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ejo18737\Downloads\print 2018 bulletin\new printonline\"/>
    </mc:Choice>
  </mc:AlternateContent>
  <bookViews>
    <workbookView xWindow="0" yWindow="0" windowWidth="12000" windowHeight="4500" tabRatio="940" firstSheet="20" activeTab="50"/>
  </bookViews>
  <sheets>
    <sheet name="MENU" sheetId="99" r:id="rId1"/>
    <sheet name="a1.1 " sheetId="145" r:id="rId2"/>
    <sheet name="a1.2" sheetId="146" r:id="rId3"/>
    <sheet name="a1.3" sheetId="147" r:id="rId4"/>
    <sheet name="a2.1 " sheetId="137" r:id="rId5"/>
    <sheet name="a2.2 " sheetId="116" r:id="rId6"/>
    <sheet name="a2.3" sheetId="127" r:id="rId7"/>
    <sheet name="a3.1  " sheetId="117" r:id="rId8"/>
    <sheet name="a 3.2 " sheetId="118" r:id="rId9"/>
    <sheet name="a 3.3 " sheetId="128" r:id="rId10"/>
    <sheet name="a3.4" sheetId="119" r:id="rId11"/>
    <sheet name="a3.5 " sheetId="120" r:id="rId12"/>
    <sheet name="a3.6 " sheetId="129" r:id="rId13"/>
    <sheet name="a3.7  " sheetId="113" r:id="rId14"/>
    <sheet name="a3.8 " sheetId="114" r:id="rId15"/>
    <sheet name="a 3.9 " sheetId="130" r:id="rId16"/>
    <sheet name="a3.10  " sheetId="131" r:id="rId17"/>
    <sheet name="a3.11" sheetId="132" r:id="rId18"/>
    <sheet name="a4.1" sheetId="133" r:id="rId19"/>
    <sheet name="a4.2" sheetId="101" r:id="rId20"/>
    <sheet name="a4.3" sheetId="138" r:id="rId21"/>
    <sheet name="a4.4" sheetId="122" r:id="rId22"/>
    <sheet name="a4.5 " sheetId="123" r:id="rId23"/>
    <sheet name="a4.6" sheetId="134" r:id="rId24"/>
    <sheet name="a4.7" sheetId="96" r:id="rId25"/>
    <sheet name=" a4..8" sheetId="135" r:id="rId26"/>
    <sheet name="a4.9 " sheetId="139" r:id="rId27"/>
    <sheet name="a4.10" sheetId="100" r:id="rId28"/>
    <sheet name="a4.11" sheetId="126" r:id="rId29"/>
    <sheet name="a5.1 " sheetId="82" r:id="rId30"/>
    <sheet name="a5.2" sheetId="83" r:id="rId31"/>
    <sheet name="a5.3" sheetId="84" r:id="rId32"/>
    <sheet name="a5.4" sheetId="86" r:id="rId33"/>
    <sheet name="a5.5" sheetId="109" r:id="rId34"/>
    <sheet name="a5.6 " sheetId="144" r:id="rId35"/>
    <sheet name="a5.7" sheetId="50" r:id="rId36"/>
    <sheet name="a5.8" sheetId="52" r:id="rId37"/>
    <sheet name="a5.9" sheetId="53" r:id="rId38"/>
    <sheet name="a5.10" sheetId="71" r:id="rId39"/>
    <sheet name="a5.11 " sheetId="55" r:id="rId40"/>
    <sheet name="a5.12 " sheetId="56" r:id="rId41"/>
    <sheet name="a5.13 " sheetId="57" r:id="rId42"/>
    <sheet name="a5.14 " sheetId="58" r:id="rId43"/>
    <sheet name="a6.1 " sheetId="62" r:id="rId44"/>
    <sheet name="a6.2" sheetId="63" r:id="rId45"/>
    <sheet name="a6.3 " sheetId="64" r:id="rId46"/>
    <sheet name="a6.4 " sheetId="65" r:id="rId47"/>
    <sheet name="a6.5" sheetId="9" r:id="rId48"/>
    <sheet name="a6.6" sheetId="66" r:id="rId49"/>
    <sheet name="a7.1" sheetId="34" r:id="rId50"/>
    <sheet name="a7.2" sheetId="40" r:id="rId51"/>
  </sheets>
  <externalReferences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_______________RED3">"Check Box 8"</definedName>
    <definedName name="________________WT1" localSheetId="25">[1]Work_sect!#REF!</definedName>
    <definedName name="________________WT1" localSheetId="9">[1]Work_sect!#REF!</definedName>
    <definedName name="________________WT1" localSheetId="15">[1]Work_sect!#REF!</definedName>
    <definedName name="________________WT1" localSheetId="1">[1]Work_sect!#REF!</definedName>
    <definedName name="________________WT1" localSheetId="2">[1]Work_sect!#REF!</definedName>
    <definedName name="________________WT1" localSheetId="3">[1]Work_sect!#REF!</definedName>
    <definedName name="________________WT1" localSheetId="4">[1]Work_sect!#REF!</definedName>
    <definedName name="________________WT1" localSheetId="6">[1]Work_sect!#REF!</definedName>
    <definedName name="________________WT1" localSheetId="16">[1]Work_sect!#REF!</definedName>
    <definedName name="________________WT1" localSheetId="17">[1]Work_sect!#REF!</definedName>
    <definedName name="________________WT1" localSheetId="12">[1]Work_sect!#REF!</definedName>
    <definedName name="________________WT1" localSheetId="18">[1]Work_sect!#REF!</definedName>
    <definedName name="________________WT1" localSheetId="20">[1]Work_sect!#REF!</definedName>
    <definedName name="________________WT1" localSheetId="23">[1]Work_sect!#REF!</definedName>
    <definedName name="________________WT1" localSheetId="26">[1]Work_sect!#REF!</definedName>
    <definedName name="________________WT1" localSheetId="34">[1]Work_sect!#REF!</definedName>
    <definedName name="________________WT1">[1]Work_sect!#REF!</definedName>
    <definedName name="________________WT5" localSheetId="25">[1]Work_sect!#REF!</definedName>
    <definedName name="________________WT5" localSheetId="9">[1]Work_sect!#REF!</definedName>
    <definedName name="________________WT5" localSheetId="15">[1]Work_sect!#REF!</definedName>
    <definedName name="________________WT5" localSheetId="1">[1]Work_sect!#REF!</definedName>
    <definedName name="________________WT5" localSheetId="2">[1]Work_sect!#REF!</definedName>
    <definedName name="________________WT5" localSheetId="3">[1]Work_sect!#REF!</definedName>
    <definedName name="________________WT5" localSheetId="4">[1]Work_sect!#REF!</definedName>
    <definedName name="________________WT5" localSheetId="6">[1]Work_sect!#REF!</definedName>
    <definedName name="________________WT5" localSheetId="16">[1]Work_sect!#REF!</definedName>
    <definedName name="________________WT5" localSheetId="17">[1]Work_sect!#REF!</definedName>
    <definedName name="________________WT5" localSheetId="12">[1]Work_sect!#REF!</definedName>
    <definedName name="________________WT5" localSheetId="18">[1]Work_sect!#REF!</definedName>
    <definedName name="________________WT5" localSheetId="20">[1]Work_sect!#REF!</definedName>
    <definedName name="________________WT5" localSheetId="23">[1]Work_sect!#REF!</definedName>
    <definedName name="________________WT5" localSheetId="26">[1]Work_sect!#REF!</definedName>
    <definedName name="________________WT5" localSheetId="34">[1]Work_sect!#REF!</definedName>
    <definedName name="________________WT5">[1]Work_sect!#REF!</definedName>
    <definedName name="________________WT6" localSheetId="25">[1]Work_sect!#REF!</definedName>
    <definedName name="________________WT6" localSheetId="9">[1]Work_sect!#REF!</definedName>
    <definedName name="________________WT6" localSheetId="15">[1]Work_sect!#REF!</definedName>
    <definedName name="________________WT6" localSheetId="1">[1]Work_sect!#REF!</definedName>
    <definedName name="________________WT6" localSheetId="2">[1]Work_sect!#REF!</definedName>
    <definedName name="________________WT6" localSheetId="3">[1]Work_sect!#REF!</definedName>
    <definedName name="________________WT6" localSheetId="4">[1]Work_sect!#REF!</definedName>
    <definedName name="________________WT6" localSheetId="6">[1]Work_sect!#REF!</definedName>
    <definedName name="________________WT6" localSheetId="16">[1]Work_sect!#REF!</definedName>
    <definedName name="________________WT6" localSheetId="17">[1]Work_sect!#REF!</definedName>
    <definedName name="________________WT6" localSheetId="12">[1]Work_sect!#REF!</definedName>
    <definedName name="________________WT6" localSheetId="18">[1]Work_sect!#REF!</definedName>
    <definedName name="________________WT6" localSheetId="20">[1]Work_sect!#REF!</definedName>
    <definedName name="________________WT6" localSheetId="23">[1]Work_sect!#REF!</definedName>
    <definedName name="________________WT6" localSheetId="26">[1]Work_sect!#REF!</definedName>
    <definedName name="________________WT6" localSheetId="34">[1]Work_sect!#REF!</definedName>
    <definedName name="________________WT6">[1]Work_sect!#REF!</definedName>
    <definedName name="________________WT7" localSheetId="25">[1]Work_sect!#REF!</definedName>
    <definedName name="________________WT7" localSheetId="9">[1]Work_sect!#REF!</definedName>
    <definedName name="________________WT7" localSheetId="15">[1]Work_sect!#REF!</definedName>
    <definedName name="________________WT7" localSheetId="1">[1]Work_sect!#REF!</definedName>
    <definedName name="________________WT7" localSheetId="2">[1]Work_sect!#REF!</definedName>
    <definedName name="________________WT7" localSheetId="3">[1]Work_sect!#REF!</definedName>
    <definedName name="________________WT7" localSheetId="4">[1]Work_sect!#REF!</definedName>
    <definedName name="________________WT7" localSheetId="6">[1]Work_sect!#REF!</definedName>
    <definedName name="________________WT7" localSheetId="16">[1]Work_sect!#REF!</definedName>
    <definedName name="________________WT7" localSheetId="17">[1]Work_sect!#REF!</definedName>
    <definedName name="________________WT7" localSheetId="12">[1]Work_sect!#REF!</definedName>
    <definedName name="________________WT7" localSheetId="18">[1]Work_sect!#REF!</definedName>
    <definedName name="________________WT7" localSheetId="20">[1]Work_sect!#REF!</definedName>
    <definedName name="________________WT7" localSheetId="23">[1]Work_sect!#REF!</definedName>
    <definedName name="________________WT7" localSheetId="26">[1]Work_sect!#REF!</definedName>
    <definedName name="________________WT7" localSheetId="34">[1]Work_sect!#REF!</definedName>
    <definedName name="________________WT7">[1]Work_sect!#REF!</definedName>
    <definedName name="_______________RED3">"Check Box 8"</definedName>
    <definedName name="_______________WT1" localSheetId="25">[1]Work_sect!#REF!</definedName>
    <definedName name="_______________WT1" localSheetId="9">[1]Work_sect!#REF!</definedName>
    <definedName name="_______________WT1" localSheetId="15">[1]Work_sect!#REF!</definedName>
    <definedName name="_______________WT1" localSheetId="1">[1]Work_sect!#REF!</definedName>
    <definedName name="_______________WT1" localSheetId="2">[1]Work_sect!#REF!</definedName>
    <definedName name="_______________WT1" localSheetId="3">[1]Work_sect!#REF!</definedName>
    <definedName name="_______________WT1" localSheetId="4">[1]Work_sect!#REF!</definedName>
    <definedName name="_______________WT1" localSheetId="6">[1]Work_sect!#REF!</definedName>
    <definedName name="_______________WT1" localSheetId="16">[1]Work_sect!#REF!</definedName>
    <definedName name="_______________WT1" localSheetId="17">[1]Work_sect!#REF!</definedName>
    <definedName name="_______________WT1" localSheetId="12">[1]Work_sect!#REF!</definedName>
    <definedName name="_______________WT1" localSheetId="18">[1]Work_sect!#REF!</definedName>
    <definedName name="_______________WT1" localSheetId="20">[1]Work_sect!#REF!</definedName>
    <definedName name="_______________WT1" localSheetId="23">[1]Work_sect!#REF!</definedName>
    <definedName name="_______________WT1" localSheetId="26">[1]Work_sect!#REF!</definedName>
    <definedName name="_______________WT1" localSheetId="34">[1]Work_sect!#REF!</definedName>
    <definedName name="_______________WT1">[1]Work_sect!#REF!</definedName>
    <definedName name="_______________WT5" localSheetId="25">[1]Work_sect!#REF!</definedName>
    <definedName name="_______________WT5" localSheetId="9">[1]Work_sect!#REF!</definedName>
    <definedName name="_______________WT5" localSheetId="15">[1]Work_sect!#REF!</definedName>
    <definedName name="_______________WT5" localSheetId="1">[1]Work_sect!#REF!</definedName>
    <definedName name="_______________WT5" localSheetId="2">[1]Work_sect!#REF!</definedName>
    <definedName name="_______________WT5" localSheetId="3">[1]Work_sect!#REF!</definedName>
    <definedName name="_______________WT5" localSheetId="4">[1]Work_sect!#REF!</definedName>
    <definedName name="_______________WT5" localSheetId="6">[1]Work_sect!#REF!</definedName>
    <definedName name="_______________WT5" localSheetId="16">[1]Work_sect!#REF!</definedName>
    <definedName name="_______________WT5" localSheetId="17">[1]Work_sect!#REF!</definedName>
    <definedName name="_______________WT5" localSheetId="12">[1]Work_sect!#REF!</definedName>
    <definedName name="_______________WT5" localSheetId="18">[1]Work_sect!#REF!</definedName>
    <definedName name="_______________WT5" localSheetId="20">[1]Work_sect!#REF!</definedName>
    <definedName name="_______________WT5" localSheetId="23">[1]Work_sect!#REF!</definedName>
    <definedName name="_______________WT5" localSheetId="26">[1]Work_sect!#REF!</definedName>
    <definedName name="_______________WT5" localSheetId="34">[1]Work_sect!#REF!</definedName>
    <definedName name="_______________WT5">[1]Work_sect!#REF!</definedName>
    <definedName name="_______________WT6" localSheetId="25">[1]Work_sect!#REF!</definedName>
    <definedName name="_______________WT6" localSheetId="9">[1]Work_sect!#REF!</definedName>
    <definedName name="_______________WT6" localSheetId="15">[1]Work_sect!#REF!</definedName>
    <definedName name="_______________WT6" localSheetId="1">[1]Work_sect!#REF!</definedName>
    <definedName name="_______________WT6" localSheetId="2">[1]Work_sect!#REF!</definedName>
    <definedName name="_______________WT6" localSheetId="3">[1]Work_sect!#REF!</definedName>
    <definedName name="_______________WT6" localSheetId="4">[1]Work_sect!#REF!</definedName>
    <definedName name="_______________WT6" localSheetId="6">[1]Work_sect!#REF!</definedName>
    <definedName name="_______________WT6" localSheetId="16">[1]Work_sect!#REF!</definedName>
    <definedName name="_______________WT6" localSheetId="17">[1]Work_sect!#REF!</definedName>
    <definedName name="_______________WT6" localSheetId="12">[1]Work_sect!#REF!</definedName>
    <definedName name="_______________WT6" localSheetId="18">[1]Work_sect!#REF!</definedName>
    <definedName name="_______________WT6" localSheetId="20">[1]Work_sect!#REF!</definedName>
    <definedName name="_______________WT6" localSheetId="23">[1]Work_sect!#REF!</definedName>
    <definedName name="_______________WT6" localSheetId="26">[1]Work_sect!#REF!</definedName>
    <definedName name="_______________WT6" localSheetId="34">[1]Work_sect!#REF!</definedName>
    <definedName name="_______________WT6">[1]Work_sect!#REF!</definedName>
    <definedName name="_______________WT7" localSheetId="25">[1]Work_sect!#REF!</definedName>
    <definedName name="_______________WT7" localSheetId="9">[1]Work_sect!#REF!</definedName>
    <definedName name="_______________WT7" localSheetId="15">[1]Work_sect!#REF!</definedName>
    <definedName name="_______________WT7" localSheetId="1">[1]Work_sect!#REF!</definedName>
    <definedName name="_______________WT7" localSheetId="2">[1]Work_sect!#REF!</definedName>
    <definedName name="_______________WT7" localSheetId="3">[1]Work_sect!#REF!</definedName>
    <definedName name="_______________WT7" localSheetId="4">[1]Work_sect!#REF!</definedName>
    <definedName name="_______________WT7" localSheetId="6">[1]Work_sect!#REF!</definedName>
    <definedName name="_______________WT7" localSheetId="16">[1]Work_sect!#REF!</definedName>
    <definedName name="_______________WT7" localSheetId="17">[1]Work_sect!#REF!</definedName>
    <definedName name="_______________WT7" localSheetId="12">[1]Work_sect!#REF!</definedName>
    <definedName name="_______________WT7" localSheetId="18">[1]Work_sect!#REF!</definedName>
    <definedName name="_______________WT7" localSheetId="20">[1]Work_sect!#REF!</definedName>
    <definedName name="_______________WT7" localSheetId="23">[1]Work_sect!#REF!</definedName>
    <definedName name="_______________WT7" localSheetId="26">[1]Work_sect!#REF!</definedName>
    <definedName name="_______________WT7" localSheetId="34">[1]Work_sect!#REF!</definedName>
    <definedName name="_______________WT7">[1]Work_sect!#REF!</definedName>
    <definedName name="______________RED3">"Check Box 8"</definedName>
    <definedName name="______________WT1" localSheetId="25">[1]Work_sect!#REF!</definedName>
    <definedName name="______________WT1" localSheetId="9">[1]Work_sect!#REF!</definedName>
    <definedName name="______________WT1" localSheetId="15">[1]Work_sect!#REF!</definedName>
    <definedName name="______________WT1" localSheetId="1">[1]Work_sect!#REF!</definedName>
    <definedName name="______________WT1" localSheetId="2">[1]Work_sect!#REF!</definedName>
    <definedName name="______________WT1" localSheetId="3">[1]Work_sect!#REF!</definedName>
    <definedName name="______________WT1" localSheetId="4">[1]Work_sect!#REF!</definedName>
    <definedName name="______________WT1" localSheetId="6">[1]Work_sect!#REF!</definedName>
    <definedName name="______________WT1" localSheetId="16">[1]Work_sect!#REF!</definedName>
    <definedName name="______________WT1" localSheetId="17">[1]Work_sect!#REF!</definedName>
    <definedName name="______________WT1" localSheetId="12">[1]Work_sect!#REF!</definedName>
    <definedName name="______________WT1" localSheetId="18">[1]Work_sect!#REF!</definedName>
    <definedName name="______________WT1" localSheetId="20">[1]Work_sect!#REF!</definedName>
    <definedName name="______________WT1" localSheetId="23">[1]Work_sect!#REF!</definedName>
    <definedName name="______________WT1" localSheetId="26">[1]Work_sect!#REF!</definedName>
    <definedName name="______________WT1" localSheetId="34">[1]Work_sect!#REF!</definedName>
    <definedName name="______________WT1">[1]Work_sect!#REF!</definedName>
    <definedName name="______________WT5" localSheetId="25">[1]Work_sect!#REF!</definedName>
    <definedName name="______________WT5" localSheetId="9">[1]Work_sect!#REF!</definedName>
    <definedName name="______________WT5" localSheetId="15">[1]Work_sect!#REF!</definedName>
    <definedName name="______________WT5" localSheetId="1">[1]Work_sect!#REF!</definedName>
    <definedName name="______________WT5" localSheetId="2">[1]Work_sect!#REF!</definedName>
    <definedName name="______________WT5" localSheetId="3">[1]Work_sect!#REF!</definedName>
    <definedName name="______________WT5" localSheetId="4">[1]Work_sect!#REF!</definedName>
    <definedName name="______________WT5" localSheetId="6">[1]Work_sect!#REF!</definedName>
    <definedName name="______________WT5" localSheetId="16">[1]Work_sect!#REF!</definedName>
    <definedName name="______________WT5" localSheetId="17">[1]Work_sect!#REF!</definedName>
    <definedName name="______________WT5" localSheetId="12">[1]Work_sect!#REF!</definedName>
    <definedName name="______________WT5" localSheetId="18">[1]Work_sect!#REF!</definedName>
    <definedName name="______________WT5" localSheetId="20">[1]Work_sect!#REF!</definedName>
    <definedName name="______________WT5" localSheetId="23">[1]Work_sect!#REF!</definedName>
    <definedName name="______________WT5" localSheetId="26">[1]Work_sect!#REF!</definedName>
    <definedName name="______________WT5" localSheetId="34">[1]Work_sect!#REF!</definedName>
    <definedName name="______________WT5">[1]Work_sect!#REF!</definedName>
    <definedName name="______________WT6" localSheetId="25">[1]Work_sect!#REF!</definedName>
    <definedName name="______________WT6" localSheetId="9">[1]Work_sect!#REF!</definedName>
    <definedName name="______________WT6" localSheetId="15">[1]Work_sect!#REF!</definedName>
    <definedName name="______________WT6" localSheetId="1">[1]Work_sect!#REF!</definedName>
    <definedName name="______________WT6" localSheetId="2">[1]Work_sect!#REF!</definedName>
    <definedName name="______________WT6" localSheetId="3">[1]Work_sect!#REF!</definedName>
    <definedName name="______________WT6" localSheetId="4">[1]Work_sect!#REF!</definedName>
    <definedName name="______________WT6" localSheetId="6">[1]Work_sect!#REF!</definedName>
    <definedName name="______________WT6" localSheetId="16">[1]Work_sect!#REF!</definedName>
    <definedName name="______________WT6" localSheetId="17">[1]Work_sect!#REF!</definedName>
    <definedName name="______________WT6" localSheetId="12">[1]Work_sect!#REF!</definedName>
    <definedName name="______________WT6" localSheetId="18">[1]Work_sect!#REF!</definedName>
    <definedName name="______________WT6" localSheetId="20">[1]Work_sect!#REF!</definedName>
    <definedName name="______________WT6" localSheetId="23">[1]Work_sect!#REF!</definedName>
    <definedName name="______________WT6" localSheetId="26">[1]Work_sect!#REF!</definedName>
    <definedName name="______________WT6" localSheetId="34">[1]Work_sect!#REF!</definedName>
    <definedName name="______________WT6">[1]Work_sect!#REF!</definedName>
    <definedName name="______________WT7" localSheetId="25">[1]Work_sect!#REF!</definedName>
    <definedName name="______________WT7" localSheetId="9">[1]Work_sect!#REF!</definedName>
    <definedName name="______________WT7" localSheetId="15">[1]Work_sect!#REF!</definedName>
    <definedName name="______________WT7" localSheetId="1">[1]Work_sect!#REF!</definedName>
    <definedName name="______________WT7" localSheetId="2">[1]Work_sect!#REF!</definedName>
    <definedName name="______________WT7" localSheetId="3">[1]Work_sect!#REF!</definedName>
    <definedName name="______________WT7" localSheetId="4">[1]Work_sect!#REF!</definedName>
    <definedName name="______________WT7" localSheetId="6">[1]Work_sect!#REF!</definedName>
    <definedName name="______________WT7" localSheetId="16">[1]Work_sect!#REF!</definedName>
    <definedName name="______________WT7" localSheetId="17">[1]Work_sect!#REF!</definedName>
    <definedName name="______________WT7" localSheetId="12">[1]Work_sect!#REF!</definedName>
    <definedName name="______________WT7" localSheetId="18">[1]Work_sect!#REF!</definedName>
    <definedName name="______________WT7" localSheetId="20">[1]Work_sect!#REF!</definedName>
    <definedName name="______________WT7" localSheetId="23">[1]Work_sect!#REF!</definedName>
    <definedName name="______________WT7" localSheetId="26">[1]Work_sect!#REF!</definedName>
    <definedName name="______________WT7" localSheetId="34">[1]Work_sect!#REF!</definedName>
    <definedName name="______________WT7">[1]Work_sect!#REF!</definedName>
    <definedName name="_____________RED3">"Check Box 8"</definedName>
    <definedName name="_____________WT1" localSheetId="25">[1]Work_sect!#REF!</definedName>
    <definedName name="_____________WT1" localSheetId="9">[1]Work_sect!#REF!</definedName>
    <definedName name="_____________WT1" localSheetId="15">[1]Work_sect!#REF!</definedName>
    <definedName name="_____________WT1" localSheetId="1">[1]Work_sect!#REF!</definedName>
    <definedName name="_____________WT1" localSheetId="2">[1]Work_sect!#REF!</definedName>
    <definedName name="_____________WT1" localSheetId="3">[1]Work_sect!#REF!</definedName>
    <definedName name="_____________WT1" localSheetId="4">[1]Work_sect!#REF!</definedName>
    <definedName name="_____________WT1" localSheetId="6">[1]Work_sect!#REF!</definedName>
    <definedName name="_____________WT1" localSheetId="16">[1]Work_sect!#REF!</definedName>
    <definedName name="_____________WT1" localSheetId="17">[1]Work_sect!#REF!</definedName>
    <definedName name="_____________WT1" localSheetId="12">[1]Work_sect!#REF!</definedName>
    <definedName name="_____________WT1" localSheetId="18">[1]Work_sect!#REF!</definedName>
    <definedName name="_____________WT1" localSheetId="20">[1]Work_sect!#REF!</definedName>
    <definedName name="_____________WT1" localSheetId="23">[1]Work_sect!#REF!</definedName>
    <definedName name="_____________WT1" localSheetId="26">[1]Work_sect!#REF!</definedName>
    <definedName name="_____________WT1" localSheetId="34">[1]Work_sect!#REF!</definedName>
    <definedName name="_____________WT1">[1]Work_sect!#REF!</definedName>
    <definedName name="_____________WT5" localSheetId="25">[1]Work_sect!#REF!</definedName>
    <definedName name="_____________WT5" localSheetId="9">[1]Work_sect!#REF!</definedName>
    <definedName name="_____________WT5" localSheetId="15">[1]Work_sect!#REF!</definedName>
    <definedName name="_____________WT5" localSheetId="1">[1]Work_sect!#REF!</definedName>
    <definedName name="_____________WT5" localSheetId="2">[1]Work_sect!#REF!</definedName>
    <definedName name="_____________WT5" localSheetId="3">[1]Work_sect!#REF!</definedName>
    <definedName name="_____________WT5" localSheetId="4">[1]Work_sect!#REF!</definedName>
    <definedName name="_____________WT5" localSheetId="6">[1]Work_sect!#REF!</definedName>
    <definedName name="_____________WT5" localSheetId="16">[1]Work_sect!#REF!</definedName>
    <definedName name="_____________WT5" localSheetId="17">[1]Work_sect!#REF!</definedName>
    <definedName name="_____________WT5" localSheetId="12">[1]Work_sect!#REF!</definedName>
    <definedName name="_____________WT5" localSheetId="18">[1]Work_sect!#REF!</definedName>
    <definedName name="_____________WT5" localSheetId="20">[1]Work_sect!#REF!</definedName>
    <definedName name="_____________WT5" localSheetId="23">[1]Work_sect!#REF!</definedName>
    <definedName name="_____________WT5" localSheetId="26">[1]Work_sect!#REF!</definedName>
    <definedName name="_____________WT5" localSheetId="34">[1]Work_sect!#REF!</definedName>
    <definedName name="_____________WT5">[1]Work_sect!#REF!</definedName>
    <definedName name="_____________WT6" localSheetId="25">[1]Work_sect!#REF!</definedName>
    <definedName name="_____________WT6" localSheetId="9">[1]Work_sect!#REF!</definedName>
    <definedName name="_____________WT6" localSheetId="15">[1]Work_sect!#REF!</definedName>
    <definedName name="_____________WT6" localSheetId="1">[1]Work_sect!#REF!</definedName>
    <definedName name="_____________WT6" localSheetId="2">[1]Work_sect!#REF!</definedName>
    <definedName name="_____________WT6" localSheetId="3">[1]Work_sect!#REF!</definedName>
    <definedName name="_____________WT6" localSheetId="4">[1]Work_sect!#REF!</definedName>
    <definedName name="_____________WT6" localSheetId="6">[1]Work_sect!#REF!</definedName>
    <definedName name="_____________WT6" localSheetId="16">[1]Work_sect!#REF!</definedName>
    <definedName name="_____________WT6" localSheetId="17">[1]Work_sect!#REF!</definedName>
    <definedName name="_____________WT6" localSheetId="12">[1]Work_sect!#REF!</definedName>
    <definedName name="_____________WT6" localSheetId="18">[1]Work_sect!#REF!</definedName>
    <definedName name="_____________WT6" localSheetId="20">[1]Work_sect!#REF!</definedName>
    <definedName name="_____________WT6" localSheetId="23">[1]Work_sect!#REF!</definedName>
    <definedName name="_____________WT6" localSheetId="26">[1]Work_sect!#REF!</definedName>
    <definedName name="_____________WT6" localSheetId="34">[1]Work_sect!#REF!</definedName>
    <definedName name="_____________WT6">[1]Work_sect!#REF!</definedName>
    <definedName name="_____________WT7" localSheetId="25">[1]Work_sect!#REF!</definedName>
    <definedName name="_____________WT7" localSheetId="9">[1]Work_sect!#REF!</definedName>
    <definedName name="_____________WT7" localSheetId="15">[1]Work_sect!#REF!</definedName>
    <definedName name="_____________WT7" localSheetId="1">[1]Work_sect!#REF!</definedName>
    <definedName name="_____________WT7" localSheetId="2">[1]Work_sect!#REF!</definedName>
    <definedName name="_____________WT7" localSheetId="3">[1]Work_sect!#REF!</definedName>
    <definedName name="_____________WT7" localSheetId="4">[1]Work_sect!#REF!</definedName>
    <definedName name="_____________WT7" localSheetId="6">[1]Work_sect!#REF!</definedName>
    <definedName name="_____________WT7" localSheetId="16">[1]Work_sect!#REF!</definedName>
    <definedName name="_____________WT7" localSheetId="17">[1]Work_sect!#REF!</definedName>
    <definedName name="_____________WT7" localSheetId="12">[1]Work_sect!#REF!</definedName>
    <definedName name="_____________WT7" localSheetId="18">[1]Work_sect!#REF!</definedName>
    <definedName name="_____________WT7" localSheetId="20">[1]Work_sect!#REF!</definedName>
    <definedName name="_____________WT7" localSheetId="23">[1]Work_sect!#REF!</definedName>
    <definedName name="_____________WT7" localSheetId="26">[1]Work_sect!#REF!</definedName>
    <definedName name="_____________WT7" localSheetId="34">[1]Work_sect!#REF!</definedName>
    <definedName name="_____________WT7">[1]Work_sect!#REF!</definedName>
    <definedName name="____________RED3">"Check Box 8"</definedName>
    <definedName name="____________WT1" localSheetId="25">[1]Work_sect!#REF!</definedName>
    <definedName name="____________WT1" localSheetId="9">[1]Work_sect!#REF!</definedName>
    <definedName name="____________WT1" localSheetId="15">[1]Work_sect!#REF!</definedName>
    <definedName name="____________WT1" localSheetId="1">[1]Work_sect!#REF!</definedName>
    <definedName name="____________WT1" localSheetId="2">[1]Work_sect!#REF!</definedName>
    <definedName name="____________WT1" localSheetId="3">[1]Work_sect!#REF!</definedName>
    <definedName name="____________WT1" localSheetId="4">[1]Work_sect!#REF!</definedName>
    <definedName name="____________WT1" localSheetId="6">[1]Work_sect!#REF!</definedName>
    <definedName name="____________WT1" localSheetId="16">[1]Work_sect!#REF!</definedName>
    <definedName name="____________WT1" localSheetId="17">[1]Work_sect!#REF!</definedName>
    <definedName name="____________WT1" localSheetId="12">[1]Work_sect!#REF!</definedName>
    <definedName name="____________WT1" localSheetId="18">[1]Work_sect!#REF!</definedName>
    <definedName name="____________WT1" localSheetId="20">[1]Work_sect!#REF!</definedName>
    <definedName name="____________WT1" localSheetId="23">[1]Work_sect!#REF!</definedName>
    <definedName name="____________WT1" localSheetId="26">[1]Work_sect!#REF!</definedName>
    <definedName name="____________WT1" localSheetId="34">[1]Work_sect!#REF!</definedName>
    <definedName name="____________WT1">[1]Work_sect!#REF!</definedName>
    <definedName name="____________WT5" localSheetId="25">[1]Work_sect!#REF!</definedName>
    <definedName name="____________WT5" localSheetId="9">[1]Work_sect!#REF!</definedName>
    <definedName name="____________WT5" localSheetId="15">[1]Work_sect!#REF!</definedName>
    <definedName name="____________WT5" localSheetId="1">[1]Work_sect!#REF!</definedName>
    <definedName name="____________WT5" localSheetId="2">[1]Work_sect!#REF!</definedName>
    <definedName name="____________WT5" localSheetId="3">[1]Work_sect!#REF!</definedName>
    <definedName name="____________WT5" localSheetId="4">[1]Work_sect!#REF!</definedName>
    <definedName name="____________WT5" localSheetId="6">[1]Work_sect!#REF!</definedName>
    <definedName name="____________WT5" localSheetId="16">[1]Work_sect!#REF!</definedName>
    <definedName name="____________WT5" localSheetId="17">[1]Work_sect!#REF!</definedName>
    <definedName name="____________WT5" localSheetId="12">[1]Work_sect!#REF!</definedName>
    <definedName name="____________WT5" localSheetId="18">[1]Work_sect!#REF!</definedName>
    <definedName name="____________WT5" localSheetId="20">[1]Work_sect!#REF!</definedName>
    <definedName name="____________WT5" localSheetId="23">[1]Work_sect!#REF!</definedName>
    <definedName name="____________WT5" localSheetId="26">[1]Work_sect!#REF!</definedName>
    <definedName name="____________WT5" localSheetId="34">[1]Work_sect!#REF!</definedName>
    <definedName name="____________WT5">[1]Work_sect!#REF!</definedName>
    <definedName name="____________WT6" localSheetId="25">[1]Work_sect!#REF!</definedName>
    <definedName name="____________WT6" localSheetId="9">[1]Work_sect!#REF!</definedName>
    <definedName name="____________WT6" localSheetId="15">[1]Work_sect!#REF!</definedName>
    <definedName name="____________WT6" localSheetId="1">[1]Work_sect!#REF!</definedName>
    <definedName name="____________WT6" localSheetId="2">[1]Work_sect!#REF!</definedName>
    <definedName name="____________WT6" localSheetId="3">[1]Work_sect!#REF!</definedName>
    <definedName name="____________WT6" localSheetId="4">[1]Work_sect!#REF!</definedName>
    <definedName name="____________WT6" localSheetId="6">[1]Work_sect!#REF!</definedName>
    <definedName name="____________WT6" localSheetId="16">[1]Work_sect!#REF!</definedName>
    <definedName name="____________WT6" localSheetId="17">[1]Work_sect!#REF!</definedName>
    <definedName name="____________WT6" localSheetId="12">[1]Work_sect!#REF!</definedName>
    <definedName name="____________WT6" localSheetId="18">[1]Work_sect!#REF!</definedName>
    <definedName name="____________WT6" localSheetId="20">[1]Work_sect!#REF!</definedName>
    <definedName name="____________WT6" localSheetId="23">[1]Work_sect!#REF!</definedName>
    <definedName name="____________WT6" localSheetId="26">[1]Work_sect!#REF!</definedName>
    <definedName name="____________WT6" localSheetId="34">[1]Work_sect!#REF!</definedName>
    <definedName name="____________WT6">[1]Work_sect!#REF!</definedName>
    <definedName name="____________WT7" localSheetId="25">[1]Work_sect!#REF!</definedName>
    <definedName name="____________WT7" localSheetId="9">[1]Work_sect!#REF!</definedName>
    <definedName name="____________WT7" localSheetId="15">[1]Work_sect!#REF!</definedName>
    <definedName name="____________WT7" localSheetId="1">[1]Work_sect!#REF!</definedName>
    <definedName name="____________WT7" localSheetId="2">[1]Work_sect!#REF!</definedName>
    <definedName name="____________WT7" localSheetId="3">[1]Work_sect!#REF!</definedName>
    <definedName name="____________WT7" localSheetId="4">[1]Work_sect!#REF!</definedName>
    <definedName name="____________WT7" localSheetId="6">[1]Work_sect!#REF!</definedName>
    <definedName name="____________WT7" localSheetId="16">[1]Work_sect!#REF!</definedName>
    <definedName name="____________WT7" localSheetId="17">[1]Work_sect!#REF!</definedName>
    <definedName name="____________WT7" localSheetId="12">[1]Work_sect!#REF!</definedName>
    <definedName name="____________WT7" localSheetId="18">[1]Work_sect!#REF!</definedName>
    <definedName name="____________WT7" localSheetId="20">[1]Work_sect!#REF!</definedName>
    <definedName name="____________WT7" localSheetId="23">[1]Work_sect!#REF!</definedName>
    <definedName name="____________WT7" localSheetId="26">[1]Work_sect!#REF!</definedName>
    <definedName name="____________WT7" localSheetId="34">[1]Work_sect!#REF!</definedName>
    <definedName name="____________WT7">[1]Work_sect!#REF!</definedName>
    <definedName name="___________RED3">"Check Box 8"</definedName>
    <definedName name="___________WT1" localSheetId="25">[1]Work_sect!#REF!</definedName>
    <definedName name="___________WT1" localSheetId="9">[1]Work_sect!#REF!</definedName>
    <definedName name="___________WT1" localSheetId="15">[1]Work_sect!#REF!</definedName>
    <definedName name="___________WT1" localSheetId="1">[1]Work_sect!#REF!</definedName>
    <definedName name="___________WT1" localSheetId="2">[1]Work_sect!#REF!</definedName>
    <definedName name="___________WT1" localSheetId="3">[1]Work_sect!#REF!</definedName>
    <definedName name="___________WT1" localSheetId="4">[1]Work_sect!#REF!</definedName>
    <definedName name="___________WT1" localSheetId="6">[1]Work_sect!#REF!</definedName>
    <definedName name="___________WT1" localSheetId="16">[1]Work_sect!#REF!</definedName>
    <definedName name="___________WT1" localSheetId="17">[1]Work_sect!#REF!</definedName>
    <definedName name="___________WT1" localSheetId="12">[1]Work_sect!#REF!</definedName>
    <definedName name="___________WT1" localSheetId="18">[1]Work_sect!#REF!</definedName>
    <definedName name="___________WT1" localSheetId="20">[1]Work_sect!#REF!</definedName>
    <definedName name="___________WT1" localSheetId="23">[1]Work_sect!#REF!</definedName>
    <definedName name="___________WT1" localSheetId="26">[1]Work_sect!#REF!</definedName>
    <definedName name="___________WT1" localSheetId="34">[1]Work_sect!#REF!</definedName>
    <definedName name="___________WT1">[1]Work_sect!#REF!</definedName>
    <definedName name="___________WT5" localSheetId="25">[1]Work_sect!#REF!</definedName>
    <definedName name="___________WT5" localSheetId="9">[1]Work_sect!#REF!</definedName>
    <definedName name="___________WT5" localSheetId="15">[1]Work_sect!#REF!</definedName>
    <definedName name="___________WT5" localSheetId="1">[1]Work_sect!#REF!</definedName>
    <definedName name="___________WT5" localSheetId="2">[1]Work_sect!#REF!</definedName>
    <definedName name="___________WT5" localSheetId="3">[1]Work_sect!#REF!</definedName>
    <definedName name="___________WT5" localSheetId="4">[1]Work_sect!#REF!</definedName>
    <definedName name="___________WT5" localSheetId="6">[1]Work_sect!#REF!</definedName>
    <definedName name="___________WT5" localSheetId="16">[1]Work_sect!#REF!</definedName>
    <definedName name="___________WT5" localSheetId="17">[1]Work_sect!#REF!</definedName>
    <definedName name="___________WT5" localSheetId="12">[1]Work_sect!#REF!</definedName>
    <definedName name="___________WT5" localSheetId="18">[1]Work_sect!#REF!</definedName>
    <definedName name="___________WT5" localSheetId="20">[1]Work_sect!#REF!</definedName>
    <definedName name="___________WT5" localSheetId="23">[1]Work_sect!#REF!</definedName>
    <definedName name="___________WT5" localSheetId="26">[1]Work_sect!#REF!</definedName>
    <definedName name="___________WT5" localSheetId="34">[1]Work_sect!#REF!</definedName>
    <definedName name="___________WT5">[1]Work_sect!#REF!</definedName>
    <definedName name="___________WT6" localSheetId="25">[1]Work_sect!#REF!</definedName>
    <definedName name="___________WT6" localSheetId="9">[1]Work_sect!#REF!</definedName>
    <definedName name="___________WT6" localSheetId="15">[1]Work_sect!#REF!</definedName>
    <definedName name="___________WT6" localSheetId="1">[1]Work_sect!#REF!</definedName>
    <definedName name="___________WT6" localSheetId="2">[1]Work_sect!#REF!</definedName>
    <definedName name="___________WT6" localSheetId="3">[1]Work_sect!#REF!</definedName>
    <definedName name="___________WT6" localSheetId="4">[1]Work_sect!#REF!</definedName>
    <definedName name="___________WT6" localSheetId="6">[1]Work_sect!#REF!</definedName>
    <definedName name="___________WT6" localSheetId="16">[1]Work_sect!#REF!</definedName>
    <definedName name="___________WT6" localSheetId="17">[1]Work_sect!#REF!</definedName>
    <definedName name="___________WT6" localSheetId="12">[1]Work_sect!#REF!</definedName>
    <definedName name="___________WT6" localSheetId="18">[1]Work_sect!#REF!</definedName>
    <definedName name="___________WT6" localSheetId="20">[1]Work_sect!#REF!</definedName>
    <definedName name="___________WT6" localSheetId="23">[1]Work_sect!#REF!</definedName>
    <definedName name="___________WT6" localSheetId="26">[1]Work_sect!#REF!</definedName>
    <definedName name="___________WT6" localSheetId="34">[1]Work_sect!#REF!</definedName>
    <definedName name="___________WT6">[1]Work_sect!#REF!</definedName>
    <definedName name="___________WT7" localSheetId="25">[1]Work_sect!#REF!</definedName>
    <definedName name="___________WT7" localSheetId="9">[1]Work_sect!#REF!</definedName>
    <definedName name="___________WT7" localSheetId="15">[1]Work_sect!#REF!</definedName>
    <definedName name="___________WT7" localSheetId="1">[1]Work_sect!#REF!</definedName>
    <definedName name="___________WT7" localSheetId="2">[1]Work_sect!#REF!</definedName>
    <definedName name="___________WT7" localSheetId="3">[1]Work_sect!#REF!</definedName>
    <definedName name="___________WT7" localSheetId="4">[1]Work_sect!#REF!</definedName>
    <definedName name="___________WT7" localSheetId="6">[1]Work_sect!#REF!</definedName>
    <definedName name="___________WT7" localSheetId="16">[1]Work_sect!#REF!</definedName>
    <definedName name="___________WT7" localSheetId="17">[1]Work_sect!#REF!</definedName>
    <definedName name="___________WT7" localSheetId="12">[1]Work_sect!#REF!</definedName>
    <definedName name="___________WT7" localSheetId="18">[1]Work_sect!#REF!</definedName>
    <definedName name="___________WT7" localSheetId="20">[1]Work_sect!#REF!</definedName>
    <definedName name="___________WT7" localSheetId="23">[1]Work_sect!#REF!</definedName>
    <definedName name="___________WT7" localSheetId="26">[1]Work_sect!#REF!</definedName>
    <definedName name="___________WT7" localSheetId="34">[1]Work_sect!#REF!</definedName>
    <definedName name="___________WT7">[1]Work_sect!#REF!</definedName>
    <definedName name="__________j" localSheetId="25">[1]Work_sect!#REF!</definedName>
    <definedName name="__________j" localSheetId="9">[1]Work_sect!#REF!</definedName>
    <definedName name="__________j" localSheetId="15">[1]Work_sect!#REF!</definedName>
    <definedName name="__________j" localSheetId="1">[1]Work_sect!#REF!</definedName>
    <definedName name="__________j" localSheetId="2">[1]Work_sect!#REF!</definedName>
    <definedName name="__________j" localSheetId="3">[1]Work_sect!#REF!</definedName>
    <definedName name="__________j" localSheetId="4">[1]Work_sect!#REF!</definedName>
    <definedName name="__________j" localSheetId="6">[1]Work_sect!#REF!</definedName>
    <definedName name="__________j" localSheetId="16">[1]Work_sect!#REF!</definedName>
    <definedName name="__________j" localSheetId="17">[1]Work_sect!#REF!</definedName>
    <definedName name="__________j" localSheetId="12">[1]Work_sect!#REF!</definedName>
    <definedName name="__________j" localSheetId="18">[1]Work_sect!#REF!</definedName>
    <definedName name="__________j" localSheetId="20">[1]Work_sect!#REF!</definedName>
    <definedName name="__________j" localSheetId="23">[1]Work_sect!#REF!</definedName>
    <definedName name="__________j" localSheetId="26">[1]Work_sect!#REF!</definedName>
    <definedName name="__________j" localSheetId="34">[1]Work_sect!#REF!</definedName>
    <definedName name="__________j">[1]Work_sect!#REF!</definedName>
    <definedName name="__________RED3">"Check Box 8"</definedName>
    <definedName name="__________WT1" localSheetId="25">[1]Work_sect!#REF!</definedName>
    <definedName name="__________WT1" localSheetId="9">[1]Work_sect!#REF!</definedName>
    <definedName name="__________WT1" localSheetId="15">[1]Work_sect!#REF!</definedName>
    <definedName name="__________WT1" localSheetId="1">[1]Work_sect!#REF!</definedName>
    <definedName name="__________WT1" localSheetId="2">[1]Work_sect!#REF!</definedName>
    <definedName name="__________WT1" localSheetId="3">[1]Work_sect!#REF!</definedName>
    <definedName name="__________WT1" localSheetId="4">[1]Work_sect!#REF!</definedName>
    <definedName name="__________WT1" localSheetId="6">[1]Work_sect!#REF!</definedName>
    <definedName name="__________WT1" localSheetId="16">[1]Work_sect!#REF!</definedName>
    <definedName name="__________WT1" localSheetId="17">[1]Work_sect!#REF!</definedName>
    <definedName name="__________WT1" localSheetId="12">[1]Work_sect!#REF!</definedName>
    <definedName name="__________WT1" localSheetId="18">[1]Work_sect!#REF!</definedName>
    <definedName name="__________WT1" localSheetId="20">[1]Work_sect!#REF!</definedName>
    <definedName name="__________WT1" localSheetId="23">[1]Work_sect!#REF!</definedName>
    <definedName name="__________WT1" localSheetId="26">[1]Work_sect!#REF!</definedName>
    <definedName name="__________WT1" localSheetId="34">[1]Work_sect!#REF!</definedName>
    <definedName name="__________WT1">[1]Work_sect!#REF!</definedName>
    <definedName name="__________WT5" localSheetId="25">[1]Work_sect!#REF!</definedName>
    <definedName name="__________WT5" localSheetId="9">[1]Work_sect!#REF!</definedName>
    <definedName name="__________WT5" localSheetId="15">[1]Work_sect!#REF!</definedName>
    <definedName name="__________WT5" localSheetId="1">[1]Work_sect!#REF!</definedName>
    <definedName name="__________WT5" localSheetId="2">[1]Work_sect!#REF!</definedName>
    <definedName name="__________WT5" localSheetId="3">[1]Work_sect!#REF!</definedName>
    <definedName name="__________WT5" localSheetId="4">[1]Work_sect!#REF!</definedName>
    <definedName name="__________WT5" localSheetId="6">[1]Work_sect!#REF!</definedName>
    <definedName name="__________WT5" localSheetId="16">[1]Work_sect!#REF!</definedName>
    <definedName name="__________WT5" localSheetId="17">[1]Work_sect!#REF!</definedName>
    <definedName name="__________WT5" localSheetId="12">[1]Work_sect!#REF!</definedName>
    <definedName name="__________WT5" localSheetId="18">[1]Work_sect!#REF!</definedName>
    <definedName name="__________WT5" localSheetId="20">[1]Work_sect!#REF!</definedName>
    <definedName name="__________WT5" localSheetId="23">[1]Work_sect!#REF!</definedName>
    <definedName name="__________WT5" localSheetId="26">[1]Work_sect!#REF!</definedName>
    <definedName name="__________WT5" localSheetId="34">[1]Work_sect!#REF!</definedName>
    <definedName name="__________WT5">[1]Work_sect!#REF!</definedName>
    <definedName name="__________WT6" localSheetId="25">[1]Work_sect!#REF!</definedName>
    <definedName name="__________WT6" localSheetId="9">[1]Work_sect!#REF!</definedName>
    <definedName name="__________WT6" localSheetId="15">[1]Work_sect!#REF!</definedName>
    <definedName name="__________WT6" localSheetId="1">[1]Work_sect!#REF!</definedName>
    <definedName name="__________WT6" localSheetId="2">[1]Work_sect!#REF!</definedName>
    <definedName name="__________WT6" localSheetId="3">[1]Work_sect!#REF!</definedName>
    <definedName name="__________WT6" localSheetId="4">[1]Work_sect!#REF!</definedName>
    <definedName name="__________WT6" localSheetId="6">[1]Work_sect!#REF!</definedName>
    <definedName name="__________WT6" localSheetId="16">[1]Work_sect!#REF!</definedName>
    <definedName name="__________WT6" localSheetId="17">[1]Work_sect!#REF!</definedName>
    <definedName name="__________WT6" localSheetId="12">[1]Work_sect!#REF!</definedName>
    <definedName name="__________WT6" localSheetId="18">[1]Work_sect!#REF!</definedName>
    <definedName name="__________WT6" localSheetId="20">[1]Work_sect!#REF!</definedName>
    <definedName name="__________WT6" localSheetId="23">[1]Work_sect!#REF!</definedName>
    <definedName name="__________WT6" localSheetId="26">[1]Work_sect!#REF!</definedName>
    <definedName name="__________WT6" localSheetId="34">[1]Work_sect!#REF!</definedName>
    <definedName name="__________WT6">[1]Work_sect!#REF!</definedName>
    <definedName name="__________WT7" localSheetId="25">[1]Work_sect!#REF!</definedName>
    <definedName name="__________WT7" localSheetId="9">[1]Work_sect!#REF!</definedName>
    <definedName name="__________WT7" localSheetId="15">[1]Work_sect!#REF!</definedName>
    <definedName name="__________WT7" localSheetId="1">[1]Work_sect!#REF!</definedName>
    <definedName name="__________WT7" localSheetId="2">[1]Work_sect!#REF!</definedName>
    <definedName name="__________WT7" localSheetId="3">[1]Work_sect!#REF!</definedName>
    <definedName name="__________WT7" localSheetId="4">[1]Work_sect!#REF!</definedName>
    <definedName name="__________WT7" localSheetId="6">[1]Work_sect!#REF!</definedName>
    <definedName name="__________WT7" localSheetId="16">[1]Work_sect!#REF!</definedName>
    <definedName name="__________WT7" localSheetId="17">[1]Work_sect!#REF!</definedName>
    <definedName name="__________WT7" localSheetId="12">[1]Work_sect!#REF!</definedName>
    <definedName name="__________WT7" localSheetId="18">[1]Work_sect!#REF!</definedName>
    <definedName name="__________WT7" localSheetId="20">[1]Work_sect!#REF!</definedName>
    <definedName name="__________WT7" localSheetId="23">[1]Work_sect!#REF!</definedName>
    <definedName name="__________WT7" localSheetId="26">[1]Work_sect!#REF!</definedName>
    <definedName name="__________WT7" localSheetId="34">[1]Work_sect!#REF!</definedName>
    <definedName name="__________WT7">[1]Work_sect!#REF!</definedName>
    <definedName name="_________RED3">"Check Box 8"</definedName>
    <definedName name="_________WT1" localSheetId="25">[1]Work_sect!#REF!</definedName>
    <definedName name="_________WT1" localSheetId="9">[1]Work_sect!#REF!</definedName>
    <definedName name="_________WT1" localSheetId="15">[1]Work_sect!#REF!</definedName>
    <definedName name="_________WT1" localSheetId="1">[1]Work_sect!#REF!</definedName>
    <definedName name="_________WT1" localSheetId="2">[1]Work_sect!#REF!</definedName>
    <definedName name="_________WT1" localSheetId="3">[1]Work_sect!#REF!</definedName>
    <definedName name="_________WT1" localSheetId="4">[1]Work_sect!#REF!</definedName>
    <definedName name="_________WT1" localSheetId="6">[1]Work_sect!#REF!</definedName>
    <definedName name="_________WT1" localSheetId="16">[1]Work_sect!#REF!</definedName>
    <definedName name="_________WT1" localSheetId="17">[1]Work_sect!#REF!</definedName>
    <definedName name="_________WT1" localSheetId="12">[1]Work_sect!#REF!</definedName>
    <definedName name="_________WT1" localSheetId="18">[1]Work_sect!#REF!</definedName>
    <definedName name="_________WT1" localSheetId="20">[1]Work_sect!#REF!</definedName>
    <definedName name="_________WT1" localSheetId="23">[1]Work_sect!#REF!</definedName>
    <definedName name="_________WT1" localSheetId="26">[1]Work_sect!#REF!</definedName>
    <definedName name="_________WT1" localSheetId="34">[1]Work_sect!#REF!</definedName>
    <definedName name="_________WT1">[1]Work_sect!#REF!</definedName>
    <definedName name="_________WT5" localSheetId="25">[1]Work_sect!#REF!</definedName>
    <definedName name="_________WT5" localSheetId="9">[1]Work_sect!#REF!</definedName>
    <definedName name="_________WT5" localSheetId="15">[1]Work_sect!#REF!</definedName>
    <definedName name="_________WT5" localSheetId="1">[1]Work_sect!#REF!</definedName>
    <definedName name="_________WT5" localSheetId="2">[1]Work_sect!#REF!</definedName>
    <definedName name="_________WT5" localSheetId="3">[1]Work_sect!#REF!</definedName>
    <definedName name="_________WT5" localSheetId="4">[1]Work_sect!#REF!</definedName>
    <definedName name="_________WT5" localSheetId="6">[1]Work_sect!#REF!</definedName>
    <definedName name="_________WT5" localSheetId="16">[1]Work_sect!#REF!</definedName>
    <definedName name="_________WT5" localSheetId="17">[1]Work_sect!#REF!</definedName>
    <definedName name="_________WT5" localSheetId="12">[1]Work_sect!#REF!</definedName>
    <definedName name="_________WT5" localSheetId="18">[1]Work_sect!#REF!</definedName>
    <definedName name="_________WT5" localSheetId="20">[1]Work_sect!#REF!</definedName>
    <definedName name="_________WT5" localSheetId="23">[1]Work_sect!#REF!</definedName>
    <definedName name="_________WT5" localSheetId="26">[1]Work_sect!#REF!</definedName>
    <definedName name="_________WT5" localSheetId="34">[1]Work_sect!#REF!</definedName>
    <definedName name="_________WT5">[1]Work_sect!#REF!</definedName>
    <definedName name="_________WT6" localSheetId="25">[1]Work_sect!#REF!</definedName>
    <definedName name="_________WT6" localSheetId="9">[1]Work_sect!#REF!</definedName>
    <definedName name="_________WT6" localSheetId="15">[1]Work_sect!#REF!</definedName>
    <definedName name="_________WT6" localSheetId="1">[1]Work_sect!#REF!</definedName>
    <definedName name="_________WT6" localSheetId="2">[1]Work_sect!#REF!</definedName>
    <definedName name="_________WT6" localSheetId="3">[1]Work_sect!#REF!</definedName>
    <definedName name="_________WT6" localSheetId="4">[1]Work_sect!#REF!</definedName>
    <definedName name="_________WT6" localSheetId="6">[1]Work_sect!#REF!</definedName>
    <definedName name="_________WT6" localSheetId="16">[1]Work_sect!#REF!</definedName>
    <definedName name="_________WT6" localSheetId="17">[1]Work_sect!#REF!</definedName>
    <definedName name="_________WT6" localSheetId="12">[1]Work_sect!#REF!</definedName>
    <definedName name="_________WT6" localSheetId="18">[1]Work_sect!#REF!</definedName>
    <definedName name="_________WT6" localSheetId="20">[1]Work_sect!#REF!</definedName>
    <definedName name="_________WT6" localSheetId="23">[1]Work_sect!#REF!</definedName>
    <definedName name="_________WT6" localSheetId="26">[1]Work_sect!#REF!</definedName>
    <definedName name="_________WT6" localSheetId="34">[1]Work_sect!#REF!</definedName>
    <definedName name="_________WT6">[1]Work_sect!#REF!</definedName>
    <definedName name="_________WT7" localSheetId="25">[1]Work_sect!#REF!</definedName>
    <definedName name="_________WT7" localSheetId="9">[1]Work_sect!#REF!</definedName>
    <definedName name="_________WT7" localSheetId="15">[1]Work_sect!#REF!</definedName>
    <definedName name="_________WT7" localSheetId="1">[1]Work_sect!#REF!</definedName>
    <definedName name="_________WT7" localSheetId="2">[1]Work_sect!#REF!</definedName>
    <definedName name="_________WT7" localSheetId="3">[1]Work_sect!#REF!</definedName>
    <definedName name="_________WT7" localSheetId="4">[1]Work_sect!#REF!</definedName>
    <definedName name="_________WT7" localSheetId="6">[1]Work_sect!#REF!</definedName>
    <definedName name="_________WT7" localSheetId="16">[1]Work_sect!#REF!</definedName>
    <definedName name="_________WT7" localSheetId="17">[1]Work_sect!#REF!</definedName>
    <definedName name="_________WT7" localSheetId="12">[1]Work_sect!#REF!</definedName>
    <definedName name="_________WT7" localSheetId="18">[1]Work_sect!#REF!</definedName>
    <definedName name="_________WT7" localSheetId="20">[1]Work_sect!#REF!</definedName>
    <definedName name="_________WT7" localSheetId="23">[1]Work_sect!#REF!</definedName>
    <definedName name="_________WT7" localSheetId="26">[1]Work_sect!#REF!</definedName>
    <definedName name="_________WT7" localSheetId="34">[1]Work_sect!#REF!</definedName>
    <definedName name="_________WT7">[1]Work_sect!#REF!</definedName>
    <definedName name="________RED3">"Check Box 8"</definedName>
    <definedName name="________WT1" localSheetId="25">[1]Work_sect!#REF!</definedName>
    <definedName name="________WT1" localSheetId="9">[1]Work_sect!#REF!</definedName>
    <definedName name="________WT1" localSheetId="15">[1]Work_sect!#REF!</definedName>
    <definedName name="________WT1" localSheetId="1">[1]Work_sect!#REF!</definedName>
    <definedName name="________WT1" localSheetId="2">[1]Work_sect!#REF!</definedName>
    <definedName name="________WT1" localSheetId="3">[1]Work_sect!#REF!</definedName>
    <definedName name="________WT1" localSheetId="4">[1]Work_sect!#REF!</definedName>
    <definedName name="________WT1" localSheetId="6">[1]Work_sect!#REF!</definedName>
    <definedName name="________WT1" localSheetId="16">[1]Work_sect!#REF!</definedName>
    <definedName name="________WT1" localSheetId="17">[1]Work_sect!#REF!</definedName>
    <definedName name="________WT1" localSheetId="12">[1]Work_sect!#REF!</definedName>
    <definedName name="________WT1" localSheetId="18">[1]Work_sect!#REF!</definedName>
    <definedName name="________WT1" localSheetId="20">[1]Work_sect!#REF!</definedName>
    <definedName name="________WT1" localSheetId="23">[1]Work_sect!#REF!</definedName>
    <definedName name="________WT1" localSheetId="26">[1]Work_sect!#REF!</definedName>
    <definedName name="________WT1" localSheetId="34">[1]Work_sect!#REF!</definedName>
    <definedName name="________WT1">[1]Work_sect!#REF!</definedName>
    <definedName name="________WT5" localSheetId="25">[1]Work_sect!#REF!</definedName>
    <definedName name="________WT5" localSheetId="9">[1]Work_sect!#REF!</definedName>
    <definedName name="________WT5" localSheetId="15">[1]Work_sect!#REF!</definedName>
    <definedName name="________WT5" localSheetId="1">[1]Work_sect!#REF!</definedName>
    <definedName name="________WT5" localSheetId="2">[1]Work_sect!#REF!</definedName>
    <definedName name="________WT5" localSheetId="3">[1]Work_sect!#REF!</definedName>
    <definedName name="________WT5" localSheetId="4">[1]Work_sect!#REF!</definedName>
    <definedName name="________WT5" localSheetId="6">[1]Work_sect!#REF!</definedName>
    <definedName name="________WT5" localSheetId="16">[1]Work_sect!#REF!</definedName>
    <definedName name="________WT5" localSheetId="17">[1]Work_sect!#REF!</definedName>
    <definedName name="________WT5" localSheetId="12">[1]Work_sect!#REF!</definedName>
    <definedName name="________WT5" localSheetId="18">[1]Work_sect!#REF!</definedName>
    <definedName name="________WT5" localSheetId="20">[1]Work_sect!#REF!</definedName>
    <definedName name="________WT5" localSheetId="23">[1]Work_sect!#REF!</definedName>
    <definedName name="________WT5" localSheetId="26">[1]Work_sect!#REF!</definedName>
    <definedName name="________WT5" localSheetId="34">[1]Work_sect!#REF!</definedName>
    <definedName name="________WT5">[1]Work_sect!#REF!</definedName>
    <definedName name="________WT6" localSheetId="25">[1]Work_sect!#REF!</definedName>
    <definedName name="________WT6" localSheetId="9">[1]Work_sect!#REF!</definedName>
    <definedName name="________WT6" localSheetId="15">[1]Work_sect!#REF!</definedName>
    <definedName name="________WT6" localSheetId="1">[1]Work_sect!#REF!</definedName>
    <definedName name="________WT6" localSheetId="2">[1]Work_sect!#REF!</definedName>
    <definedName name="________WT6" localSheetId="3">[1]Work_sect!#REF!</definedName>
    <definedName name="________WT6" localSheetId="4">[1]Work_sect!#REF!</definedName>
    <definedName name="________WT6" localSheetId="6">[1]Work_sect!#REF!</definedName>
    <definedName name="________WT6" localSheetId="16">[1]Work_sect!#REF!</definedName>
    <definedName name="________WT6" localSheetId="17">[1]Work_sect!#REF!</definedName>
    <definedName name="________WT6" localSheetId="12">[1]Work_sect!#REF!</definedName>
    <definedName name="________WT6" localSheetId="18">[1]Work_sect!#REF!</definedName>
    <definedName name="________WT6" localSheetId="20">[1]Work_sect!#REF!</definedName>
    <definedName name="________WT6" localSheetId="23">[1]Work_sect!#REF!</definedName>
    <definedName name="________WT6" localSheetId="26">[1]Work_sect!#REF!</definedName>
    <definedName name="________WT6" localSheetId="34">[1]Work_sect!#REF!</definedName>
    <definedName name="________WT6">[1]Work_sect!#REF!</definedName>
    <definedName name="________WT7" localSheetId="25">[1]Work_sect!#REF!</definedName>
    <definedName name="________WT7" localSheetId="9">[1]Work_sect!#REF!</definedName>
    <definedName name="________WT7" localSheetId="15">[1]Work_sect!#REF!</definedName>
    <definedName name="________WT7" localSheetId="1">[1]Work_sect!#REF!</definedName>
    <definedName name="________WT7" localSheetId="2">[1]Work_sect!#REF!</definedName>
    <definedName name="________WT7" localSheetId="3">[1]Work_sect!#REF!</definedName>
    <definedName name="________WT7" localSheetId="4">[1]Work_sect!#REF!</definedName>
    <definedName name="________WT7" localSheetId="6">[1]Work_sect!#REF!</definedName>
    <definedName name="________WT7" localSheetId="16">[1]Work_sect!#REF!</definedName>
    <definedName name="________WT7" localSheetId="17">[1]Work_sect!#REF!</definedName>
    <definedName name="________WT7" localSheetId="12">[1]Work_sect!#REF!</definedName>
    <definedName name="________WT7" localSheetId="18">[1]Work_sect!#REF!</definedName>
    <definedName name="________WT7" localSheetId="20">[1]Work_sect!#REF!</definedName>
    <definedName name="________WT7" localSheetId="23">[1]Work_sect!#REF!</definedName>
    <definedName name="________WT7" localSheetId="26">[1]Work_sect!#REF!</definedName>
    <definedName name="________WT7" localSheetId="34">[1]Work_sect!#REF!</definedName>
    <definedName name="________WT7">[1]Work_sect!#REF!</definedName>
    <definedName name="_______RED3">"Check Box 8"</definedName>
    <definedName name="_______WT1" localSheetId="25">[1]Work_sect!#REF!</definedName>
    <definedName name="_______WT1" localSheetId="9">[1]Work_sect!#REF!</definedName>
    <definedName name="_______WT1" localSheetId="15">[1]Work_sect!#REF!</definedName>
    <definedName name="_______WT1" localSheetId="1">[1]Work_sect!#REF!</definedName>
    <definedName name="_______WT1" localSheetId="2">[1]Work_sect!#REF!</definedName>
    <definedName name="_______WT1" localSheetId="3">[1]Work_sect!#REF!</definedName>
    <definedName name="_______WT1" localSheetId="4">[1]Work_sect!#REF!</definedName>
    <definedName name="_______WT1" localSheetId="6">[1]Work_sect!#REF!</definedName>
    <definedName name="_______WT1" localSheetId="16">[1]Work_sect!#REF!</definedName>
    <definedName name="_______WT1" localSheetId="17">[1]Work_sect!#REF!</definedName>
    <definedName name="_______WT1" localSheetId="12">[1]Work_sect!#REF!</definedName>
    <definedName name="_______WT1" localSheetId="18">[1]Work_sect!#REF!</definedName>
    <definedName name="_______WT1" localSheetId="20">[1]Work_sect!#REF!</definedName>
    <definedName name="_______WT1" localSheetId="23">[1]Work_sect!#REF!</definedName>
    <definedName name="_______WT1" localSheetId="26">[1]Work_sect!#REF!</definedName>
    <definedName name="_______WT1" localSheetId="34">[1]Work_sect!#REF!</definedName>
    <definedName name="_______WT1">[1]Work_sect!#REF!</definedName>
    <definedName name="_______WT5" localSheetId="25">[1]Work_sect!#REF!</definedName>
    <definedName name="_______WT5" localSheetId="9">[1]Work_sect!#REF!</definedName>
    <definedName name="_______WT5" localSheetId="15">[1]Work_sect!#REF!</definedName>
    <definedName name="_______WT5" localSheetId="1">[1]Work_sect!#REF!</definedName>
    <definedName name="_______WT5" localSheetId="2">[1]Work_sect!#REF!</definedName>
    <definedName name="_______WT5" localSheetId="3">[1]Work_sect!#REF!</definedName>
    <definedName name="_______WT5" localSheetId="4">[1]Work_sect!#REF!</definedName>
    <definedName name="_______WT5" localSheetId="6">[1]Work_sect!#REF!</definedName>
    <definedName name="_______WT5" localSheetId="16">[1]Work_sect!#REF!</definedName>
    <definedName name="_______WT5" localSheetId="17">[1]Work_sect!#REF!</definedName>
    <definedName name="_______WT5" localSheetId="12">[1]Work_sect!#REF!</definedName>
    <definedName name="_______WT5" localSheetId="18">[1]Work_sect!#REF!</definedName>
    <definedName name="_______WT5" localSheetId="20">[1]Work_sect!#REF!</definedName>
    <definedName name="_______WT5" localSheetId="23">[1]Work_sect!#REF!</definedName>
    <definedName name="_______WT5" localSheetId="26">[1]Work_sect!#REF!</definedName>
    <definedName name="_______WT5" localSheetId="34">[1]Work_sect!#REF!</definedName>
    <definedName name="_______WT5">[1]Work_sect!#REF!</definedName>
    <definedName name="_______WT6" localSheetId="25">[1]Work_sect!#REF!</definedName>
    <definedName name="_______WT6" localSheetId="9">[1]Work_sect!#REF!</definedName>
    <definedName name="_______WT6" localSheetId="15">[1]Work_sect!#REF!</definedName>
    <definedName name="_______WT6" localSheetId="1">[1]Work_sect!#REF!</definedName>
    <definedName name="_______WT6" localSheetId="2">[1]Work_sect!#REF!</definedName>
    <definedName name="_______WT6" localSheetId="3">[1]Work_sect!#REF!</definedName>
    <definedName name="_______WT6" localSheetId="4">[1]Work_sect!#REF!</definedName>
    <definedName name="_______WT6" localSheetId="6">[1]Work_sect!#REF!</definedName>
    <definedName name="_______WT6" localSheetId="16">[1]Work_sect!#REF!</definedName>
    <definedName name="_______WT6" localSheetId="17">[1]Work_sect!#REF!</definedName>
    <definedName name="_______WT6" localSheetId="12">[1]Work_sect!#REF!</definedName>
    <definedName name="_______WT6" localSheetId="18">[1]Work_sect!#REF!</definedName>
    <definedName name="_______WT6" localSheetId="20">[1]Work_sect!#REF!</definedName>
    <definedName name="_______WT6" localSheetId="23">[1]Work_sect!#REF!</definedName>
    <definedName name="_______WT6" localSheetId="26">[1]Work_sect!#REF!</definedName>
    <definedName name="_______WT6" localSheetId="34">[1]Work_sect!#REF!</definedName>
    <definedName name="_______WT6">[1]Work_sect!#REF!</definedName>
    <definedName name="_______WT7" localSheetId="25">[1]Work_sect!#REF!</definedName>
    <definedName name="_______WT7" localSheetId="9">[1]Work_sect!#REF!</definedName>
    <definedName name="_______WT7" localSheetId="15">[1]Work_sect!#REF!</definedName>
    <definedName name="_______WT7" localSheetId="1">[1]Work_sect!#REF!</definedName>
    <definedName name="_______WT7" localSheetId="2">[1]Work_sect!#REF!</definedName>
    <definedName name="_______WT7" localSheetId="3">[1]Work_sect!#REF!</definedName>
    <definedName name="_______WT7" localSheetId="4">[1]Work_sect!#REF!</definedName>
    <definedName name="_______WT7" localSheetId="6">[1]Work_sect!#REF!</definedName>
    <definedName name="_______WT7" localSheetId="16">[1]Work_sect!#REF!</definedName>
    <definedName name="_______WT7" localSheetId="17">[1]Work_sect!#REF!</definedName>
    <definedName name="_______WT7" localSheetId="12">[1]Work_sect!#REF!</definedName>
    <definedName name="_______WT7" localSheetId="18">[1]Work_sect!#REF!</definedName>
    <definedName name="_______WT7" localSheetId="20">[1]Work_sect!#REF!</definedName>
    <definedName name="_______WT7" localSheetId="23">[1]Work_sect!#REF!</definedName>
    <definedName name="_______WT7" localSheetId="26">[1]Work_sect!#REF!</definedName>
    <definedName name="_______WT7" localSheetId="34">[1]Work_sect!#REF!</definedName>
    <definedName name="_______WT7">[1]Work_sect!#REF!</definedName>
    <definedName name="______RED3">"Check Box 8"</definedName>
    <definedName name="______WT1" localSheetId="25">[1]Work_sect!#REF!</definedName>
    <definedName name="______WT1" localSheetId="9">[1]Work_sect!#REF!</definedName>
    <definedName name="______WT1" localSheetId="15">[1]Work_sect!#REF!</definedName>
    <definedName name="______WT1" localSheetId="1">[1]Work_sect!#REF!</definedName>
    <definedName name="______WT1" localSheetId="2">[1]Work_sect!#REF!</definedName>
    <definedName name="______WT1" localSheetId="3">[1]Work_sect!#REF!</definedName>
    <definedName name="______WT1" localSheetId="4">[1]Work_sect!#REF!</definedName>
    <definedName name="______WT1" localSheetId="6">[1]Work_sect!#REF!</definedName>
    <definedName name="______WT1" localSheetId="16">[1]Work_sect!#REF!</definedName>
    <definedName name="______WT1" localSheetId="17">[1]Work_sect!#REF!</definedName>
    <definedName name="______WT1" localSheetId="12">[1]Work_sect!#REF!</definedName>
    <definedName name="______WT1" localSheetId="18">[1]Work_sect!#REF!</definedName>
    <definedName name="______WT1" localSheetId="20">[1]Work_sect!#REF!</definedName>
    <definedName name="______WT1" localSheetId="23">[1]Work_sect!#REF!</definedName>
    <definedName name="______WT1" localSheetId="26">[1]Work_sect!#REF!</definedName>
    <definedName name="______WT1" localSheetId="34">[1]Work_sect!#REF!</definedName>
    <definedName name="______WT1">[1]Work_sect!#REF!</definedName>
    <definedName name="______WT5" localSheetId="25">[1]Work_sect!#REF!</definedName>
    <definedName name="______WT5" localSheetId="9">[1]Work_sect!#REF!</definedName>
    <definedName name="______WT5" localSheetId="15">[1]Work_sect!#REF!</definedName>
    <definedName name="______WT5" localSheetId="1">[1]Work_sect!#REF!</definedName>
    <definedName name="______WT5" localSheetId="2">[1]Work_sect!#REF!</definedName>
    <definedName name="______WT5" localSheetId="3">[1]Work_sect!#REF!</definedName>
    <definedName name="______WT5" localSheetId="4">[1]Work_sect!#REF!</definedName>
    <definedName name="______WT5" localSheetId="6">[1]Work_sect!#REF!</definedName>
    <definedName name="______WT5" localSheetId="16">[1]Work_sect!#REF!</definedName>
    <definedName name="______WT5" localSheetId="17">[1]Work_sect!#REF!</definedName>
    <definedName name="______WT5" localSheetId="12">[1]Work_sect!#REF!</definedName>
    <definedName name="______WT5" localSheetId="18">[1]Work_sect!#REF!</definedName>
    <definedName name="______WT5" localSheetId="20">[1]Work_sect!#REF!</definedName>
    <definedName name="______WT5" localSheetId="23">[1]Work_sect!#REF!</definedName>
    <definedName name="______WT5" localSheetId="26">[1]Work_sect!#REF!</definedName>
    <definedName name="______WT5" localSheetId="34">[1]Work_sect!#REF!</definedName>
    <definedName name="______WT5">[1]Work_sect!#REF!</definedName>
    <definedName name="______WT6" localSheetId="25">[1]Work_sect!#REF!</definedName>
    <definedName name="______WT6" localSheetId="9">[1]Work_sect!#REF!</definedName>
    <definedName name="______WT6" localSheetId="15">[1]Work_sect!#REF!</definedName>
    <definedName name="______WT6" localSheetId="1">[1]Work_sect!#REF!</definedName>
    <definedName name="______WT6" localSheetId="2">[1]Work_sect!#REF!</definedName>
    <definedName name="______WT6" localSheetId="3">[1]Work_sect!#REF!</definedName>
    <definedName name="______WT6" localSheetId="4">[1]Work_sect!#REF!</definedName>
    <definedName name="______WT6" localSheetId="6">[1]Work_sect!#REF!</definedName>
    <definedName name="______WT6" localSheetId="16">[1]Work_sect!#REF!</definedName>
    <definedName name="______WT6" localSheetId="17">[1]Work_sect!#REF!</definedName>
    <definedName name="______WT6" localSheetId="12">[1]Work_sect!#REF!</definedName>
    <definedName name="______WT6" localSheetId="18">[1]Work_sect!#REF!</definedName>
    <definedName name="______WT6" localSheetId="20">[1]Work_sect!#REF!</definedName>
    <definedName name="______WT6" localSheetId="23">[1]Work_sect!#REF!</definedName>
    <definedName name="______WT6" localSheetId="26">[1]Work_sect!#REF!</definedName>
    <definedName name="______WT6" localSheetId="34">[1]Work_sect!#REF!</definedName>
    <definedName name="______WT6">[1]Work_sect!#REF!</definedName>
    <definedName name="______WT7" localSheetId="25">[1]Work_sect!#REF!</definedName>
    <definedName name="______WT7" localSheetId="9">[1]Work_sect!#REF!</definedName>
    <definedName name="______WT7" localSheetId="15">[1]Work_sect!#REF!</definedName>
    <definedName name="______WT7" localSheetId="1">[1]Work_sect!#REF!</definedName>
    <definedName name="______WT7" localSheetId="2">[1]Work_sect!#REF!</definedName>
    <definedName name="______WT7" localSheetId="3">[1]Work_sect!#REF!</definedName>
    <definedName name="______WT7" localSheetId="4">[1]Work_sect!#REF!</definedName>
    <definedName name="______WT7" localSheetId="6">[1]Work_sect!#REF!</definedName>
    <definedName name="______WT7" localSheetId="16">[1]Work_sect!#REF!</definedName>
    <definedName name="______WT7" localSheetId="17">[1]Work_sect!#REF!</definedName>
    <definedName name="______WT7" localSheetId="12">[1]Work_sect!#REF!</definedName>
    <definedName name="______WT7" localSheetId="18">[1]Work_sect!#REF!</definedName>
    <definedName name="______WT7" localSheetId="20">[1]Work_sect!#REF!</definedName>
    <definedName name="______WT7" localSheetId="23">[1]Work_sect!#REF!</definedName>
    <definedName name="______WT7" localSheetId="26">[1]Work_sect!#REF!</definedName>
    <definedName name="______WT7" localSheetId="34">[1]Work_sect!#REF!</definedName>
    <definedName name="______WT7">[1]Work_sect!#REF!</definedName>
    <definedName name="_____RED3">"Check Box 8"</definedName>
    <definedName name="_____WT1" localSheetId="25">[1]Work_sect!#REF!</definedName>
    <definedName name="_____WT1" localSheetId="9">[1]Work_sect!#REF!</definedName>
    <definedName name="_____WT1" localSheetId="15">[1]Work_sect!#REF!</definedName>
    <definedName name="_____WT1" localSheetId="1">[1]Work_sect!#REF!</definedName>
    <definedName name="_____WT1" localSheetId="2">[1]Work_sect!#REF!</definedName>
    <definedName name="_____WT1" localSheetId="3">[1]Work_sect!#REF!</definedName>
    <definedName name="_____WT1" localSheetId="4">[1]Work_sect!#REF!</definedName>
    <definedName name="_____WT1" localSheetId="6">[1]Work_sect!#REF!</definedName>
    <definedName name="_____WT1" localSheetId="16">[1]Work_sect!#REF!</definedName>
    <definedName name="_____WT1" localSheetId="17">[1]Work_sect!#REF!</definedName>
    <definedName name="_____WT1" localSheetId="12">[1]Work_sect!#REF!</definedName>
    <definedName name="_____WT1" localSheetId="18">[1]Work_sect!#REF!</definedName>
    <definedName name="_____WT1" localSheetId="20">[1]Work_sect!#REF!</definedName>
    <definedName name="_____WT1" localSheetId="23">[1]Work_sect!#REF!</definedName>
    <definedName name="_____WT1" localSheetId="26">[1]Work_sect!#REF!</definedName>
    <definedName name="_____WT1" localSheetId="34">[1]Work_sect!#REF!</definedName>
    <definedName name="_____WT1">[1]Work_sect!#REF!</definedName>
    <definedName name="_____WT5" localSheetId="25">[1]Work_sect!#REF!</definedName>
    <definedName name="_____WT5" localSheetId="9">[1]Work_sect!#REF!</definedName>
    <definedName name="_____WT5" localSheetId="15">[1]Work_sect!#REF!</definedName>
    <definedName name="_____WT5" localSheetId="1">[1]Work_sect!#REF!</definedName>
    <definedName name="_____WT5" localSheetId="2">[1]Work_sect!#REF!</definedName>
    <definedName name="_____WT5" localSheetId="3">[1]Work_sect!#REF!</definedName>
    <definedName name="_____WT5" localSheetId="4">[1]Work_sect!#REF!</definedName>
    <definedName name="_____WT5" localSheetId="6">[1]Work_sect!#REF!</definedName>
    <definedName name="_____WT5" localSheetId="16">[1]Work_sect!#REF!</definedName>
    <definedName name="_____WT5" localSheetId="17">[1]Work_sect!#REF!</definedName>
    <definedName name="_____WT5" localSheetId="12">[1]Work_sect!#REF!</definedName>
    <definedName name="_____WT5" localSheetId="18">[1]Work_sect!#REF!</definedName>
    <definedName name="_____WT5" localSheetId="20">[1]Work_sect!#REF!</definedName>
    <definedName name="_____WT5" localSheetId="23">[1]Work_sect!#REF!</definedName>
    <definedName name="_____WT5" localSheetId="26">[1]Work_sect!#REF!</definedName>
    <definedName name="_____WT5" localSheetId="34">[1]Work_sect!#REF!</definedName>
    <definedName name="_____WT5">[1]Work_sect!#REF!</definedName>
    <definedName name="_____WT6" localSheetId="25">[1]Work_sect!#REF!</definedName>
    <definedName name="_____WT6" localSheetId="9">[1]Work_sect!#REF!</definedName>
    <definedName name="_____WT6" localSheetId="15">[1]Work_sect!#REF!</definedName>
    <definedName name="_____WT6" localSheetId="1">[1]Work_sect!#REF!</definedName>
    <definedName name="_____WT6" localSheetId="2">[1]Work_sect!#REF!</definedName>
    <definedName name="_____WT6" localSheetId="3">[1]Work_sect!#REF!</definedName>
    <definedName name="_____WT6" localSheetId="4">[1]Work_sect!#REF!</definedName>
    <definedName name="_____WT6" localSheetId="6">[1]Work_sect!#REF!</definedName>
    <definedName name="_____WT6" localSheetId="16">[1]Work_sect!#REF!</definedName>
    <definedName name="_____WT6" localSheetId="17">[1]Work_sect!#REF!</definedName>
    <definedName name="_____WT6" localSheetId="12">[1]Work_sect!#REF!</definedName>
    <definedName name="_____WT6" localSheetId="18">[1]Work_sect!#REF!</definedName>
    <definedName name="_____WT6" localSheetId="20">[1]Work_sect!#REF!</definedName>
    <definedName name="_____WT6" localSheetId="23">[1]Work_sect!#REF!</definedName>
    <definedName name="_____WT6" localSheetId="26">[1]Work_sect!#REF!</definedName>
    <definedName name="_____WT6" localSheetId="34">[1]Work_sect!#REF!</definedName>
    <definedName name="_____WT6">[1]Work_sect!#REF!</definedName>
    <definedName name="_____WT7" localSheetId="25">[1]Work_sect!#REF!</definedName>
    <definedName name="_____WT7" localSheetId="9">[1]Work_sect!#REF!</definedName>
    <definedName name="_____WT7" localSheetId="15">[1]Work_sect!#REF!</definedName>
    <definedName name="_____WT7" localSheetId="1">[1]Work_sect!#REF!</definedName>
    <definedName name="_____WT7" localSheetId="2">[1]Work_sect!#REF!</definedName>
    <definedName name="_____WT7" localSheetId="3">[1]Work_sect!#REF!</definedName>
    <definedName name="_____WT7" localSheetId="4">[1]Work_sect!#REF!</definedName>
    <definedName name="_____WT7" localSheetId="6">[1]Work_sect!#REF!</definedName>
    <definedName name="_____WT7" localSheetId="16">[1]Work_sect!#REF!</definedName>
    <definedName name="_____WT7" localSheetId="17">[1]Work_sect!#REF!</definedName>
    <definedName name="_____WT7" localSheetId="12">[1]Work_sect!#REF!</definedName>
    <definedName name="_____WT7" localSheetId="18">[1]Work_sect!#REF!</definedName>
    <definedName name="_____WT7" localSheetId="20">[1]Work_sect!#REF!</definedName>
    <definedName name="_____WT7" localSheetId="23">[1]Work_sect!#REF!</definedName>
    <definedName name="_____WT7" localSheetId="26">[1]Work_sect!#REF!</definedName>
    <definedName name="_____WT7" localSheetId="34">[1]Work_sect!#REF!</definedName>
    <definedName name="_____WT7">[1]Work_sect!#REF!</definedName>
    <definedName name="____RED3">"Check Box 8"</definedName>
    <definedName name="____WT1" localSheetId="25">[1]Work_sect!#REF!</definedName>
    <definedName name="____WT1" localSheetId="9">[1]Work_sect!#REF!</definedName>
    <definedName name="____WT1" localSheetId="15">[1]Work_sect!#REF!</definedName>
    <definedName name="____WT1" localSheetId="1">[1]Work_sect!#REF!</definedName>
    <definedName name="____WT1" localSheetId="2">[1]Work_sect!#REF!</definedName>
    <definedName name="____WT1" localSheetId="3">[1]Work_sect!#REF!</definedName>
    <definedName name="____WT1" localSheetId="4">[1]Work_sect!#REF!</definedName>
    <definedName name="____WT1" localSheetId="6">[1]Work_sect!#REF!</definedName>
    <definedName name="____WT1" localSheetId="16">[1]Work_sect!#REF!</definedName>
    <definedName name="____WT1" localSheetId="17">[1]Work_sect!#REF!</definedName>
    <definedName name="____WT1" localSheetId="12">[1]Work_sect!#REF!</definedName>
    <definedName name="____WT1" localSheetId="18">[1]Work_sect!#REF!</definedName>
    <definedName name="____WT1" localSheetId="20">[1]Work_sect!#REF!</definedName>
    <definedName name="____WT1" localSheetId="23">[1]Work_sect!#REF!</definedName>
    <definedName name="____WT1" localSheetId="26">[1]Work_sect!#REF!</definedName>
    <definedName name="____WT1" localSheetId="34">[1]Work_sect!#REF!</definedName>
    <definedName name="____WT1">[1]Work_sect!#REF!</definedName>
    <definedName name="____WT5" localSheetId="25">[1]Work_sect!#REF!</definedName>
    <definedName name="____WT5" localSheetId="9">[1]Work_sect!#REF!</definedName>
    <definedName name="____WT5" localSheetId="15">[1]Work_sect!#REF!</definedName>
    <definedName name="____WT5" localSheetId="1">[1]Work_sect!#REF!</definedName>
    <definedName name="____WT5" localSheetId="2">[1]Work_sect!#REF!</definedName>
    <definedName name="____WT5" localSheetId="3">[1]Work_sect!#REF!</definedName>
    <definedName name="____WT5" localSheetId="4">[1]Work_sect!#REF!</definedName>
    <definedName name="____WT5" localSheetId="6">[1]Work_sect!#REF!</definedName>
    <definedName name="____WT5" localSheetId="16">[1]Work_sect!#REF!</definedName>
    <definedName name="____WT5" localSheetId="17">[1]Work_sect!#REF!</definedName>
    <definedName name="____WT5" localSheetId="12">[1]Work_sect!#REF!</definedName>
    <definedName name="____WT5" localSheetId="18">[1]Work_sect!#REF!</definedName>
    <definedName name="____WT5" localSheetId="20">[1]Work_sect!#REF!</definedName>
    <definedName name="____WT5" localSheetId="23">[1]Work_sect!#REF!</definedName>
    <definedName name="____WT5" localSheetId="26">[1]Work_sect!#REF!</definedName>
    <definedName name="____WT5" localSheetId="34">[1]Work_sect!#REF!</definedName>
    <definedName name="____WT5">[1]Work_sect!#REF!</definedName>
    <definedName name="____WT6" localSheetId="25">[1]Work_sect!#REF!</definedName>
    <definedName name="____WT6" localSheetId="9">[1]Work_sect!#REF!</definedName>
    <definedName name="____WT6" localSheetId="15">[1]Work_sect!#REF!</definedName>
    <definedName name="____WT6" localSheetId="1">[1]Work_sect!#REF!</definedName>
    <definedName name="____WT6" localSheetId="2">[1]Work_sect!#REF!</definedName>
    <definedName name="____WT6" localSheetId="3">[1]Work_sect!#REF!</definedName>
    <definedName name="____WT6" localSheetId="4">[1]Work_sect!#REF!</definedName>
    <definedName name="____WT6" localSheetId="6">[1]Work_sect!#REF!</definedName>
    <definedName name="____WT6" localSheetId="16">[1]Work_sect!#REF!</definedName>
    <definedName name="____WT6" localSheetId="17">[1]Work_sect!#REF!</definedName>
    <definedName name="____WT6" localSheetId="12">[1]Work_sect!#REF!</definedName>
    <definedName name="____WT6" localSheetId="18">[1]Work_sect!#REF!</definedName>
    <definedName name="____WT6" localSheetId="20">[1]Work_sect!#REF!</definedName>
    <definedName name="____WT6" localSheetId="23">[1]Work_sect!#REF!</definedName>
    <definedName name="____WT6" localSheetId="26">[1]Work_sect!#REF!</definedName>
    <definedName name="____WT6" localSheetId="34">[1]Work_sect!#REF!</definedName>
    <definedName name="____WT6">[1]Work_sect!#REF!</definedName>
    <definedName name="____WT7" localSheetId="25">[1]Work_sect!#REF!</definedName>
    <definedName name="____WT7" localSheetId="9">[1]Work_sect!#REF!</definedName>
    <definedName name="____WT7" localSheetId="15">[1]Work_sect!#REF!</definedName>
    <definedName name="____WT7" localSheetId="1">[1]Work_sect!#REF!</definedName>
    <definedName name="____WT7" localSheetId="2">[1]Work_sect!#REF!</definedName>
    <definedName name="____WT7" localSheetId="3">[1]Work_sect!#REF!</definedName>
    <definedName name="____WT7" localSheetId="4">[1]Work_sect!#REF!</definedName>
    <definedName name="____WT7" localSheetId="6">[1]Work_sect!#REF!</definedName>
    <definedName name="____WT7" localSheetId="16">[1]Work_sect!#REF!</definedName>
    <definedName name="____WT7" localSheetId="17">[1]Work_sect!#REF!</definedName>
    <definedName name="____WT7" localSheetId="12">[1]Work_sect!#REF!</definedName>
    <definedName name="____WT7" localSheetId="18">[1]Work_sect!#REF!</definedName>
    <definedName name="____WT7" localSheetId="20">[1]Work_sect!#REF!</definedName>
    <definedName name="____WT7" localSheetId="23">[1]Work_sect!#REF!</definedName>
    <definedName name="____WT7" localSheetId="26">[1]Work_sect!#REF!</definedName>
    <definedName name="____WT7" localSheetId="34">[1]Work_sect!#REF!</definedName>
    <definedName name="____WT7">[1]Work_sect!#REF!</definedName>
    <definedName name="___RED3">"Check Box 8"</definedName>
    <definedName name="___WT1" localSheetId="25">[1]Work_sect!#REF!</definedName>
    <definedName name="___WT1" localSheetId="8">[1]Work_sect!#REF!</definedName>
    <definedName name="___WT1" localSheetId="9">[1]Work_sect!#REF!</definedName>
    <definedName name="___WT1" localSheetId="15">[1]Work_sect!#REF!</definedName>
    <definedName name="___WT1" localSheetId="1">[1]Work_sect!#REF!</definedName>
    <definedName name="___WT1" localSheetId="2">[1]Work_sect!#REF!</definedName>
    <definedName name="___WT1" localSheetId="3">[1]Work_sect!#REF!</definedName>
    <definedName name="___WT1" localSheetId="4">[1]Work_sect!#REF!</definedName>
    <definedName name="___WT1" localSheetId="5">[1]Work_sect!#REF!</definedName>
    <definedName name="___WT1" localSheetId="6">[1]Work_sect!#REF!</definedName>
    <definedName name="___WT1" localSheetId="7">[1]Work_sect!#REF!</definedName>
    <definedName name="___WT1" localSheetId="16">[1]Work_sect!#REF!</definedName>
    <definedName name="___WT1" localSheetId="17">[1]Work_sect!#REF!</definedName>
    <definedName name="___WT1" localSheetId="10">[1]Work_sect!#REF!</definedName>
    <definedName name="___WT1" localSheetId="11">[1]Work_sect!#REF!</definedName>
    <definedName name="___WT1" localSheetId="12">[1]Work_sect!#REF!</definedName>
    <definedName name="___WT1" localSheetId="13">[1]Work_sect!#REF!</definedName>
    <definedName name="___WT1" localSheetId="14">[1]Work_sect!#REF!</definedName>
    <definedName name="___WT1" localSheetId="18">[1]Work_sect!#REF!</definedName>
    <definedName name="___WT1" localSheetId="28">[1]Work_sect!#REF!</definedName>
    <definedName name="___WT1" localSheetId="20">[1]Work_sect!#REF!</definedName>
    <definedName name="___WT1" localSheetId="21">[1]Work_sect!#REF!</definedName>
    <definedName name="___WT1" localSheetId="22">[1]Work_sect!#REF!</definedName>
    <definedName name="___WT1" localSheetId="23">[1]Work_sect!#REF!</definedName>
    <definedName name="___WT1" localSheetId="26">[1]Work_sect!#REF!</definedName>
    <definedName name="___WT1" localSheetId="38">[1]Work_sect!#REF!</definedName>
    <definedName name="___WT1" localSheetId="34">[1]Work_sect!#REF!</definedName>
    <definedName name="___WT1" localSheetId="0">[1]Work_sect!#REF!</definedName>
    <definedName name="___WT1">[1]Work_sect!#REF!</definedName>
    <definedName name="___WT5" localSheetId="25">[1]Work_sect!#REF!</definedName>
    <definedName name="___WT5" localSheetId="8">[1]Work_sect!#REF!</definedName>
    <definedName name="___WT5" localSheetId="9">[1]Work_sect!#REF!</definedName>
    <definedName name="___WT5" localSheetId="15">[1]Work_sect!#REF!</definedName>
    <definedName name="___WT5" localSheetId="1">[1]Work_sect!#REF!</definedName>
    <definedName name="___WT5" localSheetId="2">[1]Work_sect!#REF!</definedName>
    <definedName name="___WT5" localSheetId="3">[1]Work_sect!#REF!</definedName>
    <definedName name="___WT5" localSheetId="4">[1]Work_sect!#REF!</definedName>
    <definedName name="___WT5" localSheetId="5">[1]Work_sect!#REF!</definedName>
    <definedName name="___WT5" localSheetId="6">[1]Work_sect!#REF!</definedName>
    <definedName name="___WT5" localSheetId="7">[1]Work_sect!#REF!</definedName>
    <definedName name="___WT5" localSheetId="16">[1]Work_sect!#REF!</definedName>
    <definedName name="___WT5" localSheetId="17">[1]Work_sect!#REF!</definedName>
    <definedName name="___WT5" localSheetId="10">[1]Work_sect!#REF!</definedName>
    <definedName name="___WT5" localSheetId="11">[1]Work_sect!#REF!</definedName>
    <definedName name="___WT5" localSheetId="12">[1]Work_sect!#REF!</definedName>
    <definedName name="___WT5" localSheetId="13">[1]Work_sect!#REF!</definedName>
    <definedName name="___WT5" localSheetId="14">[1]Work_sect!#REF!</definedName>
    <definedName name="___WT5" localSheetId="18">[1]Work_sect!#REF!</definedName>
    <definedName name="___WT5" localSheetId="28">[1]Work_sect!#REF!</definedName>
    <definedName name="___WT5" localSheetId="20">[1]Work_sect!#REF!</definedName>
    <definedName name="___WT5" localSheetId="21">[1]Work_sect!#REF!</definedName>
    <definedName name="___WT5" localSheetId="22">[1]Work_sect!#REF!</definedName>
    <definedName name="___WT5" localSheetId="23">[1]Work_sect!#REF!</definedName>
    <definedName name="___WT5" localSheetId="26">[1]Work_sect!#REF!</definedName>
    <definedName name="___WT5" localSheetId="38">[1]Work_sect!#REF!</definedName>
    <definedName name="___WT5" localSheetId="34">[1]Work_sect!#REF!</definedName>
    <definedName name="___WT5">[1]Work_sect!#REF!</definedName>
    <definedName name="___WT6" localSheetId="25">[1]Work_sect!#REF!</definedName>
    <definedName name="___WT6" localSheetId="8">[1]Work_sect!#REF!</definedName>
    <definedName name="___WT6" localSheetId="9">[1]Work_sect!#REF!</definedName>
    <definedName name="___WT6" localSheetId="15">[1]Work_sect!#REF!</definedName>
    <definedName name="___WT6" localSheetId="1">[1]Work_sect!#REF!</definedName>
    <definedName name="___WT6" localSheetId="2">[1]Work_sect!#REF!</definedName>
    <definedName name="___WT6" localSheetId="3">[1]Work_sect!#REF!</definedName>
    <definedName name="___WT6" localSheetId="4">[1]Work_sect!#REF!</definedName>
    <definedName name="___WT6" localSheetId="5">[1]Work_sect!#REF!</definedName>
    <definedName name="___WT6" localSheetId="6">[1]Work_sect!#REF!</definedName>
    <definedName name="___WT6" localSheetId="7">[1]Work_sect!#REF!</definedName>
    <definedName name="___WT6" localSheetId="16">[1]Work_sect!#REF!</definedName>
    <definedName name="___WT6" localSheetId="17">[1]Work_sect!#REF!</definedName>
    <definedName name="___WT6" localSheetId="10">[1]Work_sect!#REF!</definedName>
    <definedName name="___WT6" localSheetId="11">[1]Work_sect!#REF!</definedName>
    <definedName name="___WT6" localSheetId="12">[1]Work_sect!#REF!</definedName>
    <definedName name="___WT6" localSheetId="13">[1]Work_sect!#REF!</definedName>
    <definedName name="___WT6" localSheetId="14">[1]Work_sect!#REF!</definedName>
    <definedName name="___WT6" localSheetId="18">[1]Work_sect!#REF!</definedName>
    <definedName name="___WT6" localSheetId="28">[1]Work_sect!#REF!</definedName>
    <definedName name="___WT6" localSheetId="20">[1]Work_sect!#REF!</definedName>
    <definedName name="___WT6" localSheetId="21">[1]Work_sect!#REF!</definedName>
    <definedName name="___WT6" localSheetId="22">[1]Work_sect!#REF!</definedName>
    <definedName name="___WT6" localSheetId="23">[1]Work_sect!#REF!</definedName>
    <definedName name="___WT6" localSheetId="26">[1]Work_sect!#REF!</definedName>
    <definedName name="___WT6" localSheetId="38">[1]Work_sect!#REF!</definedName>
    <definedName name="___WT6" localSheetId="34">[1]Work_sect!#REF!</definedName>
    <definedName name="___WT6">[1]Work_sect!#REF!</definedName>
    <definedName name="___WT7" localSheetId="25">[1]Work_sect!#REF!</definedName>
    <definedName name="___WT7" localSheetId="8">[1]Work_sect!#REF!</definedName>
    <definedName name="___WT7" localSheetId="9">[1]Work_sect!#REF!</definedName>
    <definedName name="___WT7" localSheetId="15">[1]Work_sect!#REF!</definedName>
    <definedName name="___WT7" localSheetId="1">[1]Work_sect!#REF!</definedName>
    <definedName name="___WT7" localSheetId="2">[1]Work_sect!#REF!</definedName>
    <definedName name="___WT7" localSheetId="3">[1]Work_sect!#REF!</definedName>
    <definedName name="___WT7" localSheetId="4">[1]Work_sect!#REF!</definedName>
    <definedName name="___WT7" localSheetId="5">[1]Work_sect!#REF!</definedName>
    <definedName name="___WT7" localSheetId="6">[1]Work_sect!#REF!</definedName>
    <definedName name="___WT7" localSheetId="7">[1]Work_sect!#REF!</definedName>
    <definedName name="___WT7" localSheetId="16">[1]Work_sect!#REF!</definedName>
    <definedName name="___WT7" localSheetId="17">[1]Work_sect!#REF!</definedName>
    <definedName name="___WT7" localSheetId="10">[1]Work_sect!#REF!</definedName>
    <definedName name="___WT7" localSheetId="11">[1]Work_sect!#REF!</definedName>
    <definedName name="___WT7" localSheetId="12">[1]Work_sect!#REF!</definedName>
    <definedName name="___WT7" localSheetId="13">[1]Work_sect!#REF!</definedName>
    <definedName name="___WT7" localSheetId="14">[1]Work_sect!#REF!</definedName>
    <definedName name="___WT7" localSheetId="18">[1]Work_sect!#REF!</definedName>
    <definedName name="___WT7" localSheetId="28">[1]Work_sect!#REF!</definedName>
    <definedName name="___WT7" localSheetId="20">[1]Work_sect!#REF!</definedName>
    <definedName name="___WT7" localSheetId="21">[1]Work_sect!#REF!</definedName>
    <definedName name="___WT7" localSheetId="22">[1]Work_sect!#REF!</definedName>
    <definedName name="___WT7" localSheetId="23">[1]Work_sect!#REF!</definedName>
    <definedName name="___WT7" localSheetId="26">[1]Work_sect!#REF!</definedName>
    <definedName name="___WT7" localSheetId="38">[1]Work_sect!#REF!</definedName>
    <definedName name="___WT7" localSheetId="34">[1]Work_sect!#REF!</definedName>
    <definedName name="___WT7">[1]Work_sect!#REF!</definedName>
    <definedName name="__1__123Graph_AChart_1A" hidden="1">[2]CPIINDEX!$O$263:$O$310</definedName>
    <definedName name="__123Graph_A" localSheetId="25" hidden="1">[3]Work_a!#REF!</definedName>
    <definedName name="__123Graph_A" localSheetId="8" hidden="1">[3]Work_a!#REF!</definedName>
    <definedName name="__123Graph_A" localSheetId="9" hidden="1">[3]Work_a!#REF!</definedName>
    <definedName name="__123Graph_A" localSheetId="15" hidden="1">[3]Work_a!#REF!</definedName>
    <definedName name="__123Graph_A" localSheetId="1" hidden="1">[3]Work_a!#REF!</definedName>
    <definedName name="__123Graph_A" localSheetId="2" hidden="1">[3]Work_a!#REF!</definedName>
    <definedName name="__123Graph_A" localSheetId="3" hidden="1">[3]Work_a!#REF!</definedName>
    <definedName name="__123Graph_A" localSheetId="4" hidden="1">[3]Work_a!#REF!</definedName>
    <definedName name="__123Graph_A" localSheetId="5" hidden="1">[3]Work_a!#REF!</definedName>
    <definedName name="__123Graph_A" localSheetId="6" hidden="1">[3]Work_a!#REF!</definedName>
    <definedName name="__123Graph_A" localSheetId="7" hidden="1">[3]Work_a!#REF!</definedName>
    <definedName name="__123Graph_A" localSheetId="16" hidden="1">[3]Work_a!#REF!</definedName>
    <definedName name="__123Graph_A" localSheetId="17" hidden="1">[3]Work_a!#REF!</definedName>
    <definedName name="__123Graph_A" localSheetId="10" hidden="1">[3]Work_a!#REF!</definedName>
    <definedName name="__123Graph_A" localSheetId="11" hidden="1">[3]Work_a!#REF!</definedName>
    <definedName name="__123Graph_A" localSheetId="12" hidden="1">[3]Work_a!#REF!</definedName>
    <definedName name="__123Graph_A" localSheetId="13" hidden="1">[3]Work_a!#REF!</definedName>
    <definedName name="__123Graph_A" localSheetId="14" hidden="1">[3]Work_a!#REF!</definedName>
    <definedName name="__123Graph_A" localSheetId="18" hidden="1">[3]Work_a!#REF!</definedName>
    <definedName name="__123Graph_A" localSheetId="20" hidden="1">[3]Work_a!#REF!</definedName>
    <definedName name="__123Graph_A" localSheetId="21" hidden="1">[3]Work_a!#REF!</definedName>
    <definedName name="__123Graph_A" localSheetId="22" hidden="1">[3]Work_a!#REF!</definedName>
    <definedName name="__123Graph_A" localSheetId="23" hidden="1">[3]Work_a!#REF!</definedName>
    <definedName name="__123Graph_A" localSheetId="26" hidden="1">[3]Work_a!#REF!</definedName>
    <definedName name="__123Graph_A" localSheetId="38" hidden="1">[3]Work_a!#REF!</definedName>
    <definedName name="__123Graph_A" localSheetId="34" hidden="1">[3]Work_a!#REF!</definedName>
    <definedName name="__123Graph_A" hidden="1">[3]Work_a!#REF!</definedName>
    <definedName name="__123Graph_ACurrent" hidden="1">[2]CPIINDEX!$O$263:$O$310</definedName>
    <definedName name="__123Graph_B" localSheetId="25" hidden="1">[3]Work_a!#REF!</definedName>
    <definedName name="__123Graph_B" localSheetId="8" hidden="1">[3]Work_a!#REF!</definedName>
    <definedName name="__123Graph_B" localSheetId="9" hidden="1">[3]Work_a!#REF!</definedName>
    <definedName name="__123Graph_B" localSheetId="15" hidden="1">[3]Work_a!#REF!</definedName>
    <definedName name="__123Graph_B" localSheetId="1" hidden="1">[3]Work_a!#REF!</definedName>
    <definedName name="__123Graph_B" localSheetId="2" hidden="1">[3]Work_a!#REF!</definedName>
    <definedName name="__123Graph_B" localSheetId="3" hidden="1">[3]Work_a!#REF!</definedName>
    <definedName name="__123Graph_B" localSheetId="4" hidden="1">[3]Work_a!#REF!</definedName>
    <definedName name="__123Graph_B" localSheetId="5" hidden="1">[3]Work_a!#REF!</definedName>
    <definedName name="__123Graph_B" localSheetId="6" hidden="1">[3]Work_a!#REF!</definedName>
    <definedName name="__123Graph_B" localSheetId="7" hidden="1">[3]Work_a!#REF!</definedName>
    <definedName name="__123Graph_B" localSheetId="16" hidden="1">[3]Work_a!#REF!</definedName>
    <definedName name="__123Graph_B" localSheetId="17" hidden="1">[3]Work_a!#REF!</definedName>
    <definedName name="__123Graph_B" localSheetId="10" hidden="1">[3]Work_a!#REF!</definedName>
    <definedName name="__123Graph_B" localSheetId="11" hidden="1">[3]Work_a!#REF!</definedName>
    <definedName name="__123Graph_B" localSheetId="12" hidden="1">[3]Work_a!#REF!</definedName>
    <definedName name="__123Graph_B" localSheetId="13" hidden="1">[3]Work_a!#REF!</definedName>
    <definedName name="__123Graph_B" localSheetId="14" hidden="1">[3]Work_a!#REF!</definedName>
    <definedName name="__123Graph_B" localSheetId="18" hidden="1">[3]Work_a!#REF!</definedName>
    <definedName name="__123Graph_B" localSheetId="20" hidden="1">[3]Work_a!#REF!</definedName>
    <definedName name="__123Graph_B" localSheetId="21" hidden="1">[3]Work_a!#REF!</definedName>
    <definedName name="__123Graph_B" localSheetId="22" hidden="1">[3]Work_a!#REF!</definedName>
    <definedName name="__123Graph_B" localSheetId="23" hidden="1">[3]Work_a!#REF!</definedName>
    <definedName name="__123Graph_B" localSheetId="26" hidden="1">[3]Work_a!#REF!</definedName>
    <definedName name="__123Graph_B" localSheetId="38" hidden="1">[3]Work_a!#REF!</definedName>
    <definedName name="__123Graph_B" localSheetId="34" hidden="1">[3]Work_a!#REF!</definedName>
    <definedName name="__123Graph_B" localSheetId="0" hidden="1">[3]Work_a!#REF!</definedName>
    <definedName name="__123Graph_B" hidden="1">[3]Work_a!#REF!</definedName>
    <definedName name="__123Graph_BCurrent" hidden="1">[2]CPIINDEX!$S$263:$S$310</definedName>
    <definedName name="__123Graph_C" localSheetId="25" hidden="1">[3]Work_a!#REF!</definedName>
    <definedName name="__123Graph_C" localSheetId="8" hidden="1">[3]Work_a!#REF!</definedName>
    <definedName name="__123Graph_C" localSheetId="9" hidden="1">[3]Work_a!#REF!</definedName>
    <definedName name="__123Graph_C" localSheetId="15" hidden="1">[3]Work_a!#REF!</definedName>
    <definedName name="__123Graph_C" localSheetId="1" hidden="1">[3]Work_a!#REF!</definedName>
    <definedName name="__123Graph_C" localSheetId="2" hidden="1">[3]Work_a!#REF!</definedName>
    <definedName name="__123Graph_C" localSheetId="3" hidden="1">[3]Work_a!#REF!</definedName>
    <definedName name="__123Graph_C" localSheetId="4" hidden="1">[3]Work_a!#REF!</definedName>
    <definedName name="__123Graph_C" localSheetId="5" hidden="1">[3]Work_a!#REF!</definedName>
    <definedName name="__123Graph_C" localSheetId="6" hidden="1">[3]Work_a!#REF!</definedName>
    <definedName name="__123Graph_C" localSheetId="7" hidden="1">[3]Work_a!#REF!</definedName>
    <definedName name="__123Graph_C" localSheetId="16" hidden="1">[3]Work_a!#REF!</definedName>
    <definedName name="__123Graph_C" localSheetId="17" hidden="1">[3]Work_a!#REF!</definedName>
    <definedName name="__123Graph_C" localSheetId="10" hidden="1">[3]Work_a!#REF!</definedName>
    <definedName name="__123Graph_C" localSheetId="11" hidden="1">[3]Work_a!#REF!</definedName>
    <definedName name="__123Graph_C" localSheetId="12" hidden="1">[3]Work_a!#REF!</definedName>
    <definedName name="__123Graph_C" localSheetId="13" hidden="1">[3]Work_a!#REF!</definedName>
    <definedName name="__123Graph_C" localSheetId="14" hidden="1">[3]Work_a!#REF!</definedName>
    <definedName name="__123Graph_C" localSheetId="18" hidden="1">[3]Work_a!#REF!</definedName>
    <definedName name="__123Graph_C" localSheetId="20" hidden="1">[3]Work_a!#REF!</definedName>
    <definedName name="__123Graph_C" localSheetId="21" hidden="1">[3]Work_a!#REF!</definedName>
    <definedName name="__123Graph_C" localSheetId="22" hidden="1">[3]Work_a!#REF!</definedName>
    <definedName name="__123Graph_C" localSheetId="23" hidden="1">[3]Work_a!#REF!</definedName>
    <definedName name="__123Graph_C" localSheetId="26" hidden="1">[3]Work_a!#REF!</definedName>
    <definedName name="__123Graph_C" localSheetId="38" hidden="1">[3]Work_a!#REF!</definedName>
    <definedName name="__123Graph_C" localSheetId="34" hidden="1">[3]Work_a!#REF!</definedName>
    <definedName name="__123Graph_C" localSheetId="0" hidden="1">[3]Work_a!#REF!</definedName>
    <definedName name="__123Graph_C" hidden="1">[3]Work_a!#REF!</definedName>
    <definedName name="__123Graph_D" localSheetId="25" hidden="1">[3]Work_a!#REF!</definedName>
    <definedName name="__123Graph_D" localSheetId="8" hidden="1">[3]Work_a!#REF!</definedName>
    <definedName name="__123Graph_D" localSheetId="9" hidden="1">[3]Work_a!#REF!</definedName>
    <definedName name="__123Graph_D" localSheetId="15" hidden="1">[3]Work_a!#REF!</definedName>
    <definedName name="__123Graph_D" localSheetId="1" hidden="1">[3]Work_a!#REF!</definedName>
    <definedName name="__123Graph_D" localSheetId="2" hidden="1">[3]Work_a!#REF!</definedName>
    <definedName name="__123Graph_D" localSheetId="3" hidden="1">[3]Work_a!#REF!</definedName>
    <definedName name="__123Graph_D" localSheetId="4" hidden="1">[3]Work_a!#REF!</definedName>
    <definedName name="__123Graph_D" localSheetId="5" hidden="1">[3]Work_a!#REF!</definedName>
    <definedName name="__123Graph_D" localSheetId="6" hidden="1">[3]Work_a!#REF!</definedName>
    <definedName name="__123Graph_D" localSheetId="7" hidden="1">[3]Work_a!#REF!</definedName>
    <definedName name="__123Graph_D" localSheetId="16" hidden="1">[3]Work_a!#REF!</definedName>
    <definedName name="__123Graph_D" localSheetId="17" hidden="1">[3]Work_a!#REF!</definedName>
    <definedName name="__123Graph_D" localSheetId="10" hidden="1">[3]Work_a!#REF!</definedName>
    <definedName name="__123Graph_D" localSheetId="11" hidden="1">[3]Work_a!#REF!</definedName>
    <definedName name="__123Graph_D" localSheetId="12" hidden="1">[3]Work_a!#REF!</definedName>
    <definedName name="__123Graph_D" localSheetId="13" hidden="1">[3]Work_a!#REF!</definedName>
    <definedName name="__123Graph_D" localSheetId="14" hidden="1">[3]Work_a!#REF!</definedName>
    <definedName name="__123Graph_D" localSheetId="18" hidden="1">[3]Work_a!#REF!</definedName>
    <definedName name="__123Graph_D" localSheetId="20" hidden="1">[3]Work_a!#REF!</definedName>
    <definedName name="__123Graph_D" localSheetId="21" hidden="1">[3]Work_a!#REF!</definedName>
    <definedName name="__123Graph_D" localSheetId="22" hidden="1">[3]Work_a!#REF!</definedName>
    <definedName name="__123Graph_D" localSheetId="23" hidden="1">[3]Work_a!#REF!</definedName>
    <definedName name="__123Graph_D" localSheetId="26" hidden="1">[3]Work_a!#REF!</definedName>
    <definedName name="__123Graph_D" localSheetId="38" hidden="1">[3]Work_a!#REF!</definedName>
    <definedName name="__123Graph_D" localSheetId="34" hidden="1">[3]Work_a!#REF!</definedName>
    <definedName name="__123Graph_D" hidden="1">[3]Work_a!#REF!</definedName>
    <definedName name="__123Graph_E" localSheetId="25" hidden="1">[3]Work_a!#REF!</definedName>
    <definedName name="__123Graph_E" localSheetId="8" hidden="1">[3]Work_a!#REF!</definedName>
    <definedName name="__123Graph_E" localSheetId="9" hidden="1">[3]Work_a!#REF!</definedName>
    <definedName name="__123Graph_E" localSheetId="15" hidden="1">[3]Work_a!#REF!</definedName>
    <definedName name="__123Graph_E" localSheetId="1" hidden="1">[3]Work_a!#REF!</definedName>
    <definedName name="__123Graph_E" localSheetId="2" hidden="1">[3]Work_a!#REF!</definedName>
    <definedName name="__123Graph_E" localSheetId="3" hidden="1">[3]Work_a!#REF!</definedName>
    <definedName name="__123Graph_E" localSheetId="4" hidden="1">[3]Work_a!#REF!</definedName>
    <definedName name="__123Graph_E" localSheetId="5" hidden="1">[3]Work_a!#REF!</definedName>
    <definedName name="__123Graph_E" localSheetId="6" hidden="1">[3]Work_a!#REF!</definedName>
    <definedName name="__123Graph_E" localSheetId="7" hidden="1">[3]Work_a!#REF!</definedName>
    <definedName name="__123Graph_E" localSheetId="16" hidden="1">[3]Work_a!#REF!</definedName>
    <definedName name="__123Graph_E" localSheetId="17" hidden="1">[3]Work_a!#REF!</definedName>
    <definedName name="__123Graph_E" localSheetId="10" hidden="1">[3]Work_a!#REF!</definedName>
    <definedName name="__123Graph_E" localSheetId="11" hidden="1">[3]Work_a!#REF!</definedName>
    <definedName name="__123Graph_E" localSheetId="12" hidden="1">[3]Work_a!#REF!</definedName>
    <definedName name="__123Graph_E" localSheetId="13" hidden="1">[3]Work_a!#REF!</definedName>
    <definedName name="__123Graph_E" localSheetId="14" hidden="1">[3]Work_a!#REF!</definedName>
    <definedName name="__123Graph_E" localSheetId="18" hidden="1">[3]Work_a!#REF!</definedName>
    <definedName name="__123Graph_E" localSheetId="20" hidden="1">[3]Work_a!#REF!</definedName>
    <definedName name="__123Graph_E" localSheetId="21" hidden="1">[3]Work_a!#REF!</definedName>
    <definedName name="__123Graph_E" localSheetId="22" hidden="1">[3]Work_a!#REF!</definedName>
    <definedName name="__123Graph_E" localSheetId="23" hidden="1">[3]Work_a!#REF!</definedName>
    <definedName name="__123Graph_E" localSheetId="26" hidden="1">[3]Work_a!#REF!</definedName>
    <definedName name="__123Graph_E" localSheetId="38" hidden="1">[3]Work_a!#REF!</definedName>
    <definedName name="__123Graph_E" localSheetId="34" hidden="1">[3]Work_a!#REF!</definedName>
    <definedName name="__123Graph_E" hidden="1">[3]Work_a!#REF!</definedName>
    <definedName name="__123Graph_F" localSheetId="25" hidden="1">[3]Work_a!#REF!</definedName>
    <definedName name="__123Graph_F" localSheetId="8" hidden="1">[3]Work_a!#REF!</definedName>
    <definedName name="__123Graph_F" localSheetId="9" hidden="1">[3]Work_a!#REF!</definedName>
    <definedName name="__123Graph_F" localSheetId="15" hidden="1">[3]Work_a!#REF!</definedName>
    <definedName name="__123Graph_F" localSheetId="1" hidden="1">[3]Work_a!#REF!</definedName>
    <definedName name="__123Graph_F" localSheetId="2" hidden="1">[3]Work_a!#REF!</definedName>
    <definedName name="__123Graph_F" localSheetId="3" hidden="1">[3]Work_a!#REF!</definedName>
    <definedName name="__123Graph_F" localSheetId="4" hidden="1">[3]Work_a!#REF!</definedName>
    <definedName name="__123Graph_F" localSheetId="5" hidden="1">[3]Work_a!#REF!</definedName>
    <definedName name="__123Graph_F" localSheetId="6" hidden="1">[3]Work_a!#REF!</definedName>
    <definedName name="__123Graph_F" localSheetId="7" hidden="1">[3]Work_a!#REF!</definedName>
    <definedName name="__123Graph_F" localSheetId="16" hidden="1">[3]Work_a!#REF!</definedName>
    <definedName name="__123Graph_F" localSheetId="17" hidden="1">[3]Work_a!#REF!</definedName>
    <definedName name="__123Graph_F" localSheetId="10" hidden="1">[3]Work_a!#REF!</definedName>
    <definedName name="__123Graph_F" localSheetId="11" hidden="1">[3]Work_a!#REF!</definedName>
    <definedName name="__123Graph_F" localSheetId="12" hidden="1">[3]Work_a!#REF!</definedName>
    <definedName name="__123Graph_F" localSheetId="13" hidden="1">[3]Work_a!#REF!</definedName>
    <definedName name="__123Graph_F" localSheetId="14" hidden="1">[3]Work_a!#REF!</definedName>
    <definedName name="__123Graph_F" localSheetId="18" hidden="1">[3]Work_a!#REF!</definedName>
    <definedName name="__123Graph_F" localSheetId="20" hidden="1">[3]Work_a!#REF!</definedName>
    <definedName name="__123Graph_F" localSheetId="21" hidden="1">[3]Work_a!#REF!</definedName>
    <definedName name="__123Graph_F" localSheetId="22" hidden="1">[3]Work_a!#REF!</definedName>
    <definedName name="__123Graph_F" localSheetId="23" hidden="1">[3]Work_a!#REF!</definedName>
    <definedName name="__123Graph_F" localSheetId="26" hidden="1">[3]Work_a!#REF!</definedName>
    <definedName name="__123Graph_F" localSheetId="38" hidden="1">[3]Work_a!#REF!</definedName>
    <definedName name="__123Graph_F" localSheetId="34" hidden="1">[3]Work_a!#REF!</definedName>
    <definedName name="__123Graph_F" hidden="1">[3]Work_a!#REF!</definedName>
    <definedName name="__123Graph_X" localSheetId="25" hidden="1">[3]Work_a!#REF!</definedName>
    <definedName name="__123Graph_X" localSheetId="8" hidden="1">[3]Work_a!#REF!</definedName>
    <definedName name="__123Graph_X" localSheetId="9" hidden="1">[3]Work_a!#REF!</definedName>
    <definedName name="__123Graph_X" localSheetId="15" hidden="1">[3]Work_a!#REF!</definedName>
    <definedName name="__123Graph_X" localSheetId="1" hidden="1">[3]Work_a!#REF!</definedName>
    <definedName name="__123Graph_X" localSheetId="2" hidden="1">[3]Work_a!#REF!</definedName>
    <definedName name="__123Graph_X" localSheetId="3" hidden="1">[3]Work_a!#REF!</definedName>
    <definedName name="__123Graph_X" localSheetId="4" hidden="1">[3]Work_a!#REF!</definedName>
    <definedName name="__123Graph_X" localSheetId="5" hidden="1">[3]Work_a!#REF!</definedName>
    <definedName name="__123Graph_X" localSheetId="6" hidden="1">[3]Work_a!#REF!</definedName>
    <definedName name="__123Graph_X" localSheetId="7" hidden="1">[3]Work_a!#REF!</definedName>
    <definedName name="__123Graph_X" localSheetId="16" hidden="1">[3]Work_a!#REF!</definedName>
    <definedName name="__123Graph_X" localSheetId="17" hidden="1">[3]Work_a!#REF!</definedName>
    <definedName name="__123Graph_X" localSheetId="10" hidden="1">[3]Work_a!#REF!</definedName>
    <definedName name="__123Graph_X" localSheetId="11" hidden="1">[3]Work_a!#REF!</definedName>
    <definedName name="__123Graph_X" localSheetId="12" hidden="1">[3]Work_a!#REF!</definedName>
    <definedName name="__123Graph_X" localSheetId="13" hidden="1">[3]Work_a!#REF!</definedName>
    <definedName name="__123Graph_X" localSheetId="14" hidden="1">[3]Work_a!#REF!</definedName>
    <definedName name="__123Graph_X" localSheetId="18" hidden="1">[3]Work_a!#REF!</definedName>
    <definedName name="__123Graph_X" localSheetId="20" hidden="1">[3]Work_a!#REF!</definedName>
    <definedName name="__123Graph_X" localSheetId="21" hidden="1">[3]Work_a!#REF!</definedName>
    <definedName name="__123Graph_X" localSheetId="22" hidden="1">[3]Work_a!#REF!</definedName>
    <definedName name="__123Graph_X" localSheetId="23" hidden="1">[3]Work_a!#REF!</definedName>
    <definedName name="__123Graph_X" localSheetId="26" hidden="1">[3]Work_a!#REF!</definedName>
    <definedName name="__123Graph_X" localSheetId="38" hidden="1">[3]Work_a!#REF!</definedName>
    <definedName name="__123Graph_X" localSheetId="34" hidden="1">[3]Work_a!#REF!</definedName>
    <definedName name="__123Graph_X" hidden="1">[3]Work_a!#REF!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RED3">"Check Box 8"</definedName>
    <definedName name="__WT1" localSheetId="25">[1]Work_sect!#REF!</definedName>
    <definedName name="__WT1" localSheetId="8">[1]Work_sect!#REF!</definedName>
    <definedName name="__WT1" localSheetId="9">[1]Work_sect!#REF!</definedName>
    <definedName name="__WT1" localSheetId="15">[1]Work_sect!#REF!</definedName>
    <definedName name="__WT1" localSheetId="1">[1]Work_sect!#REF!</definedName>
    <definedName name="__WT1" localSheetId="2">[1]Work_sect!#REF!</definedName>
    <definedName name="__WT1" localSheetId="3">[1]Work_sect!#REF!</definedName>
    <definedName name="__WT1" localSheetId="4">[1]Work_sect!#REF!</definedName>
    <definedName name="__WT1" localSheetId="5">[1]Work_sect!#REF!</definedName>
    <definedName name="__WT1" localSheetId="6">[1]Work_sect!#REF!</definedName>
    <definedName name="__WT1" localSheetId="7">[1]Work_sect!#REF!</definedName>
    <definedName name="__WT1" localSheetId="16">[1]Work_sect!#REF!</definedName>
    <definedName name="__WT1" localSheetId="17">[1]Work_sect!#REF!</definedName>
    <definedName name="__WT1" localSheetId="10">[1]Work_sect!#REF!</definedName>
    <definedName name="__WT1" localSheetId="11">[1]Work_sect!#REF!</definedName>
    <definedName name="__WT1" localSheetId="12">[1]Work_sect!#REF!</definedName>
    <definedName name="__WT1" localSheetId="13">[1]Work_sect!#REF!</definedName>
    <definedName name="__WT1" localSheetId="14">[1]Work_sect!#REF!</definedName>
    <definedName name="__WT1" localSheetId="18">[1]Work_sect!#REF!</definedName>
    <definedName name="__WT1" localSheetId="28">[1]Work_sect!#REF!</definedName>
    <definedName name="__WT1" localSheetId="20">[1]Work_sect!#REF!</definedName>
    <definedName name="__WT1" localSheetId="21">[1]Work_sect!#REF!</definedName>
    <definedName name="__WT1" localSheetId="22">[1]Work_sect!#REF!</definedName>
    <definedName name="__WT1" localSheetId="23">[1]Work_sect!#REF!</definedName>
    <definedName name="__WT1" localSheetId="26">[1]Work_sect!#REF!</definedName>
    <definedName name="__WT1" localSheetId="38">[1]Work_sect!#REF!</definedName>
    <definedName name="__WT1" localSheetId="34">[1]Work_sect!#REF!</definedName>
    <definedName name="__WT1" localSheetId="0">[1]Work_sect!#REF!</definedName>
    <definedName name="__WT1">[1]Work_sect!#REF!</definedName>
    <definedName name="__WT5" localSheetId="25">[1]Work_sect!#REF!</definedName>
    <definedName name="__WT5" localSheetId="8">[1]Work_sect!#REF!</definedName>
    <definedName name="__WT5" localSheetId="9">[1]Work_sect!#REF!</definedName>
    <definedName name="__WT5" localSheetId="15">[1]Work_sect!#REF!</definedName>
    <definedName name="__WT5" localSheetId="1">[1]Work_sect!#REF!</definedName>
    <definedName name="__WT5" localSheetId="2">[1]Work_sect!#REF!</definedName>
    <definedName name="__WT5" localSheetId="3">[1]Work_sect!#REF!</definedName>
    <definedName name="__WT5" localSheetId="4">[1]Work_sect!#REF!</definedName>
    <definedName name="__WT5" localSheetId="5">[1]Work_sect!#REF!</definedName>
    <definedName name="__WT5" localSheetId="6">[1]Work_sect!#REF!</definedName>
    <definedName name="__WT5" localSheetId="7">[1]Work_sect!#REF!</definedName>
    <definedName name="__WT5" localSheetId="16">[1]Work_sect!#REF!</definedName>
    <definedName name="__WT5" localSheetId="17">[1]Work_sect!#REF!</definedName>
    <definedName name="__WT5" localSheetId="10">[1]Work_sect!#REF!</definedName>
    <definedName name="__WT5" localSheetId="11">[1]Work_sect!#REF!</definedName>
    <definedName name="__WT5" localSheetId="12">[1]Work_sect!#REF!</definedName>
    <definedName name="__WT5" localSheetId="13">[1]Work_sect!#REF!</definedName>
    <definedName name="__WT5" localSheetId="14">[1]Work_sect!#REF!</definedName>
    <definedName name="__WT5" localSheetId="18">[1]Work_sect!#REF!</definedName>
    <definedName name="__WT5" localSheetId="28">[1]Work_sect!#REF!</definedName>
    <definedName name="__WT5" localSheetId="20">[1]Work_sect!#REF!</definedName>
    <definedName name="__WT5" localSheetId="21">[1]Work_sect!#REF!</definedName>
    <definedName name="__WT5" localSheetId="22">[1]Work_sect!#REF!</definedName>
    <definedName name="__WT5" localSheetId="23">[1]Work_sect!#REF!</definedName>
    <definedName name="__WT5" localSheetId="26">[1]Work_sect!#REF!</definedName>
    <definedName name="__WT5" localSheetId="38">[1]Work_sect!#REF!</definedName>
    <definedName name="__WT5" localSheetId="34">[1]Work_sect!#REF!</definedName>
    <definedName name="__WT5">[1]Work_sect!#REF!</definedName>
    <definedName name="__WT6" localSheetId="25">[1]Work_sect!#REF!</definedName>
    <definedName name="__WT6" localSheetId="8">[1]Work_sect!#REF!</definedName>
    <definedName name="__WT6" localSheetId="9">[1]Work_sect!#REF!</definedName>
    <definedName name="__WT6" localSheetId="15">[1]Work_sect!#REF!</definedName>
    <definedName name="__WT6" localSheetId="1">[1]Work_sect!#REF!</definedName>
    <definedName name="__WT6" localSheetId="2">[1]Work_sect!#REF!</definedName>
    <definedName name="__WT6" localSheetId="3">[1]Work_sect!#REF!</definedName>
    <definedName name="__WT6" localSheetId="4">[1]Work_sect!#REF!</definedName>
    <definedName name="__WT6" localSheetId="5">[1]Work_sect!#REF!</definedName>
    <definedName name="__WT6" localSheetId="6">[1]Work_sect!#REF!</definedName>
    <definedName name="__WT6" localSheetId="7">[1]Work_sect!#REF!</definedName>
    <definedName name="__WT6" localSheetId="16">[1]Work_sect!#REF!</definedName>
    <definedName name="__WT6" localSheetId="17">[1]Work_sect!#REF!</definedName>
    <definedName name="__WT6" localSheetId="10">[1]Work_sect!#REF!</definedName>
    <definedName name="__WT6" localSheetId="11">[1]Work_sect!#REF!</definedName>
    <definedName name="__WT6" localSheetId="12">[1]Work_sect!#REF!</definedName>
    <definedName name="__WT6" localSheetId="13">[1]Work_sect!#REF!</definedName>
    <definedName name="__WT6" localSheetId="14">[1]Work_sect!#REF!</definedName>
    <definedName name="__WT6" localSheetId="18">[1]Work_sect!#REF!</definedName>
    <definedName name="__WT6" localSheetId="28">[1]Work_sect!#REF!</definedName>
    <definedName name="__WT6" localSheetId="20">[1]Work_sect!#REF!</definedName>
    <definedName name="__WT6" localSheetId="21">[1]Work_sect!#REF!</definedName>
    <definedName name="__WT6" localSheetId="22">[1]Work_sect!#REF!</definedName>
    <definedName name="__WT6" localSheetId="23">[1]Work_sect!#REF!</definedName>
    <definedName name="__WT6" localSheetId="26">[1]Work_sect!#REF!</definedName>
    <definedName name="__WT6" localSheetId="38">[1]Work_sect!#REF!</definedName>
    <definedName name="__WT6" localSheetId="34">[1]Work_sect!#REF!</definedName>
    <definedName name="__WT6">[1]Work_sect!#REF!</definedName>
    <definedName name="__WT7" localSheetId="25">[1]Work_sect!#REF!</definedName>
    <definedName name="__WT7" localSheetId="8">[1]Work_sect!#REF!</definedName>
    <definedName name="__WT7" localSheetId="9">[1]Work_sect!#REF!</definedName>
    <definedName name="__WT7" localSheetId="15">[1]Work_sect!#REF!</definedName>
    <definedName name="__WT7" localSheetId="1">[1]Work_sect!#REF!</definedName>
    <definedName name="__WT7" localSheetId="2">[1]Work_sect!#REF!</definedName>
    <definedName name="__WT7" localSheetId="3">[1]Work_sect!#REF!</definedName>
    <definedName name="__WT7" localSheetId="4">[1]Work_sect!#REF!</definedName>
    <definedName name="__WT7" localSheetId="5">[1]Work_sect!#REF!</definedName>
    <definedName name="__WT7" localSheetId="6">[1]Work_sect!#REF!</definedName>
    <definedName name="__WT7" localSheetId="7">[1]Work_sect!#REF!</definedName>
    <definedName name="__WT7" localSheetId="16">[1]Work_sect!#REF!</definedName>
    <definedName name="__WT7" localSheetId="17">[1]Work_sect!#REF!</definedName>
    <definedName name="__WT7" localSheetId="10">[1]Work_sect!#REF!</definedName>
    <definedName name="__WT7" localSheetId="11">[1]Work_sect!#REF!</definedName>
    <definedName name="__WT7" localSheetId="12">[1]Work_sect!#REF!</definedName>
    <definedName name="__WT7" localSheetId="13">[1]Work_sect!#REF!</definedName>
    <definedName name="__WT7" localSheetId="14">[1]Work_sect!#REF!</definedName>
    <definedName name="__WT7" localSheetId="18">[1]Work_sect!#REF!</definedName>
    <definedName name="__WT7" localSheetId="28">[1]Work_sect!#REF!</definedName>
    <definedName name="__WT7" localSheetId="20">[1]Work_sect!#REF!</definedName>
    <definedName name="__WT7" localSheetId="21">[1]Work_sect!#REF!</definedName>
    <definedName name="__WT7" localSheetId="22">[1]Work_sect!#REF!</definedName>
    <definedName name="__WT7" localSheetId="23">[1]Work_sect!#REF!</definedName>
    <definedName name="__WT7" localSheetId="26">[1]Work_sect!#REF!</definedName>
    <definedName name="__WT7" localSheetId="38">[1]Work_sect!#REF!</definedName>
    <definedName name="__WT7" localSheetId="34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BChart_4A" localSheetId="25" hidden="1">[2]CPIINDEX!#REF!</definedName>
    <definedName name="_11__123Graph_BChart_4A" localSheetId="8" hidden="1">[2]CPIINDEX!#REF!</definedName>
    <definedName name="_11__123Graph_BChart_4A" localSheetId="9" hidden="1">[2]CPIINDEX!#REF!</definedName>
    <definedName name="_11__123Graph_BChart_4A" localSheetId="15" hidden="1">[2]CPIINDEX!#REF!</definedName>
    <definedName name="_11__123Graph_BChart_4A" localSheetId="1" hidden="1">[2]CPIINDEX!#REF!</definedName>
    <definedName name="_11__123Graph_BChart_4A" localSheetId="2" hidden="1">[2]CPIINDEX!#REF!</definedName>
    <definedName name="_11__123Graph_BChart_4A" localSheetId="3" hidden="1">[2]CPIINDEX!#REF!</definedName>
    <definedName name="_11__123Graph_BChart_4A" localSheetId="4" hidden="1">[2]CPIINDEX!#REF!</definedName>
    <definedName name="_11__123Graph_BChart_4A" localSheetId="5" hidden="1">[2]CPIINDEX!#REF!</definedName>
    <definedName name="_11__123Graph_BChart_4A" localSheetId="6" hidden="1">[2]CPIINDEX!#REF!</definedName>
    <definedName name="_11__123Graph_BChart_4A" localSheetId="7" hidden="1">[2]CPIINDEX!#REF!</definedName>
    <definedName name="_11__123Graph_BChart_4A" localSheetId="16" hidden="1">[2]CPIINDEX!#REF!</definedName>
    <definedName name="_11__123Graph_BChart_4A" localSheetId="17" hidden="1">[2]CPIINDEX!#REF!</definedName>
    <definedName name="_11__123Graph_BChart_4A" localSheetId="10" hidden="1">[2]CPIINDEX!#REF!</definedName>
    <definedName name="_11__123Graph_BChart_4A" localSheetId="11" hidden="1">[2]CPIINDEX!#REF!</definedName>
    <definedName name="_11__123Graph_BChart_4A" localSheetId="12" hidden="1">[2]CPIINDEX!#REF!</definedName>
    <definedName name="_11__123Graph_BChart_4A" localSheetId="13" hidden="1">[2]CPIINDEX!#REF!</definedName>
    <definedName name="_11__123Graph_BChart_4A" localSheetId="14" hidden="1">[2]CPIINDEX!#REF!</definedName>
    <definedName name="_11__123Graph_BChart_4A" localSheetId="18" hidden="1">[2]CPIINDEX!#REF!</definedName>
    <definedName name="_11__123Graph_BChart_4A" localSheetId="20" hidden="1">[2]CPIINDEX!#REF!</definedName>
    <definedName name="_11__123Graph_BChart_4A" localSheetId="21" hidden="1">[2]CPIINDEX!#REF!</definedName>
    <definedName name="_11__123Graph_BChart_4A" localSheetId="22" hidden="1">[2]CPIINDEX!#REF!</definedName>
    <definedName name="_11__123Graph_BChart_4A" localSheetId="23" hidden="1">[2]CPIINDEX!#REF!</definedName>
    <definedName name="_11__123Graph_BChart_4A" localSheetId="26" hidden="1">[2]CPIINDEX!#REF!</definedName>
    <definedName name="_11__123Graph_BChart_4A" localSheetId="34" hidden="1">[2]CPIINDEX!#REF!</definedName>
    <definedName name="_11__123Graph_BChart_4A" hidden="1">[2]CPIINDEX!#REF!</definedName>
    <definedName name="_11__123Graph_XChart_4A" hidden="1">[2]CPIINDEX!$B$239:$B$298</definedName>
    <definedName name="_12__123Graph_XChart_1A" hidden="1">[2]CPIINDEX!$B$263:$B$310</definedName>
    <definedName name="_13__123Graph_BChart_4A" localSheetId="25" hidden="1">[2]CPIINDEX!#REF!</definedName>
    <definedName name="_13__123Graph_BChart_4A" localSheetId="9" hidden="1">[2]CPIINDEX!#REF!</definedName>
    <definedName name="_13__123Graph_BChart_4A" localSheetId="15" hidden="1">[2]CPIINDEX!#REF!</definedName>
    <definedName name="_13__123Graph_BChart_4A" localSheetId="1" hidden="1">[2]CPIINDEX!#REF!</definedName>
    <definedName name="_13__123Graph_BChart_4A" localSheetId="2" hidden="1">[2]CPIINDEX!#REF!</definedName>
    <definedName name="_13__123Graph_BChart_4A" localSheetId="3" hidden="1">[2]CPIINDEX!#REF!</definedName>
    <definedName name="_13__123Graph_BChart_4A" localSheetId="4" hidden="1">[2]CPIINDEX!#REF!</definedName>
    <definedName name="_13__123Graph_BChart_4A" localSheetId="6" hidden="1">[2]CPIINDEX!#REF!</definedName>
    <definedName name="_13__123Graph_BChart_4A" localSheetId="16" hidden="1">[2]CPIINDEX!#REF!</definedName>
    <definedName name="_13__123Graph_BChart_4A" localSheetId="17" hidden="1">[2]CPIINDEX!#REF!</definedName>
    <definedName name="_13__123Graph_BChart_4A" localSheetId="12" hidden="1">[2]CPIINDEX!#REF!</definedName>
    <definedName name="_13__123Graph_BChart_4A" localSheetId="18" hidden="1">[2]CPIINDEX!#REF!</definedName>
    <definedName name="_13__123Graph_BChart_4A" localSheetId="20" hidden="1">[2]CPIINDEX!#REF!</definedName>
    <definedName name="_13__123Graph_BChart_4A" localSheetId="23" hidden="1">[2]CPIINDEX!#REF!</definedName>
    <definedName name="_13__123Graph_BChart_4A" localSheetId="26" hidden="1">[2]CPIINDEX!#REF!</definedName>
    <definedName name="_13__123Graph_BChart_4A" localSheetId="34" hidden="1">[2]CPIINDEX!#REF!</definedName>
    <definedName name="_13__123Graph_BChart_4A" hidden="1">[2]CPIINDEX!#REF!</definedName>
    <definedName name="_13__123Graph_XChart_2A" hidden="1">[2]CPIINDEX!$B$203:$B$310</definedName>
    <definedName name="_14__123Graph_XChart_1A" hidden="1">[2]CPIINDEX!$B$263:$B$310</definedName>
    <definedName name="_14__123Graph_XChart_3A" hidden="1">[2]CPIINDEX!$B$203:$B$310</definedName>
    <definedName name="_15__123Graph_XChart_2A" hidden="1">[2]CPIINDEX!$B$203:$B$310</definedName>
    <definedName name="_15__123Graph_XChart_4A" hidden="1">[2]CPIINDEX!$B$239:$B$298</definedName>
    <definedName name="_16__123Graph_XChart_3A" hidden="1">[2]CPIINDEX!$B$203:$B$310</definedName>
    <definedName name="_17__123Graph_XChart_4A" hidden="1">[2]CPIINDEX!$B$239:$B$298</definedName>
    <definedName name="_2" localSheetId="25">#REF!</definedName>
    <definedName name="_2" localSheetId="9">#REF!</definedName>
    <definedName name="_2" localSheetId="15">#REF!</definedName>
    <definedName name="_2" localSheetId="1">#REF!</definedName>
    <definedName name="_2" localSheetId="2">#REF!</definedName>
    <definedName name="_2" localSheetId="3">#REF!</definedName>
    <definedName name="_2" localSheetId="4">#REF!</definedName>
    <definedName name="_2" localSheetId="6">#REF!</definedName>
    <definedName name="_2" localSheetId="16">#REF!</definedName>
    <definedName name="_2" localSheetId="17">#REF!</definedName>
    <definedName name="_2" localSheetId="12">#REF!</definedName>
    <definedName name="_2" localSheetId="18">#REF!</definedName>
    <definedName name="_2" localSheetId="20">#REF!</definedName>
    <definedName name="_2" localSheetId="23">#REF!</definedName>
    <definedName name="_2" localSheetId="26">#REF!</definedName>
    <definedName name="_2" localSheetId="34">#REF!</definedName>
    <definedName name="_2">#REF!</definedName>
    <definedName name="_2__123Graph_AChart_2A" hidden="1">[2]CPIINDEX!$K$203:$K$304</definedName>
    <definedName name="_2__234" localSheetId="25" hidden="1">[2]CPIINDEX!#REF!</definedName>
    <definedName name="_2__234" localSheetId="9" hidden="1">[2]CPIINDEX!#REF!</definedName>
    <definedName name="_2__234" localSheetId="15" hidden="1">[2]CPIINDEX!#REF!</definedName>
    <definedName name="_2__234" localSheetId="1" hidden="1">[2]CPIINDEX!#REF!</definedName>
    <definedName name="_2__234" localSheetId="2" hidden="1">[2]CPIINDEX!#REF!</definedName>
    <definedName name="_2__234" localSheetId="3" hidden="1">[2]CPIINDEX!#REF!</definedName>
    <definedName name="_2__234" localSheetId="4" hidden="1">[2]CPIINDEX!#REF!</definedName>
    <definedName name="_2__234" localSheetId="6" hidden="1">[2]CPIINDEX!#REF!</definedName>
    <definedName name="_2__234" localSheetId="16" hidden="1">[2]CPIINDEX!#REF!</definedName>
    <definedName name="_2__234" localSheetId="17" hidden="1">[2]CPIINDEX!#REF!</definedName>
    <definedName name="_2__234" localSheetId="12" hidden="1">[2]CPIINDEX!#REF!</definedName>
    <definedName name="_2__234" localSheetId="18" hidden="1">[2]CPIINDEX!#REF!</definedName>
    <definedName name="_2__234" localSheetId="20" hidden="1">[2]CPIINDEX!#REF!</definedName>
    <definedName name="_2__234" localSheetId="23" hidden="1">[2]CPIINDEX!#REF!</definedName>
    <definedName name="_2__234" localSheetId="26" hidden="1">[2]CPIINDEX!#REF!</definedName>
    <definedName name="_2__234" localSheetId="34" hidden="1">[2]CPIINDEX!#REF!</definedName>
    <definedName name="_2__234" hidden="1">[2]CPIINDEX!#REF!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localSheetId="25" hidden="1">[2]CPIINDEX!#REF!</definedName>
    <definedName name="_6__123Graph_BChart_3A" localSheetId="8" hidden="1">[2]CPIINDEX!#REF!</definedName>
    <definedName name="_6__123Graph_BChart_3A" localSheetId="9" hidden="1">[2]CPIINDEX!#REF!</definedName>
    <definedName name="_6__123Graph_BChart_3A" localSheetId="15" hidden="1">[2]CPIINDEX!#REF!</definedName>
    <definedName name="_6__123Graph_BChart_3A" localSheetId="1" hidden="1">[2]CPIINDEX!#REF!</definedName>
    <definedName name="_6__123Graph_BChart_3A" localSheetId="2" hidden="1">[2]CPIINDEX!#REF!</definedName>
    <definedName name="_6__123Graph_BChart_3A" localSheetId="3" hidden="1">[2]CPIINDEX!#REF!</definedName>
    <definedName name="_6__123Graph_BChart_3A" localSheetId="4" hidden="1">[2]CPIINDEX!#REF!</definedName>
    <definedName name="_6__123Graph_BChart_3A" localSheetId="5" hidden="1">[2]CPIINDEX!#REF!</definedName>
    <definedName name="_6__123Graph_BChart_3A" localSheetId="6" hidden="1">[2]CPIINDEX!#REF!</definedName>
    <definedName name="_6__123Graph_BChart_3A" localSheetId="7" hidden="1">[2]CPIINDEX!#REF!</definedName>
    <definedName name="_6__123Graph_BChart_3A" localSheetId="16" hidden="1">[2]CPIINDEX!#REF!</definedName>
    <definedName name="_6__123Graph_BChart_3A" localSheetId="17" hidden="1">[2]CPIINDEX!#REF!</definedName>
    <definedName name="_6__123Graph_BChart_3A" localSheetId="10" hidden="1">[2]CPIINDEX!#REF!</definedName>
    <definedName name="_6__123Graph_BChart_3A" localSheetId="11" hidden="1">[2]CPIINDEX!#REF!</definedName>
    <definedName name="_6__123Graph_BChart_3A" localSheetId="12" hidden="1">[2]CPIINDEX!#REF!</definedName>
    <definedName name="_6__123Graph_BChart_3A" localSheetId="13" hidden="1">[2]CPIINDEX!#REF!</definedName>
    <definedName name="_6__123Graph_BChart_3A" localSheetId="14" hidden="1">[2]CPIINDEX!#REF!</definedName>
    <definedName name="_6__123Graph_BChart_3A" localSheetId="18" hidden="1">[2]CPIINDEX!#REF!</definedName>
    <definedName name="_6__123Graph_BChart_3A" localSheetId="28" hidden="1">[2]CPIINDEX!#REF!</definedName>
    <definedName name="_6__123Graph_BChart_3A" localSheetId="20" hidden="1">[2]CPIINDEX!#REF!</definedName>
    <definedName name="_6__123Graph_BChart_3A" localSheetId="21" hidden="1">[2]CPIINDEX!#REF!</definedName>
    <definedName name="_6__123Graph_BChart_3A" localSheetId="22" hidden="1">[2]CPIINDEX!#REF!</definedName>
    <definedName name="_6__123Graph_BChart_3A" localSheetId="23" hidden="1">[2]CPIINDEX!#REF!</definedName>
    <definedName name="_6__123Graph_BChart_3A" localSheetId="26" hidden="1">[2]CPIINDEX!#REF!</definedName>
    <definedName name="_6__123Graph_BChart_3A" localSheetId="38" hidden="1">[2]CPIINDEX!#REF!</definedName>
    <definedName name="_6__123Graph_BChart_3A" localSheetId="34" hidden="1">[2]CPIINDEX!#REF!</definedName>
    <definedName name="_6__123Graph_BChart_3A" localSheetId="0" hidden="1">[2]CPIINDEX!#REF!</definedName>
    <definedName name="_6__123Graph_BChart_3A" hidden="1">[2]CPIINDEX!#REF!</definedName>
    <definedName name="_7__123Graph_BChart_4A" localSheetId="25" hidden="1">[2]CPIINDEX!#REF!</definedName>
    <definedName name="_7__123Graph_BChart_4A" localSheetId="8" hidden="1">[2]CPIINDEX!#REF!</definedName>
    <definedName name="_7__123Graph_BChart_4A" localSheetId="9" hidden="1">[2]CPIINDEX!#REF!</definedName>
    <definedName name="_7__123Graph_BChart_4A" localSheetId="15" hidden="1">[2]CPIINDEX!#REF!</definedName>
    <definedName name="_7__123Graph_BChart_4A" localSheetId="1" hidden="1">[2]CPIINDEX!#REF!</definedName>
    <definedName name="_7__123Graph_BChart_4A" localSheetId="2" hidden="1">[2]CPIINDEX!#REF!</definedName>
    <definedName name="_7__123Graph_BChart_4A" localSheetId="3" hidden="1">[2]CPIINDEX!#REF!</definedName>
    <definedName name="_7__123Graph_BChart_4A" localSheetId="4" hidden="1">[2]CPIINDEX!#REF!</definedName>
    <definedName name="_7__123Graph_BChart_4A" localSheetId="5" hidden="1">[2]CPIINDEX!#REF!</definedName>
    <definedName name="_7__123Graph_BChart_4A" localSheetId="6" hidden="1">[2]CPIINDEX!#REF!</definedName>
    <definedName name="_7__123Graph_BChart_4A" localSheetId="7" hidden="1">[2]CPIINDEX!#REF!</definedName>
    <definedName name="_7__123Graph_BChart_4A" localSheetId="16" hidden="1">[2]CPIINDEX!#REF!</definedName>
    <definedName name="_7__123Graph_BChart_4A" localSheetId="17" hidden="1">[2]CPIINDEX!#REF!</definedName>
    <definedName name="_7__123Graph_BChart_4A" localSheetId="10" hidden="1">[2]CPIINDEX!#REF!</definedName>
    <definedName name="_7__123Graph_BChart_4A" localSheetId="11" hidden="1">[2]CPIINDEX!#REF!</definedName>
    <definedName name="_7__123Graph_BChart_4A" localSheetId="12" hidden="1">[2]CPIINDEX!#REF!</definedName>
    <definedName name="_7__123Graph_BChart_4A" localSheetId="13" hidden="1">[2]CPIINDEX!#REF!</definedName>
    <definedName name="_7__123Graph_BChart_4A" localSheetId="14" hidden="1">[2]CPIINDEX!#REF!</definedName>
    <definedName name="_7__123Graph_BChart_4A" localSheetId="18" hidden="1">[2]CPIINDEX!#REF!</definedName>
    <definedName name="_7__123Graph_BChart_4A" localSheetId="28" hidden="1">[2]CPIINDEX!#REF!</definedName>
    <definedName name="_7__123Graph_BChart_4A" localSheetId="20" hidden="1">[2]CPIINDEX!#REF!</definedName>
    <definedName name="_7__123Graph_BChart_4A" localSheetId="21" hidden="1">[2]CPIINDEX!#REF!</definedName>
    <definedName name="_7__123Graph_BChart_4A" localSheetId="22" hidden="1">[2]CPIINDEX!#REF!</definedName>
    <definedName name="_7__123Graph_BChart_4A" localSheetId="23" hidden="1">[2]CPIINDEX!#REF!</definedName>
    <definedName name="_7__123Graph_BChart_4A" localSheetId="26" hidden="1">[2]CPIINDEX!#REF!</definedName>
    <definedName name="_7__123Graph_BChart_4A" localSheetId="38" hidden="1">[2]CPIINDEX!#REF!</definedName>
    <definedName name="_7__123Graph_BChart_4A" localSheetId="34" hidden="1">[2]CPIINDEX!#REF!</definedName>
    <definedName name="_7__123Graph_BChart_4A" hidden="1">[2]CPIINDEX!#REF!</definedName>
    <definedName name="_8__123Graph_BChart_3A" localSheetId="25" hidden="1">[2]CPIINDEX!#REF!</definedName>
    <definedName name="_8__123Graph_BChart_3A" localSheetId="8" hidden="1">[2]CPIINDEX!#REF!</definedName>
    <definedName name="_8__123Graph_BChart_3A" localSheetId="9" hidden="1">[2]CPIINDEX!#REF!</definedName>
    <definedName name="_8__123Graph_BChart_3A" localSheetId="15" hidden="1">[2]CPIINDEX!#REF!</definedName>
    <definedName name="_8__123Graph_BChart_3A" localSheetId="1" hidden="1">[2]CPIINDEX!#REF!</definedName>
    <definedName name="_8__123Graph_BChart_3A" localSheetId="2" hidden="1">[2]CPIINDEX!#REF!</definedName>
    <definedName name="_8__123Graph_BChart_3A" localSheetId="3" hidden="1">[2]CPIINDEX!#REF!</definedName>
    <definedName name="_8__123Graph_BChart_3A" localSheetId="4" hidden="1">[2]CPIINDEX!#REF!</definedName>
    <definedName name="_8__123Graph_BChart_3A" localSheetId="5" hidden="1">[2]CPIINDEX!#REF!</definedName>
    <definedName name="_8__123Graph_BChart_3A" localSheetId="6" hidden="1">[2]CPIINDEX!#REF!</definedName>
    <definedName name="_8__123Graph_BChart_3A" localSheetId="7" hidden="1">[2]CPIINDEX!#REF!</definedName>
    <definedName name="_8__123Graph_BChart_3A" localSheetId="16" hidden="1">[2]CPIINDEX!#REF!</definedName>
    <definedName name="_8__123Graph_BChart_3A" localSheetId="17" hidden="1">[2]CPIINDEX!#REF!</definedName>
    <definedName name="_8__123Graph_BChart_3A" localSheetId="10" hidden="1">[2]CPIINDEX!#REF!</definedName>
    <definedName name="_8__123Graph_BChart_3A" localSheetId="11" hidden="1">[2]CPIINDEX!#REF!</definedName>
    <definedName name="_8__123Graph_BChart_3A" localSheetId="12" hidden="1">[2]CPIINDEX!#REF!</definedName>
    <definedName name="_8__123Graph_BChart_3A" localSheetId="13" hidden="1">[2]CPIINDEX!#REF!</definedName>
    <definedName name="_8__123Graph_BChart_3A" localSheetId="14" hidden="1">[2]CPIINDEX!#REF!</definedName>
    <definedName name="_8__123Graph_BChart_3A" localSheetId="18" hidden="1">[2]CPIINDEX!#REF!</definedName>
    <definedName name="_8__123Graph_BChart_3A" localSheetId="20" hidden="1">[2]CPIINDEX!#REF!</definedName>
    <definedName name="_8__123Graph_BChart_3A" localSheetId="21" hidden="1">[2]CPIINDEX!#REF!</definedName>
    <definedName name="_8__123Graph_BChart_3A" localSheetId="22" hidden="1">[2]CPIINDEX!#REF!</definedName>
    <definedName name="_8__123Graph_BChart_3A" localSheetId="23" hidden="1">[2]CPIINDEX!#REF!</definedName>
    <definedName name="_8__123Graph_BChart_3A" localSheetId="26" hidden="1">[2]CPIINDEX!#REF!</definedName>
    <definedName name="_8__123Graph_BChart_3A" localSheetId="34" hidden="1">[2]CPIINDEX!#REF!</definedName>
    <definedName name="_8__123Graph_BChart_3A" hidden="1">[2]CPIINDEX!#REF!</definedName>
    <definedName name="_8__123Graph_XChart_1A" hidden="1">[2]CPIINDEX!$B$263:$B$310</definedName>
    <definedName name="_9__123Graph_BChart_3A" localSheetId="25" hidden="1">[2]CPIINDEX!#REF!</definedName>
    <definedName name="_9__123Graph_BChart_3A" localSheetId="9" hidden="1">[2]CPIINDEX!#REF!</definedName>
    <definedName name="_9__123Graph_BChart_3A" localSheetId="15" hidden="1">[2]CPIINDEX!#REF!</definedName>
    <definedName name="_9__123Graph_BChart_3A" localSheetId="1" hidden="1">[2]CPIINDEX!#REF!</definedName>
    <definedName name="_9__123Graph_BChart_3A" localSheetId="2" hidden="1">[2]CPIINDEX!#REF!</definedName>
    <definedName name="_9__123Graph_BChart_3A" localSheetId="3" hidden="1">[2]CPIINDEX!#REF!</definedName>
    <definedName name="_9__123Graph_BChart_3A" localSheetId="4" hidden="1">[2]CPIINDEX!#REF!</definedName>
    <definedName name="_9__123Graph_BChart_3A" localSheetId="6" hidden="1">[2]CPIINDEX!#REF!</definedName>
    <definedName name="_9__123Graph_BChart_3A" localSheetId="16" hidden="1">[2]CPIINDEX!#REF!</definedName>
    <definedName name="_9__123Graph_BChart_3A" localSheetId="17" hidden="1">[2]CPIINDEX!#REF!</definedName>
    <definedName name="_9__123Graph_BChart_3A" localSheetId="12" hidden="1">[2]CPIINDEX!#REF!</definedName>
    <definedName name="_9__123Graph_BChart_3A" localSheetId="18" hidden="1">[2]CPIINDEX!#REF!</definedName>
    <definedName name="_9__123Graph_BChart_3A" localSheetId="20" hidden="1">[2]CPIINDEX!#REF!</definedName>
    <definedName name="_9__123Graph_BChart_3A" localSheetId="23" hidden="1">[2]CPIINDEX!#REF!</definedName>
    <definedName name="_9__123Graph_BChart_3A" localSheetId="26" hidden="1">[2]CPIINDEX!#REF!</definedName>
    <definedName name="_9__123Graph_BChart_3A" localSheetId="34" hidden="1">[2]CPIINDEX!#REF!</definedName>
    <definedName name="_9__123Graph_BChart_3A" hidden="1">[2]CPIINDEX!#REF!</definedName>
    <definedName name="_9__123Graph_XChart_2A" hidden="1">[2]CPIINDEX!$B$203:$B$310</definedName>
    <definedName name="_Fill" localSheetId="25" hidden="1">#REF!</definedName>
    <definedName name="_Fill" localSheetId="8" hidden="1">#REF!</definedName>
    <definedName name="_Fill" localSheetId="9" hidden="1">#REF!</definedName>
    <definedName name="_Fill" localSheetId="15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16" hidden="1">#REF!</definedName>
    <definedName name="_Fill" localSheetId="17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8" hidden="1">#REF!</definedName>
    <definedName name="_Fill" localSheetId="27" hidden="1">#REF!</definedName>
    <definedName name="_Fill" localSheetId="2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6" hidden="1">#REF!</definedName>
    <definedName name="_Fill" localSheetId="29" hidden="1">#REF!</definedName>
    <definedName name="_Fill" localSheetId="38" hidden="1">#REF!</definedName>
    <definedName name="_Fill" localSheetId="30" hidden="1">#REF!</definedName>
    <definedName name="_Fill" localSheetId="31" hidden="1">#REF!</definedName>
    <definedName name="_Fill" localSheetId="32" hidden="1">#REF!</definedName>
    <definedName name="_Fill" localSheetId="33" hidden="1">#REF!</definedName>
    <definedName name="_Fill" localSheetId="34" hidden="1">#REF!</definedName>
    <definedName name="_Fill" hidden="1">#REF!</definedName>
    <definedName name="_RED3">"Check Box 8"</definedName>
    <definedName name="_WT1" localSheetId="25">[1]Work_sect!#REF!</definedName>
    <definedName name="_WT1" localSheetId="8">[1]Work_sect!#REF!</definedName>
    <definedName name="_WT1" localSheetId="9">[1]Work_sect!#REF!</definedName>
    <definedName name="_WT1" localSheetId="15">[1]Work_sect!#REF!</definedName>
    <definedName name="_WT1" localSheetId="1">[1]Work_sect!#REF!</definedName>
    <definedName name="_WT1" localSheetId="2">[1]Work_sect!#REF!</definedName>
    <definedName name="_WT1" localSheetId="3">[1]Work_sect!#REF!</definedName>
    <definedName name="_WT1" localSheetId="4">[1]Work_sect!#REF!</definedName>
    <definedName name="_WT1" localSheetId="5">[1]Work_sect!#REF!</definedName>
    <definedName name="_WT1" localSheetId="6">[1]Work_sect!#REF!</definedName>
    <definedName name="_WT1" localSheetId="7">[1]Work_sect!#REF!</definedName>
    <definedName name="_WT1" localSheetId="16">[1]Work_sect!#REF!</definedName>
    <definedName name="_WT1" localSheetId="17">[1]Work_sect!#REF!</definedName>
    <definedName name="_WT1" localSheetId="10">[1]Work_sect!#REF!</definedName>
    <definedName name="_WT1" localSheetId="11">[1]Work_sect!#REF!</definedName>
    <definedName name="_WT1" localSheetId="12">[1]Work_sect!#REF!</definedName>
    <definedName name="_WT1" localSheetId="13">[1]Work_sect!#REF!</definedName>
    <definedName name="_WT1" localSheetId="14">[1]Work_sect!#REF!</definedName>
    <definedName name="_WT1" localSheetId="18">[1]Work_sect!#REF!</definedName>
    <definedName name="_WT1" localSheetId="28">[1]Work_sect!#REF!</definedName>
    <definedName name="_WT1" localSheetId="20">[1]Work_sect!#REF!</definedName>
    <definedName name="_WT1" localSheetId="21">[1]Work_sect!#REF!</definedName>
    <definedName name="_WT1" localSheetId="22">[1]Work_sect!#REF!</definedName>
    <definedName name="_WT1" localSheetId="23">[1]Work_sect!#REF!</definedName>
    <definedName name="_WT1" localSheetId="26">[1]Work_sect!#REF!</definedName>
    <definedName name="_WT1" localSheetId="38">[1]Work_sect!#REF!</definedName>
    <definedName name="_WT1" localSheetId="34">[1]Work_sect!#REF!</definedName>
    <definedName name="_WT1" localSheetId="0">[1]Work_sect!#REF!</definedName>
    <definedName name="_WT1">[1]Work_sect!#REF!</definedName>
    <definedName name="_WT5" localSheetId="25">[1]Work_sect!#REF!</definedName>
    <definedName name="_WT5" localSheetId="8">[1]Work_sect!#REF!</definedName>
    <definedName name="_WT5" localSheetId="9">[1]Work_sect!#REF!</definedName>
    <definedName name="_WT5" localSheetId="15">[1]Work_sect!#REF!</definedName>
    <definedName name="_WT5" localSheetId="1">[1]Work_sect!#REF!</definedName>
    <definedName name="_WT5" localSheetId="2">[1]Work_sect!#REF!</definedName>
    <definedName name="_WT5" localSheetId="3">[1]Work_sect!#REF!</definedName>
    <definedName name="_WT5" localSheetId="4">[1]Work_sect!#REF!</definedName>
    <definedName name="_WT5" localSheetId="5">[1]Work_sect!#REF!</definedName>
    <definedName name="_WT5" localSheetId="6">[1]Work_sect!#REF!</definedName>
    <definedName name="_WT5" localSheetId="7">[1]Work_sect!#REF!</definedName>
    <definedName name="_WT5" localSheetId="16">[1]Work_sect!#REF!</definedName>
    <definedName name="_WT5" localSheetId="17">[1]Work_sect!#REF!</definedName>
    <definedName name="_WT5" localSheetId="10">[1]Work_sect!#REF!</definedName>
    <definedName name="_WT5" localSheetId="11">[1]Work_sect!#REF!</definedName>
    <definedName name="_WT5" localSheetId="12">[1]Work_sect!#REF!</definedName>
    <definedName name="_WT5" localSheetId="13">[1]Work_sect!#REF!</definedName>
    <definedName name="_WT5" localSheetId="14">[1]Work_sect!#REF!</definedName>
    <definedName name="_WT5" localSheetId="18">[1]Work_sect!#REF!</definedName>
    <definedName name="_WT5" localSheetId="28">[1]Work_sect!#REF!</definedName>
    <definedName name="_WT5" localSheetId="20">[1]Work_sect!#REF!</definedName>
    <definedName name="_WT5" localSheetId="21">[1]Work_sect!#REF!</definedName>
    <definedName name="_WT5" localSheetId="22">[1]Work_sect!#REF!</definedName>
    <definedName name="_WT5" localSheetId="23">[1]Work_sect!#REF!</definedName>
    <definedName name="_WT5" localSheetId="26">[1]Work_sect!#REF!</definedName>
    <definedName name="_WT5" localSheetId="38">[1]Work_sect!#REF!</definedName>
    <definedName name="_WT5" localSheetId="34">[1]Work_sect!#REF!</definedName>
    <definedName name="_WT5">[1]Work_sect!#REF!</definedName>
    <definedName name="_WT6" localSheetId="25">[1]Work_sect!#REF!</definedName>
    <definedName name="_WT6" localSheetId="8">[1]Work_sect!#REF!</definedName>
    <definedName name="_WT6" localSheetId="9">[1]Work_sect!#REF!</definedName>
    <definedName name="_WT6" localSheetId="15">[1]Work_sect!#REF!</definedName>
    <definedName name="_WT6" localSheetId="1">[1]Work_sect!#REF!</definedName>
    <definedName name="_WT6" localSheetId="2">[1]Work_sect!#REF!</definedName>
    <definedName name="_WT6" localSheetId="3">[1]Work_sect!#REF!</definedName>
    <definedName name="_WT6" localSheetId="4">[1]Work_sect!#REF!</definedName>
    <definedName name="_WT6" localSheetId="5">[1]Work_sect!#REF!</definedName>
    <definedName name="_WT6" localSheetId="6">[1]Work_sect!#REF!</definedName>
    <definedName name="_WT6" localSheetId="7">[1]Work_sect!#REF!</definedName>
    <definedName name="_WT6" localSheetId="16">[1]Work_sect!#REF!</definedName>
    <definedName name="_WT6" localSheetId="17">[1]Work_sect!#REF!</definedName>
    <definedName name="_WT6" localSheetId="10">[1]Work_sect!#REF!</definedName>
    <definedName name="_WT6" localSheetId="11">[1]Work_sect!#REF!</definedName>
    <definedName name="_WT6" localSheetId="12">[1]Work_sect!#REF!</definedName>
    <definedName name="_WT6" localSheetId="13">[1]Work_sect!#REF!</definedName>
    <definedName name="_WT6" localSheetId="14">[1]Work_sect!#REF!</definedName>
    <definedName name="_WT6" localSheetId="18">[1]Work_sect!#REF!</definedName>
    <definedName name="_WT6" localSheetId="28">[1]Work_sect!#REF!</definedName>
    <definedName name="_WT6" localSheetId="20">[1]Work_sect!#REF!</definedName>
    <definedName name="_WT6" localSheetId="21">[1]Work_sect!#REF!</definedName>
    <definedName name="_WT6" localSheetId="22">[1]Work_sect!#REF!</definedName>
    <definedName name="_WT6" localSheetId="23">[1]Work_sect!#REF!</definedName>
    <definedName name="_WT6" localSheetId="26">[1]Work_sect!#REF!</definedName>
    <definedName name="_WT6" localSheetId="38">[1]Work_sect!#REF!</definedName>
    <definedName name="_WT6" localSheetId="34">[1]Work_sect!#REF!</definedName>
    <definedName name="_WT6">[1]Work_sect!#REF!</definedName>
    <definedName name="_WT7" localSheetId="25">[1]Work_sect!#REF!</definedName>
    <definedName name="_WT7" localSheetId="8">[1]Work_sect!#REF!</definedName>
    <definedName name="_WT7" localSheetId="9">[1]Work_sect!#REF!</definedName>
    <definedName name="_WT7" localSheetId="15">[1]Work_sect!#REF!</definedName>
    <definedName name="_WT7" localSheetId="1">[1]Work_sect!#REF!</definedName>
    <definedName name="_WT7" localSheetId="2">[1]Work_sect!#REF!</definedName>
    <definedName name="_WT7" localSheetId="3">[1]Work_sect!#REF!</definedName>
    <definedName name="_WT7" localSheetId="4">[1]Work_sect!#REF!</definedName>
    <definedName name="_WT7" localSheetId="5">[1]Work_sect!#REF!</definedName>
    <definedName name="_WT7" localSheetId="6">[1]Work_sect!#REF!</definedName>
    <definedName name="_WT7" localSheetId="7">[1]Work_sect!#REF!</definedName>
    <definedName name="_WT7" localSheetId="16">[1]Work_sect!#REF!</definedName>
    <definedName name="_WT7" localSheetId="17">[1]Work_sect!#REF!</definedName>
    <definedName name="_WT7" localSheetId="10">[1]Work_sect!#REF!</definedName>
    <definedName name="_WT7" localSheetId="11">[1]Work_sect!#REF!</definedName>
    <definedName name="_WT7" localSheetId="12">[1]Work_sect!#REF!</definedName>
    <definedName name="_WT7" localSheetId="13">[1]Work_sect!#REF!</definedName>
    <definedName name="_WT7" localSheetId="14">[1]Work_sect!#REF!</definedName>
    <definedName name="_WT7" localSheetId="18">[1]Work_sect!#REF!</definedName>
    <definedName name="_WT7" localSheetId="28">[1]Work_sect!#REF!</definedName>
    <definedName name="_WT7" localSheetId="20">[1]Work_sect!#REF!</definedName>
    <definedName name="_WT7" localSheetId="21">[1]Work_sect!#REF!</definedName>
    <definedName name="_WT7" localSheetId="22">[1]Work_sect!#REF!</definedName>
    <definedName name="_WT7" localSheetId="23">[1]Work_sect!#REF!</definedName>
    <definedName name="_WT7" localSheetId="26">[1]Work_sect!#REF!</definedName>
    <definedName name="_WT7" localSheetId="38">[1]Work_sect!#REF!</definedName>
    <definedName name="_WT7" localSheetId="34">[1]Work_sect!#REF!</definedName>
    <definedName name="_WT7">[1]Work_sect!#REF!</definedName>
    <definedName name="a" localSheetId="25" hidden="1">{"red33",#N/A,FALSE,"Sheet1"}</definedName>
    <definedName name="a" localSheetId="8" hidden="1">{"red33",#N/A,FALSE,"Sheet1"}</definedName>
    <definedName name="a" localSheetId="9" hidden="1">{"red33",#N/A,FALSE,"Sheet1"}</definedName>
    <definedName name="a" localSheetId="15" hidden="1">{"red33",#N/A,FALSE,"Sheet1"}</definedName>
    <definedName name="a" localSheetId="1" hidden="1">{"red33",#N/A,FALSE,"Sheet1"}</definedName>
    <definedName name="a" localSheetId="2" hidden="1">{"red33",#N/A,FALSE,"Sheet1"}</definedName>
    <definedName name="a" localSheetId="3" hidden="1">{"red33",#N/A,FALSE,"Sheet1"}</definedName>
    <definedName name="a" localSheetId="4" hidden="1">{"red33",#N/A,FALSE,"Sheet1"}</definedName>
    <definedName name="a" localSheetId="5" hidden="1">{"red33",#N/A,FALSE,"Sheet1"}</definedName>
    <definedName name="a" localSheetId="6" hidden="1">{"red33",#N/A,FALSE,"Sheet1"}</definedName>
    <definedName name="a" localSheetId="7" hidden="1">{"red33",#N/A,FALSE,"Sheet1"}</definedName>
    <definedName name="a" localSheetId="16" hidden="1">{"red33",#N/A,FALSE,"Sheet1"}</definedName>
    <definedName name="a" localSheetId="17" hidden="1">{"red33",#N/A,FALSE,"Sheet1"}</definedName>
    <definedName name="a" localSheetId="10" hidden="1">{"red33",#N/A,FALSE,"Sheet1"}</definedName>
    <definedName name="a" localSheetId="11" hidden="1">{"red33",#N/A,FALSE,"Sheet1"}</definedName>
    <definedName name="a" localSheetId="12" hidden="1">{"red33",#N/A,FALSE,"Sheet1"}</definedName>
    <definedName name="a" localSheetId="13" hidden="1">{"red33",#N/A,FALSE,"Sheet1"}</definedName>
    <definedName name="a" localSheetId="14" hidden="1">{"red33",#N/A,FALSE,"Sheet1"}</definedName>
    <definedName name="a" localSheetId="18" hidden="1">{"red33",#N/A,FALSE,"Sheet1"}</definedName>
    <definedName name="a" localSheetId="27" hidden="1">{"red33",#N/A,FALSE,"Sheet1"}</definedName>
    <definedName name="a" localSheetId="28" hidden="1">{"red33",#N/A,FALSE,"Sheet1"}</definedName>
    <definedName name="a" localSheetId="19" hidden="1">{"red33",#N/A,FALSE,"Sheet1"}</definedName>
    <definedName name="a" localSheetId="20" hidden="1">{"red33",#N/A,FALSE,"Sheet1"}</definedName>
    <definedName name="a" localSheetId="21" hidden="1">{"red33",#N/A,FALSE,"Sheet1"}</definedName>
    <definedName name="a" localSheetId="22" hidden="1">{"red33",#N/A,FALSE,"Sheet1"}</definedName>
    <definedName name="a" localSheetId="23" hidden="1">{"red33",#N/A,FALSE,"Sheet1"}</definedName>
    <definedName name="a" localSheetId="24" hidden="1">{"red33",#N/A,FALSE,"Sheet1"}</definedName>
    <definedName name="a" localSheetId="26" hidden="1">{"red33",#N/A,FALSE,"Sheet1"}</definedName>
    <definedName name="a" localSheetId="29" hidden="1">{"red33",#N/A,FALSE,"Sheet1"}</definedName>
    <definedName name="a" localSheetId="30" hidden="1">{"red33",#N/A,FALSE,"Sheet1"}</definedName>
    <definedName name="a" localSheetId="31" hidden="1">{"red33",#N/A,FALSE,"Sheet1"}</definedName>
    <definedName name="a" localSheetId="32" hidden="1">{"red33",#N/A,FALSE,"Sheet1"}</definedName>
    <definedName name="a" localSheetId="33" hidden="1">{"red33",#N/A,FALSE,"Sheet1"}</definedName>
    <definedName name="a" localSheetId="34" hidden="1">{"red33",#N/A,FALSE,"Sheet1"}</definedName>
    <definedName name="a" localSheetId="0" hidden="1">{"red33",#N/A,FALSE,"Sheet1"}</definedName>
    <definedName name="a" hidden="1">{"red33",#N/A,FALSE,"Sheet1"}</definedName>
    <definedName name="A._Pre_cutoff_date_original_maturities__subject_to_further_rescheduling_1" localSheetId="25">#REF!</definedName>
    <definedName name="A._Pre_cutoff_date_original_maturities__subject_to_further_rescheduling_1" localSheetId="8">#REF!</definedName>
    <definedName name="A._Pre_cutoff_date_original_maturities__subject_to_further_rescheduling_1" localSheetId="9">#REF!</definedName>
    <definedName name="A._Pre_cutoff_date_original_maturities__subject_to_further_rescheduling_1" localSheetId="15">#REF!</definedName>
    <definedName name="A._Pre_cutoff_date_original_maturities__subject_to_further_rescheduling_1" localSheetId="1">#REF!</definedName>
    <definedName name="A._Pre_cutoff_date_original_maturities__subject_to_further_rescheduling_1" localSheetId="2">#REF!</definedName>
    <definedName name="A._Pre_cutoff_date_original_maturities__subject_to_further_rescheduling_1" localSheetId="3">#REF!</definedName>
    <definedName name="A._Pre_cutoff_date_original_maturities__subject_to_further_rescheduling_1" localSheetId="4">#REF!</definedName>
    <definedName name="A._Pre_cutoff_date_original_maturities__subject_to_further_rescheduling_1" localSheetId="5">#REF!</definedName>
    <definedName name="A._Pre_cutoff_date_original_maturities__subject_to_further_rescheduling_1" localSheetId="6">#REF!</definedName>
    <definedName name="A._Pre_cutoff_date_original_maturities__subject_to_further_rescheduling_1" localSheetId="7">#REF!</definedName>
    <definedName name="A._Pre_cutoff_date_original_maturities__subject_to_further_rescheduling_1" localSheetId="16">#REF!</definedName>
    <definedName name="A._Pre_cutoff_date_original_maturities__subject_to_further_rescheduling_1" localSheetId="17">#REF!</definedName>
    <definedName name="A._Pre_cutoff_date_original_maturities__subject_to_further_rescheduling_1" localSheetId="10">#REF!</definedName>
    <definedName name="A._Pre_cutoff_date_original_maturities__subject_to_further_rescheduling_1" localSheetId="11">#REF!</definedName>
    <definedName name="A._Pre_cutoff_date_original_maturities__subject_to_further_rescheduling_1" localSheetId="12">#REF!</definedName>
    <definedName name="A._Pre_cutoff_date_original_maturities__subject_to_further_rescheduling_1" localSheetId="13">#REF!</definedName>
    <definedName name="A._Pre_cutoff_date_original_maturities__subject_to_further_rescheduling_1" localSheetId="14">#REF!</definedName>
    <definedName name="A._Pre_cutoff_date_original_maturities__subject_to_further_rescheduling_1" localSheetId="18">#REF!</definedName>
    <definedName name="A._Pre_cutoff_date_original_maturities__subject_to_further_rescheduling_1" localSheetId="27">#REF!</definedName>
    <definedName name="A._Pre_cutoff_date_original_maturities__subject_to_further_rescheduling_1" localSheetId="28">#REF!</definedName>
    <definedName name="A._Pre_cutoff_date_original_maturities__subject_to_further_rescheduling_1" localSheetId="19">#REF!</definedName>
    <definedName name="A._Pre_cutoff_date_original_maturities__subject_to_further_rescheduling_1" localSheetId="20">#REF!</definedName>
    <definedName name="A._Pre_cutoff_date_original_maturities__subject_to_further_rescheduling_1" localSheetId="21">#REF!</definedName>
    <definedName name="A._Pre_cutoff_date_original_maturities__subject_to_further_rescheduling_1" localSheetId="22">#REF!</definedName>
    <definedName name="A._Pre_cutoff_date_original_maturities__subject_to_further_rescheduling_1" localSheetId="23">#REF!</definedName>
    <definedName name="A._Pre_cutoff_date_original_maturities__subject_to_further_rescheduling_1" localSheetId="26">#REF!</definedName>
    <definedName name="A._Pre_cutoff_date_original_maturities__subject_to_further_rescheduling_1" localSheetId="29">#REF!</definedName>
    <definedName name="A._Pre_cutoff_date_original_maturities__subject_to_further_rescheduling_1" localSheetId="38">#REF!</definedName>
    <definedName name="A._Pre_cutoff_date_original_maturities__subject_to_further_rescheduling_1" localSheetId="30">#REF!</definedName>
    <definedName name="A._Pre_cutoff_date_original_maturities__subject_to_further_rescheduling_1" localSheetId="31">#REF!</definedName>
    <definedName name="A._Pre_cutoff_date_original_maturities__subject_to_further_rescheduling_1" localSheetId="32">#REF!</definedName>
    <definedName name="A._Pre_cutoff_date_original_maturities__subject_to_further_rescheduling_1" localSheetId="33">#REF!</definedName>
    <definedName name="A._Pre_cutoff_date_original_maturities__subject_to_further_rescheduling_1" localSheetId="34">#REF!</definedName>
    <definedName name="A._Pre_cutoff_date_original_maturities__subject_to_further_rescheduling_1">#REF!</definedName>
    <definedName name="a_2.1" localSheetId="25">#REF!</definedName>
    <definedName name="a_2.1" localSheetId="9">#REF!</definedName>
    <definedName name="a_2.1" localSheetId="15">#REF!</definedName>
    <definedName name="a_2.1" localSheetId="1">#REF!</definedName>
    <definedName name="a_2.1" localSheetId="2">#REF!</definedName>
    <definedName name="a_2.1" localSheetId="3">#REF!</definedName>
    <definedName name="a_2.1" localSheetId="4">#REF!</definedName>
    <definedName name="a_2.1" localSheetId="6">#REF!</definedName>
    <definedName name="a_2.1" localSheetId="16">#REF!</definedName>
    <definedName name="a_2.1" localSheetId="17">#REF!</definedName>
    <definedName name="a_2.1" localSheetId="12">#REF!</definedName>
    <definedName name="a_2.1" localSheetId="18">#REF!</definedName>
    <definedName name="a_2.1" localSheetId="20">#REF!</definedName>
    <definedName name="a_2.1" localSheetId="23">#REF!</definedName>
    <definedName name="a_2.1" localSheetId="26">#REF!</definedName>
    <definedName name="a_2.1" localSheetId="34">#REF!</definedName>
    <definedName name="a_2.1">#REF!</definedName>
    <definedName name="a2.2_N" localSheetId="25">#REF!</definedName>
    <definedName name="a2.2_N" localSheetId="9">#REF!</definedName>
    <definedName name="a2.2_N" localSheetId="15">#REF!</definedName>
    <definedName name="a2.2_N" localSheetId="1">#REF!</definedName>
    <definedName name="a2.2_N" localSheetId="2">#REF!</definedName>
    <definedName name="a2.2_N" localSheetId="3">#REF!</definedName>
    <definedName name="a2.2_N" localSheetId="4">#REF!</definedName>
    <definedName name="a2.2_N" localSheetId="6">#REF!</definedName>
    <definedName name="a2.2_N" localSheetId="16">#REF!</definedName>
    <definedName name="a2.2_N" localSheetId="17">#REF!</definedName>
    <definedName name="a2.2_N" localSheetId="12">#REF!</definedName>
    <definedName name="a2.2_N" localSheetId="18">#REF!</definedName>
    <definedName name="a2.2_N" localSheetId="20">#REF!</definedName>
    <definedName name="a2.2_N" localSheetId="23">#REF!</definedName>
    <definedName name="a2.2_N" localSheetId="26">#REF!</definedName>
    <definedName name="a2.2_N" localSheetId="34">#REF!</definedName>
    <definedName name="a2.2_N">#REF!</definedName>
    <definedName name="A2000000" localSheetId="25">#REF!</definedName>
    <definedName name="A2000000" localSheetId="9">#REF!</definedName>
    <definedName name="A2000000" localSheetId="15">#REF!</definedName>
    <definedName name="A2000000" localSheetId="1">#REF!</definedName>
    <definedName name="A2000000" localSheetId="2">#REF!</definedName>
    <definedName name="A2000000" localSheetId="3">#REF!</definedName>
    <definedName name="A2000000" localSheetId="4">#REF!</definedName>
    <definedName name="A2000000" localSheetId="6">#REF!</definedName>
    <definedName name="A2000000" localSheetId="16">#REF!</definedName>
    <definedName name="A2000000" localSheetId="17">#REF!</definedName>
    <definedName name="A2000000" localSheetId="12">#REF!</definedName>
    <definedName name="A2000000" localSheetId="18">#REF!</definedName>
    <definedName name="A2000000" localSheetId="20">#REF!</definedName>
    <definedName name="A2000000" localSheetId="23">#REF!</definedName>
    <definedName name="A2000000" localSheetId="26">#REF!</definedName>
    <definedName name="A2000000" localSheetId="34">#REF!</definedName>
    <definedName name="A2000000">#REF!</definedName>
    <definedName name="A6000000" localSheetId="25">#REF!</definedName>
    <definedName name="A6000000" localSheetId="9">#REF!</definedName>
    <definedName name="A6000000" localSheetId="15">#REF!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6">#REF!</definedName>
    <definedName name="A6000000" localSheetId="16">#REF!</definedName>
    <definedName name="A6000000" localSheetId="17">#REF!</definedName>
    <definedName name="A6000000" localSheetId="12">#REF!</definedName>
    <definedName name="A6000000" localSheetId="18">#REF!</definedName>
    <definedName name="A6000000" localSheetId="20">#REF!</definedName>
    <definedName name="A6000000" localSheetId="23">#REF!</definedName>
    <definedName name="A6000000" localSheetId="26">#REF!</definedName>
    <definedName name="A6000000" localSheetId="34">#REF!</definedName>
    <definedName name="A6000000">#REF!</definedName>
    <definedName name="acctmonth" localSheetId="25">#REF!</definedName>
    <definedName name="acctmonth" localSheetId="9">#REF!</definedName>
    <definedName name="acctmonth" localSheetId="15">#REF!</definedName>
    <definedName name="acctmonth" localSheetId="1">#REF!</definedName>
    <definedName name="acctmonth" localSheetId="2">#REF!</definedName>
    <definedName name="acctmonth" localSheetId="3">#REF!</definedName>
    <definedName name="acctmonth" localSheetId="4">#REF!</definedName>
    <definedName name="acctmonth" localSheetId="6">#REF!</definedName>
    <definedName name="acctmonth" localSheetId="16">#REF!</definedName>
    <definedName name="acctmonth" localSheetId="17">#REF!</definedName>
    <definedName name="acctmonth" localSheetId="12">#REF!</definedName>
    <definedName name="acctmonth" localSheetId="18">#REF!</definedName>
    <definedName name="acctmonth" localSheetId="20">#REF!</definedName>
    <definedName name="acctmonth" localSheetId="23">#REF!</definedName>
    <definedName name="acctmonth" localSheetId="26">#REF!</definedName>
    <definedName name="acctmonth" localSheetId="34">#REF!</definedName>
    <definedName name="acctmonth">#REF!</definedName>
    <definedName name="AMPO5">"Gráfico 8"</definedName>
    <definedName name="ass" localSheetId="25">#REF!</definedName>
    <definedName name="ass" localSheetId="9">#REF!</definedName>
    <definedName name="ass" localSheetId="15">#REF!</definedName>
    <definedName name="ass" localSheetId="1">#REF!</definedName>
    <definedName name="ass" localSheetId="2">#REF!</definedName>
    <definedName name="ass" localSheetId="3">#REF!</definedName>
    <definedName name="ass" localSheetId="4">#REF!</definedName>
    <definedName name="ass" localSheetId="6">#REF!</definedName>
    <definedName name="ass" localSheetId="16">#REF!</definedName>
    <definedName name="ass" localSheetId="17">#REF!</definedName>
    <definedName name="ass" localSheetId="12">#REF!</definedName>
    <definedName name="ass" localSheetId="18">#REF!</definedName>
    <definedName name="ass" localSheetId="20">#REF!</definedName>
    <definedName name="ass" localSheetId="23">#REF!</definedName>
    <definedName name="ass" localSheetId="26">#REF!</definedName>
    <definedName name="ass" localSheetId="34">#REF!</definedName>
    <definedName name="ass">#REF!</definedName>
    <definedName name="ASSBOP" localSheetId="25">[1]Work_sect!#REF!</definedName>
    <definedName name="ASSBOP" localSheetId="8">[1]Work_sect!#REF!</definedName>
    <definedName name="ASSBOP" localSheetId="9">[1]Work_sect!#REF!</definedName>
    <definedName name="ASSBOP" localSheetId="15">[1]Work_sect!#REF!</definedName>
    <definedName name="ASSBOP" localSheetId="1">[1]Work_sect!#REF!</definedName>
    <definedName name="ASSBOP" localSheetId="2">[1]Work_sect!#REF!</definedName>
    <definedName name="ASSBOP" localSheetId="3">[1]Work_sect!#REF!</definedName>
    <definedName name="ASSBOP" localSheetId="4">[1]Work_sect!#REF!</definedName>
    <definedName name="ASSBOP" localSheetId="5">[1]Work_sect!#REF!</definedName>
    <definedName name="ASSBOP" localSheetId="6">[1]Work_sect!#REF!</definedName>
    <definedName name="ASSBOP" localSheetId="7">[1]Work_sect!#REF!</definedName>
    <definedName name="ASSBOP" localSheetId="16">[1]Work_sect!#REF!</definedName>
    <definedName name="ASSBOP" localSheetId="17">[1]Work_sect!#REF!</definedName>
    <definedName name="ASSBOP" localSheetId="10">[1]Work_sect!#REF!</definedName>
    <definedName name="ASSBOP" localSheetId="11">[1]Work_sect!#REF!</definedName>
    <definedName name="ASSBOP" localSheetId="12">[1]Work_sect!#REF!</definedName>
    <definedName name="ASSBOP" localSheetId="13">[1]Work_sect!#REF!</definedName>
    <definedName name="ASSBOP" localSheetId="14">[1]Work_sect!#REF!</definedName>
    <definedName name="ASSBOP" localSheetId="18">[1]Work_sect!#REF!</definedName>
    <definedName name="ASSBOP" localSheetId="28">[1]Work_sect!#REF!</definedName>
    <definedName name="ASSBOP" localSheetId="20">[1]Work_sect!#REF!</definedName>
    <definedName name="ASSBOP" localSheetId="21">[1]Work_sect!#REF!</definedName>
    <definedName name="ASSBOP" localSheetId="22">[1]Work_sect!#REF!</definedName>
    <definedName name="ASSBOP" localSheetId="23">[1]Work_sect!#REF!</definedName>
    <definedName name="ASSBOP" localSheetId="26">[1]Work_sect!#REF!</definedName>
    <definedName name="ASSBOP" localSheetId="38">[1]Work_sect!#REF!</definedName>
    <definedName name="ASSBOP" localSheetId="34">[1]Work_sect!#REF!</definedName>
    <definedName name="ASSBOP" localSheetId="0">[1]Work_sect!#REF!</definedName>
    <definedName name="ASSBOP">[1]Work_sect!#REF!</definedName>
    <definedName name="ASSFISC" localSheetId="25">[1]Work_sect!#REF!</definedName>
    <definedName name="ASSFISC" localSheetId="8">[1]Work_sect!#REF!</definedName>
    <definedName name="ASSFISC" localSheetId="9">[1]Work_sect!#REF!</definedName>
    <definedName name="ASSFISC" localSheetId="15">[1]Work_sect!#REF!</definedName>
    <definedName name="ASSFISC" localSheetId="1">[1]Work_sect!#REF!</definedName>
    <definedName name="ASSFISC" localSheetId="2">[1]Work_sect!#REF!</definedName>
    <definedName name="ASSFISC" localSheetId="3">[1]Work_sect!#REF!</definedName>
    <definedName name="ASSFISC" localSheetId="4">[1]Work_sect!#REF!</definedName>
    <definedName name="ASSFISC" localSheetId="5">[1]Work_sect!#REF!</definedName>
    <definedName name="ASSFISC" localSheetId="6">[1]Work_sect!#REF!</definedName>
    <definedName name="ASSFISC" localSheetId="7">[1]Work_sect!#REF!</definedName>
    <definedName name="ASSFISC" localSheetId="16">[1]Work_sect!#REF!</definedName>
    <definedName name="ASSFISC" localSheetId="17">[1]Work_sect!#REF!</definedName>
    <definedName name="ASSFISC" localSheetId="10">[1]Work_sect!#REF!</definedName>
    <definedName name="ASSFISC" localSheetId="11">[1]Work_sect!#REF!</definedName>
    <definedName name="ASSFISC" localSheetId="12">[1]Work_sect!#REF!</definedName>
    <definedName name="ASSFISC" localSheetId="13">[1]Work_sect!#REF!</definedName>
    <definedName name="ASSFISC" localSheetId="14">[1]Work_sect!#REF!</definedName>
    <definedName name="ASSFISC" localSheetId="18">[1]Work_sect!#REF!</definedName>
    <definedName name="ASSFISC" localSheetId="28">[1]Work_sect!#REF!</definedName>
    <definedName name="ASSFISC" localSheetId="20">[1]Work_sect!#REF!</definedName>
    <definedName name="ASSFISC" localSheetId="21">[1]Work_sect!#REF!</definedName>
    <definedName name="ASSFISC" localSheetId="22">[1]Work_sect!#REF!</definedName>
    <definedName name="ASSFISC" localSheetId="23">[1]Work_sect!#REF!</definedName>
    <definedName name="ASSFISC" localSheetId="26">[1]Work_sect!#REF!</definedName>
    <definedName name="ASSFISC" localSheetId="38">[1]Work_sect!#REF!</definedName>
    <definedName name="ASSFISC" localSheetId="34">[1]Work_sect!#REF!</definedName>
    <definedName name="ASSFISC">[1]Work_sect!#REF!</definedName>
    <definedName name="ASSGLOBAL" localSheetId="25">[1]Work_sect!#REF!</definedName>
    <definedName name="ASSGLOBAL" localSheetId="8">[1]Work_sect!#REF!</definedName>
    <definedName name="ASSGLOBAL" localSheetId="9">[1]Work_sect!#REF!</definedName>
    <definedName name="ASSGLOBAL" localSheetId="15">[1]Work_sect!#REF!</definedName>
    <definedName name="ASSGLOBAL" localSheetId="1">[1]Work_sect!#REF!</definedName>
    <definedName name="ASSGLOBAL" localSheetId="2">[1]Work_sect!#REF!</definedName>
    <definedName name="ASSGLOBAL" localSheetId="3">[1]Work_sect!#REF!</definedName>
    <definedName name="ASSGLOBAL" localSheetId="4">[1]Work_sect!#REF!</definedName>
    <definedName name="ASSGLOBAL" localSheetId="5">[1]Work_sect!#REF!</definedName>
    <definedName name="ASSGLOBAL" localSheetId="6">[1]Work_sect!#REF!</definedName>
    <definedName name="ASSGLOBAL" localSheetId="7">[1]Work_sect!#REF!</definedName>
    <definedName name="ASSGLOBAL" localSheetId="16">[1]Work_sect!#REF!</definedName>
    <definedName name="ASSGLOBAL" localSheetId="17">[1]Work_sect!#REF!</definedName>
    <definedName name="ASSGLOBAL" localSheetId="10">[1]Work_sect!#REF!</definedName>
    <definedName name="ASSGLOBAL" localSheetId="11">[1]Work_sect!#REF!</definedName>
    <definedName name="ASSGLOBAL" localSheetId="12">[1]Work_sect!#REF!</definedName>
    <definedName name="ASSGLOBAL" localSheetId="13">[1]Work_sect!#REF!</definedName>
    <definedName name="ASSGLOBAL" localSheetId="14">[1]Work_sect!#REF!</definedName>
    <definedName name="ASSGLOBAL" localSheetId="18">[1]Work_sect!#REF!</definedName>
    <definedName name="ASSGLOBAL" localSheetId="28">[1]Work_sect!#REF!</definedName>
    <definedName name="ASSGLOBAL" localSheetId="20">[1]Work_sect!#REF!</definedName>
    <definedName name="ASSGLOBAL" localSheetId="21">[1]Work_sect!#REF!</definedName>
    <definedName name="ASSGLOBAL" localSheetId="22">[1]Work_sect!#REF!</definedName>
    <definedName name="ASSGLOBAL" localSheetId="23">[1]Work_sect!#REF!</definedName>
    <definedName name="ASSGLOBAL" localSheetId="26">[1]Work_sect!#REF!</definedName>
    <definedName name="ASSGLOBAL" localSheetId="38">[1]Work_sect!#REF!</definedName>
    <definedName name="ASSGLOBAL" localSheetId="34">[1]Work_sect!#REF!</definedName>
    <definedName name="ASSGLOBAL">[1]Work_sect!#REF!</definedName>
    <definedName name="ASSMON" localSheetId="25">[1]Work_sect!#REF!</definedName>
    <definedName name="ASSMON" localSheetId="8">[1]Work_sect!#REF!</definedName>
    <definedName name="ASSMON" localSheetId="9">[1]Work_sect!#REF!</definedName>
    <definedName name="ASSMON" localSheetId="15">[1]Work_sect!#REF!</definedName>
    <definedName name="ASSMON" localSheetId="1">[1]Work_sect!#REF!</definedName>
    <definedName name="ASSMON" localSheetId="2">[1]Work_sect!#REF!</definedName>
    <definedName name="ASSMON" localSheetId="3">[1]Work_sect!#REF!</definedName>
    <definedName name="ASSMON" localSheetId="4">[1]Work_sect!#REF!</definedName>
    <definedName name="ASSMON" localSheetId="5">[1]Work_sect!#REF!</definedName>
    <definedName name="ASSMON" localSheetId="6">[1]Work_sect!#REF!</definedName>
    <definedName name="ASSMON" localSheetId="7">[1]Work_sect!#REF!</definedName>
    <definedName name="ASSMON" localSheetId="16">[1]Work_sect!#REF!</definedName>
    <definedName name="ASSMON" localSheetId="17">[1]Work_sect!#REF!</definedName>
    <definedName name="ASSMON" localSheetId="10">[1]Work_sect!#REF!</definedName>
    <definedName name="ASSMON" localSheetId="11">[1]Work_sect!#REF!</definedName>
    <definedName name="ASSMON" localSheetId="12">[1]Work_sect!#REF!</definedName>
    <definedName name="ASSMON" localSheetId="13">[1]Work_sect!#REF!</definedName>
    <definedName name="ASSMON" localSheetId="14">[1]Work_sect!#REF!</definedName>
    <definedName name="ASSMON" localSheetId="18">[1]Work_sect!#REF!</definedName>
    <definedName name="ASSMON" localSheetId="28">[1]Work_sect!#REF!</definedName>
    <definedName name="ASSMON" localSheetId="20">[1]Work_sect!#REF!</definedName>
    <definedName name="ASSMON" localSheetId="21">[1]Work_sect!#REF!</definedName>
    <definedName name="ASSMON" localSheetId="22">[1]Work_sect!#REF!</definedName>
    <definedName name="ASSMON" localSheetId="23">[1]Work_sect!#REF!</definedName>
    <definedName name="ASSMON" localSheetId="26">[1]Work_sect!#REF!</definedName>
    <definedName name="ASSMON" localSheetId="38">[1]Work_sect!#REF!</definedName>
    <definedName name="ASSMON" localSheetId="34">[1]Work_sect!#REF!</definedName>
    <definedName name="ASSMON">[1]Work_sect!#REF!</definedName>
    <definedName name="ASSSECTOR" localSheetId="25">[1]Work_sect!#REF!</definedName>
    <definedName name="ASSSECTOR" localSheetId="8">[1]Work_sect!#REF!</definedName>
    <definedName name="ASSSECTOR" localSheetId="9">[1]Work_sect!#REF!</definedName>
    <definedName name="ASSSECTOR" localSheetId="15">[1]Work_sect!#REF!</definedName>
    <definedName name="ASSSECTOR" localSheetId="1">[1]Work_sect!#REF!</definedName>
    <definedName name="ASSSECTOR" localSheetId="2">[1]Work_sect!#REF!</definedName>
    <definedName name="ASSSECTOR" localSheetId="3">[1]Work_sect!#REF!</definedName>
    <definedName name="ASSSECTOR" localSheetId="4">[1]Work_sect!#REF!</definedName>
    <definedName name="ASSSECTOR" localSheetId="5">[1]Work_sect!#REF!</definedName>
    <definedName name="ASSSECTOR" localSheetId="6">[1]Work_sect!#REF!</definedName>
    <definedName name="ASSSECTOR" localSheetId="7">[1]Work_sect!#REF!</definedName>
    <definedName name="ASSSECTOR" localSheetId="16">[1]Work_sect!#REF!</definedName>
    <definedName name="ASSSECTOR" localSheetId="17">[1]Work_sect!#REF!</definedName>
    <definedName name="ASSSECTOR" localSheetId="10">[1]Work_sect!#REF!</definedName>
    <definedName name="ASSSECTOR" localSheetId="11">[1]Work_sect!#REF!</definedName>
    <definedName name="ASSSECTOR" localSheetId="12">[1]Work_sect!#REF!</definedName>
    <definedName name="ASSSECTOR" localSheetId="13">[1]Work_sect!#REF!</definedName>
    <definedName name="ASSSECTOR" localSheetId="14">[1]Work_sect!#REF!</definedName>
    <definedName name="ASSSECTOR" localSheetId="18">[1]Work_sect!#REF!</definedName>
    <definedName name="ASSSECTOR" localSheetId="28">[1]Work_sect!#REF!</definedName>
    <definedName name="ASSSECTOR" localSheetId="20">[1]Work_sect!#REF!</definedName>
    <definedName name="ASSSECTOR" localSheetId="21">[1]Work_sect!#REF!</definedName>
    <definedName name="ASSSECTOR" localSheetId="22">[1]Work_sect!#REF!</definedName>
    <definedName name="ASSSECTOR" localSheetId="23">[1]Work_sect!#REF!</definedName>
    <definedName name="ASSSECTOR" localSheetId="26">[1]Work_sect!#REF!</definedName>
    <definedName name="ASSSECTOR" localSheetId="38">[1]Work_sect!#REF!</definedName>
    <definedName name="ASSSECTOR" localSheetId="34">[1]Work_sect!#REF!</definedName>
    <definedName name="ASSSECTOR">[1]Work_sect!#REF!</definedName>
    <definedName name="Assumptions_for_Rescheduling" localSheetId="25">#REF!</definedName>
    <definedName name="Assumptions_for_Rescheduling" localSheetId="8">#REF!</definedName>
    <definedName name="Assumptions_for_Rescheduling" localSheetId="9">#REF!</definedName>
    <definedName name="Assumptions_for_Rescheduling" localSheetId="15">#REF!</definedName>
    <definedName name="Assumptions_for_Rescheduling" localSheetId="1">#REF!</definedName>
    <definedName name="Assumptions_for_Rescheduling" localSheetId="2">#REF!</definedName>
    <definedName name="Assumptions_for_Rescheduling" localSheetId="3">#REF!</definedName>
    <definedName name="Assumptions_for_Rescheduling" localSheetId="4">#REF!</definedName>
    <definedName name="Assumptions_for_Rescheduling" localSheetId="5">#REF!</definedName>
    <definedName name="Assumptions_for_Rescheduling" localSheetId="6">#REF!</definedName>
    <definedName name="Assumptions_for_Rescheduling" localSheetId="7">#REF!</definedName>
    <definedName name="Assumptions_for_Rescheduling" localSheetId="16">#REF!</definedName>
    <definedName name="Assumptions_for_Rescheduling" localSheetId="17">#REF!</definedName>
    <definedName name="Assumptions_for_Rescheduling" localSheetId="10">#REF!</definedName>
    <definedName name="Assumptions_for_Rescheduling" localSheetId="11">#REF!</definedName>
    <definedName name="Assumptions_for_Rescheduling" localSheetId="12">#REF!</definedName>
    <definedName name="Assumptions_for_Rescheduling" localSheetId="13">#REF!</definedName>
    <definedName name="Assumptions_for_Rescheduling" localSheetId="14">#REF!</definedName>
    <definedName name="Assumptions_for_Rescheduling" localSheetId="18">#REF!</definedName>
    <definedName name="Assumptions_for_Rescheduling" localSheetId="27">#REF!</definedName>
    <definedName name="Assumptions_for_Rescheduling" localSheetId="28">#REF!</definedName>
    <definedName name="Assumptions_for_Rescheduling" localSheetId="19">#REF!</definedName>
    <definedName name="Assumptions_for_Rescheduling" localSheetId="20">#REF!</definedName>
    <definedName name="Assumptions_for_Rescheduling" localSheetId="21">#REF!</definedName>
    <definedName name="Assumptions_for_Rescheduling" localSheetId="22">#REF!</definedName>
    <definedName name="Assumptions_for_Rescheduling" localSheetId="23">#REF!</definedName>
    <definedName name="Assumptions_for_Rescheduling" localSheetId="26">#REF!</definedName>
    <definedName name="Assumptions_for_Rescheduling" localSheetId="29">#REF!</definedName>
    <definedName name="Assumptions_for_Rescheduling" localSheetId="38">#REF!</definedName>
    <definedName name="Assumptions_for_Rescheduling" localSheetId="30">#REF!</definedName>
    <definedName name="Assumptions_for_Rescheduling" localSheetId="31">#REF!</definedName>
    <definedName name="Assumptions_for_Rescheduling" localSheetId="32">#REF!</definedName>
    <definedName name="Assumptions_for_Rescheduling" localSheetId="33">#REF!</definedName>
    <definedName name="Assumptions_for_Rescheduling" localSheetId="34">#REF!</definedName>
    <definedName name="Assumptions_for_Rescheduling">#REF!</definedName>
    <definedName name="B" localSheetId="25">#REF!</definedName>
    <definedName name="B" localSheetId="9">#REF!</definedName>
    <definedName name="B" localSheetId="15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6">#REF!</definedName>
    <definedName name="B" localSheetId="16">#REF!</definedName>
    <definedName name="B" localSheetId="17">#REF!</definedName>
    <definedName name="B" localSheetId="12">#REF!</definedName>
    <definedName name="B" localSheetId="18">#REF!</definedName>
    <definedName name="B" localSheetId="20">#REF!</definedName>
    <definedName name="B" localSheetId="23">#REF!</definedName>
    <definedName name="B" localSheetId="26">#REF!</definedName>
    <definedName name="B" localSheetId="34">#REF!</definedName>
    <definedName name="B">#REF!</definedName>
    <definedName name="BACODE">[4]FEB!$M$3:$AP$3</definedName>
    <definedName name="BaseYear">[5]Nominal!$A$4</definedName>
    <definedName name="BG" localSheetId="25">[6]Analytical!#REF!</definedName>
    <definedName name="BG" localSheetId="8">[6]Analytical!#REF!</definedName>
    <definedName name="BG" localSheetId="9">[6]Analytical!#REF!</definedName>
    <definedName name="BG" localSheetId="15">[6]Analytical!#REF!</definedName>
    <definedName name="BG" localSheetId="1">[6]Analytical!#REF!</definedName>
    <definedName name="BG" localSheetId="2">[6]Analytical!#REF!</definedName>
    <definedName name="BG" localSheetId="3">[6]Analytical!#REF!</definedName>
    <definedName name="BG" localSheetId="4">[6]Analytical!#REF!</definedName>
    <definedName name="BG" localSheetId="5">[6]Analytical!#REF!</definedName>
    <definedName name="BG" localSheetId="6">[6]Analytical!#REF!</definedName>
    <definedName name="BG" localSheetId="7">[6]Analytical!#REF!</definedName>
    <definedName name="BG" localSheetId="16">[6]Analytical!#REF!</definedName>
    <definedName name="BG" localSheetId="17">[6]Analytical!#REF!</definedName>
    <definedName name="BG" localSheetId="10">[6]Analytical!#REF!</definedName>
    <definedName name="BG" localSheetId="11">[6]Analytical!#REF!</definedName>
    <definedName name="BG" localSheetId="12">[6]Analytical!#REF!</definedName>
    <definedName name="BG" localSheetId="13">[6]Analytical!#REF!</definedName>
    <definedName name="BG" localSheetId="14">[6]Analytical!#REF!</definedName>
    <definedName name="BG" localSheetId="18">[6]Analytical!#REF!</definedName>
    <definedName name="BG" localSheetId="20">[6]Analytical!#REF!</definedName>
    <definedName name="BG" localSheetId="21">[6]Analytical!#REF!</definedName>
    <definedName name="BG" localSheetId="22">[6]Analytical!#REF!</definedName>
    <definedName name="BG" localSheetId="23">[6]Analytical!#REF!</definedName>
    <definedName name="BG" localSheetId="26">[6]Analytical!#REF!</definedName>
    <definedName name="BG" localSheetId="34">[6]Analytical!#REF!</definedName>
    <definedName name="BG">[6]Analytical!#REF!</definedName>
    <definedName name="bh" localSheetId="25">#REF!</definedName>
    <definedName name="bh" localSheetId="8">#REF!</definedName>
    <definedName name="bh" localSheetId="9">#REF!</definedName>
    <definedName name="bh" localSheetId="15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6">#REF!</definedName>
    <definedName name="bh" localSheetId="7">#REF!</definedName>
    <definedName name="bh" localSheetId="16">#REF!</definedName>
    <definedName name="bh" localSheetId="17">#REF!</definedName>
    <definedName name="bh" localSheetId="10">#REF!</definedName>
    <definedName name="bh" localSheetId="11">#REF!</definedName>
    <definedName name="bh" localSheetId="12">#REF!</definedName>
    <definedName name="bh" localSheetId="13">#REF!</definedName>
    <definedName name="bh" localSheetId="14">#REF!</definedName>
    <definedName name="bh" localSheetId="18">#REF!</definedName>
    <definedName name="bh" localSheetId="20">#REF!</definedName>
    <definedName name="bh" localSheetId="21">#REF!</definedName>
    <definedName name="bh" localSheetId="22">#REF!</definedName>
    <definedName name="bh" localSheetId="23">#REF!</definedName>
    <definedName name="bh" localSheetId="26">#REF!</definedName>
    <definedName name="bh" localSheetId="34">#REF!</definedName>
    <definedName name="bh">#REF!</definedName>
    <definedName name="BJ" localSheetId="25">#REF!</definedName>
    <definedName name="BJ" localSheetId="8">#REF!</definedName>
    <definedName name="BJ" localSheetId="9">#REF!</definedName>
    <definedName name="BJ" localSheetId="15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6">#REF!</definedName>
    <definedName name="BJ" localSheetId="7">#REF!</definedName>
    <definedName name="BJ" localSheetId="16">#REF!</definedName>
    <definedName name="BJ" localSheetId="17">#REF!</definedName>
    <definedName name="BJ" localSheetId="10">#REF!</definedName>
    <definedName name="BJ" localSheetId="11">#REF!</definedName>
    <definedName name="BJ" localSheetId="12">#REF!</definedName>
    <definedName name="BJ" localSheetId="13">#REF!</definedName>
    <definedName name="BJ" localSheetId="14">#REF!</definedName>
    <definedName name="BJ" localSheetId="18">#REF!</definedName>
    <definedName name="BJ" localSheetId="20">#REF!</definedName>
    <definedName name="BJ" localSheetId="21">#REF!</definedName>
    <definedName name="BJ" localSheetId="22">#REF!</definedName>
    <definedName name="BJ" localSheetId="23">#REF!</definedName>
    <definedName name="BJ" localSheetId="26">#REF!</definedName>
    <definedName name="BJ" localSheetId="34">#REF!</definedName>
    <definedName name="BJ">#REF!</definedName>
    <definedName name="BKCODE" localSheetId="25">#REF!</definedName>
    <definedName name="BKCODE" localSheetId="8">#REF!</definedName>
    <definedName name="BKCODE" localSheetId="9">#REF!</definedName>
    <definedName name="BKCODE" localSheetId="15">#REF!</definedName>
    <definedName name="BKCODE" localSheetId="1">#REF!</definedName>
    <definedName name="BKCODE" localSheetId="2">#REF!</definedName>
    <definedName name="BKCODE" localSheetId="3">#REF!</definedName>
    <definedName name="BKCODE" localSheetId="4">#REF!</definedName>
    <definedName name="BKCODE" localSheetId="5">#REF!</definedName>
    <definedName name="BKCODE" localSheetId="6">#REF!</definedName>
    <definedName name="BKCODE" localSheetId="7">#REF!</definedName>
    <definedName name="BKCODE" localSheetId="16">#REF!</definedName>
    <definedName name="BKCODE" localSheetId="17">#REF!</definedName>
    <definedName name="BKCODE" localSheetId="10">#REF!</definedName>
    <definedName name="BKCODE" localSheetId="11">#REF!</definedName>
    <definedName name="BKCODE" localSheetId="12">#REF!</definedName>
    <definedName name="BKCODE" localSheetId="13">#REF!</definedName>
    <definedName name="BKCODE" localSheetId="14">#REF!</definedName>
    <definedName name="BKCODE" localSheetId="18">#REF!</definedName>
    <definedName name="BKCODE" localSheetId="20">#REF!</definedName>
    <definedName name="BKCODE" localSheetId="21">#REF!</definedName>
    <definedName name="BKCODE" localSheetId="22">#REF!</definedName>
    <definedName name="BKCODE" localSheetId="23">#REF!</definedName>
    <definedName name="BKCODE" localSheetId="26">#REF!</definedName>
    <definedName name="BKCODE" localSheetId="34">#REF!</definedName>
    <definedName name="BKCODE">#REF!</definedName>
    <definedName name="BLPH14" localSheetId="25" hidden="1">[7]Raw_1!#REF!</definedName>
    <definedName name="BLPH14" localSheetId="8" hidden="1">[7]Raw_1!#REF!</definedName>
    <definedName name="BLPH14" localSheetId="9" hidden="1">[7]Raw_1!#REF!</definedName>
    <definedName name="BLPH14" localSheetId="15" hidden="1">[7]Raw_1!#REF!</definedName>
    <definedName name="BLPH14" localSheetId="1" hidden="1">[7]Raw_1!#REF!</definedName>
    <definedName name="BLPH14" localSheetId="2" hidden="1">[7]Raw_1!#REF!</definedName>
    <definedName name="BLPH14" localSheetId="3" hidden="1">[7]Raw_1!#REF!</definedName>
    <definedName name="BLPH14" localSheetId="4" hidden="1">[7]Raw_1!#REF!</definedName>
    <definedName name="BLPH14" localSheetId="5" hidden="1">[7]Raw_1!#REF!</definedName>
    <definedName name="BLPH14" localSheetId="6" hidden="1">[7]Raw_1!#REF!</definedName>
    <definedName name="BLPH14" localSheetId="7" hidden="1">[7]Raw_1!#REF!</definedName>
    <definedName name="BLPH14" localSheetId="16" hidden="1">[7]Raw_1!#REF!</definedName>
    <definedName name="BLPH14" localSheetId="17" hidden="1">[7]Raw_1!#REF!</definedName>
    <definedName name="BLPH14" localSheetId="10" hidden="1">[7]Raw_1!#REF!</definedName>
    <definedName name="BLPH14" localSheetId="11" hidden="1">[7]Raw_1!#REF!</definedName>
    <definedName name="BLPH14" localSheetId="12" hidden="1">[7]Raw_1!#REF!</definedName>
    <definedName name="BLPH14" localSheetId="13" hidden="1">[7]Raw_1!#REF!</definedName>
    <definedName name="BLPH14" localSheetId="14" hidden="1">[7]Raw_1!#REF!</definedName>
    <definedName name="BLPH14" localSheetId="18" hidden="1">[7]Raw_1!#REF!</definedName>
    <definedName name="BLPH14" localSheetId="28" hidden="1">[7]Raw_1!#REF!</definedName>
    <definedName name="BLPH14" localSheetId="20" hidden="1">[7]Raw_1!#REF!</definedName>
    <definedName name="BLPH14" localSheetId="21" hidden="1">[7]Raw_1!#REF!</definedName>
    <definedName name="BLPH14" localSheetId="22" hidden="1">[7]Raw_1!#REF!</definedName>
    <definedName name="BLPH14" localSheetId="23" hidden="1">[7]Raw_1!#REF!</definedName>
    <definedName name="BLPH14" localSheetId="26" hidden="1">[7]Raw_1!#REF!</definedName>
    <definedName name="BLPH14" localSheetId="38" hidden="1">[7]Raw_1!#REF!</definedName>
    <definedName name="BLPH14" localSheetId="34" hidden="1">[7]Raw_1!#REF!</definedName>
    <definedName name="BLPH14" hidden="1">[7]Raw_1!#REF!</definedName>
    <definedName name="CONSFLAG" localSheetId="25">#REF!</definedName>
    <definedName name="CONSFLAG" localSheetId="8">#REF!</definedName>
    <definedName name="CONSFLAG" localSheetId="9">#REF!</definedName>
    <definedName name="CONSFLAG" localSheetId="15">#REF!</definedName>
    <definedName name="CONSFLAG" localSheetId="1">#REF!</definedName>
    <definedName name="CONSFLAG" localSheetId="2">#REF!</definedName>
    <definedName name="CONSFLAG" localSheetId="3">#REF!</definedName>
    <definedName name="CONSFLAG" localSheetId="4">#REF!</definedName>
    <definedName name="CONSFLAG" localSheetId="5">#REF!</definedName>
    <definedName name="CONSFLAG" localSheetId="6">#REF!</definedName>
    <definedName name="CONSFLAG" localSheetId="7">#REF!</definedName>
    <definedName name="CONSFLAG" localSheetId="16">#REF!</definedName>
    <definedName name="CONSFLAG" localSheetId="17">#REF!</definedName>
    <definedName name="CONSFLAG" localSheetId="10">#REF!</definedName>
    <definedName name="CONSFLAG" localSheetId="11">#REF!</definedName>
    <definedName name="CONSFLAG" localSheetId="12">#REF!</definedName>
    <definedName name="CONSFLAG" localSheetId="13">#REF!</definedName>
    <definedName name="CONSFLAG" localSheetId="14">#REF!</definedName>
    <definedName name="CONSFLAG" localSheetId="18">#REF!</definedName>
    <definedName name="CONSFLAG" localSheetId="20">#REF!</definedName>
    <definedName name="CONSFLAG" localSheetId="21">#REF!</definedName>
    <definedName name="CONSFLAG" localSheetId="22">#REF!</definedName>
    <definedName name="CONSFLAG" localSheetId="23">#REF!</definedName>
    <definedName name="CONSFLAG" localSheetId="26">#REF!</definedName>
    <definedName name="CONSFLAG" localSheetId="34">#REF!</definedName>
    <definedName name="CONSFLAG">#REF!</definedName>
    <definedName name="contents2" localSheetId="25" hidden="1">[8]MSRV!#REF!</definedName>
    <definedName name="contents2" localSheetId="8" hidden="1">[8]MSRV!#REF!</definedName>
    <definedName name="contents2" localSheetId="9" hidden="1">[8]MSRV!#REF!</definedName>
    <definedName name="contents2" localSheetId="15" hidden="1">[8]MSRV!#REF!</definedName>
    <definedName name="contents2" localSheetId="1" hidden="1">[8]MSRV!#REF!</definedName>
    <definedName name="contents2" localSheetId="2" hidden="1">[8]MSRV!#REF!</definedName>
    <definedName name="contents2" localSheetId="3" hidden="1">[8]MSRV!#REF!</definedName>
    <definedName name="contents2" localSheetId="4" hidden="1">[8]MSRV!#REF!</definedName>
    <definedName name="contents2" localSheetId="5" hidden="1">[8]MSRV!#REF!</definedName>
    <definedName name="contents2" localSheetId="6" hidden="1">[8]MSRV!#REF!</definedName>
    <definedName name="contents2" localSheetId="7" hidden="1">[8]MSRV!#REF!</definedName>
    <definedName name="contents2" localSheetId="16" hidden="1">[8]MSRV!#REF!</definedName>
    <definedName name="contents2" localSheetId="17" hidden="1">[8]MSRV!#REF!</definedName>
    <definedName name="contents2" localSheetId="10" hidden="1">[8]MSRV!#REF!</definedName>
    <definedName name="contents2" localSheetId="11" hidden="1">[8]MSRV!#REF!</definedName>
    <definedName name="contents2" localSheetId="12" hidden="1">[8]MSRV!#REF!</definedName>
    <definedName name="contents2" localSheetId="13" hidden="1">[8]MSRV!#REF!</definedName>
    <definedName name="contents2" localSheetId="14" hidden="1">[8]MSRV!#REF!</definedName>
    <definedName name="contents2" localSheetId="18" hidden="1">[8]MSRV!#REF!</definedName>
    <definedName name="contents2" localSheetId="28" hidden="1">[8]MSRV!#REF!</definedName>
    <definedName name="contents2" localSheetId="20" hidden="1">[8]MSRV!#REF!</definedName>
    <definedName name="contents2" localSheetId="21" hidden="1">[8]MSRV!#REF!</definedName>
    <definedName name="contents2" localSheetId="22" hidden="1">[8]MSRV!#REF!</definedName>
    <definedName name="contents2" localSheetId="23" hidden="1">[8]MSRV!#REF!</definedName>
    <definedName name="contents2" localSheetId="26" hidden="1">[8]MSRV!#REF!</definedName>
    <definedName name="contents2" localSheetId="38" hidden="1">[8]MSRV!#REF!</definedName>
    <definedName name="contents2" localSheetId="34" hidden="1">[8]MSRV!#REF!</definedName>
    <definedName name="contents2" hidden="1">[8]MSRV!#REF!</definedName>
    <definedName name="CountryName">[5]Nominal!$A$6</definedName>
    <definedName name="CUADRO_10.3.1">'[9]fondo promedio'!$A$36:$L$74</definedName>
    <definedName name="CUADRO_N__4.1.3" localSheetId="25">#REF!</definedName>
    <definedName name="CUADRO_N__4.1.3" localSheetId="8">#REF!</definedName>
    <definedName name="CUADRO_N__4.1.3" localSheetId="9">#REF!</definedName>
    <definedName name="CUADRO_N__4.1.3" localSheetId="15">#REF!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16">#REF!</definedName>
    <definedName name="CUADRO_N__4.1.3" localSheetId="17">#REF!</definedName>
    <definedName name="CUADRO_N__4.1.3" localSheetId="10">#REF!</definedName>
    <definedName name="CUADRO_N__4.1.3" localSheetId="11">#REF!</definedName>
    <definedName name="CUADRO_N__4.1.3" localSheetId="12">#REF!</definedName>
    <definedName name="CUADRO_N__4.1.3" localSheetId="13">#REF!</definedName>
    <definedName name="CUADRO_N__4.1.3" localSheetId="14">#REF!</definedName>
    <definedName name="CUADRO_N__4.1.3" localSheetId="18">#REF!</definedName>
    <definedName name="CUADRO_N__4.1.3" localSheetId="27">#REF!</definedName>
    <definedName name="CUADRO_N__4.1.3" localSheetId="28">#REF!</definedName>
    <definedName name="CUADRO_N__4.1.3" localSheetId="19">#REF!</definedName>
    <definedName name="CUADRO_N__4.1.3" localSheetId="20">#REF!</definedName>
    <definedName name="CUADRO_N__4.1.3" localSheetId="21">#REF!</definedName>
    <definedName name="CUADRO_N__4.1.3" localSheetId="22">#REF!</definedName>
    <definedName name="CUADRO_N__4.1.3" localSheetId="23">#REF!</definedName>
    <definedName name="CUADRO_N__4.1.3" localSheetId="26">#REF!</definedName>
    <definedName name="CUADRO_N__4.1.3" localSheetId="29">#REF!</definedName>
    <definedName name="CUADRO_N__4.1.3" localSheetId="38">#REF!</definedName>
    <definedName name="CUADRO_N__4.1.3" localSheetId="30">#REF!</definedName>
    <definedName name="CUADRO_N__4.1.3" localSheetId="31">#REF!</definedName>
    <definedName name="CUADRO_N__4.1.3" localSheetId="32">#REF!</definedName>
    <definedName name="CUADRO_N__4.1.3" localSheetId="33">#REF!</definedName>
    <definedName name="CUADRO_N__4.1.3" localSheetId="34">#REF!</definedName>
    <definedName name="CUADRO_N__4.1.3">#REF!</definedName>
    <definedName name="D" localSheetId="25">#REF!</definedName>
    <definedName name="D" localSheetId="9">#REF!</definedName>
    <definedName name="D" localSheetId="15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6">#REF!</definedName>
    <definedName name="D" localSheetId="16">#REF!</definedName>
    <definedName name="D" localSheetId="17">#REF!</definedName>
    <definedName name="D" localSheetId="12">#REF!</definedName>
    <definedName name="D" localSheetId="18">#REF!</definedName>
    <definedName name="D" localSheetId="20">#REF!</definedName>
    <definedName name="D" localSheetId="23">#REF!</definedName>
    <definedName name="D" localSheetId="26">#REF!</definedName>
    <definedName name="D" localSheetId="34">#REF!</definedName>
    <definedName name="D">#REF!</definedName>
    <definedName name="D2.1c" localSheetId="25">#REF!</definedName>
    <definedName name="D2.1c" localSheetId="9">#REF!</definedName>
    <definedName name="D2.1c" localSheetId="15">#REF!</definedName>
    <definedName name="D2.1c" localSheetId="1">#REF!</definedName>
    <definedName name="D2.1c" localSheetId="2">#REF!</definedName>
    <definedName name="D2.1c" localSheetId="3">#REF!</definedName>
    <definedName name="D2.1c" localSheetId="4">#REF!</definedName>
    <definedName name="D2.1c" localSheetId="6">#REF!</definedName>
    <definedName name="D2.1c" localSheetId="16">#REF!</definedName>
    <definedName name="D2.1c" localSheetId="17">#REF!</definedName>
    <definedName name="D2.1c" localSheetId="12">#REF!</definedName>
    <definedName name="D2.1c" localSheetId="18">#REF!</definedName>
    <definedName name="D2.1c" localSheetId="20">#REF!</definedName>
    <definedName name="D2.1c" localSheetId="23">#REF!</definedName>
    <definedName name="D2.1c" localSheetId="26">#REF!</definedName>
    <definedName name="D2.1c" localSheetId="34">#REF!</definedName>
    <definedName name="D2.1c">#REF!</definedName>
    <definedName name="D2c1" localSheetId="25">#REF!</definedName>
    <definedName name="D2c1" localSheetId="9">#REF!</definedName>
    <definedName name="D2c1" localSheetId="15">#REF!</definedName>
    <definedName name="D2c1" localSheetId="1">#REF!</definedName>
    <definedName name="D2c1" localSheetId="2">#REF!</definedName>
    <definedName name="D2c1" localSheetId="3">#REF!</definedName>
    <definedName name="D2c1" localSheetId="4">#REF!</definedName>
    <definedName name="D2c1" localSheetId="6">#REF!</definedName>
    <definedName name="D2c1" localSheetId="16">#REF!</definedName>
    <definedName name="D2c1" localSheetId="17">#REF!</definedName>
    <definedName name="D2c1" localSheetId="12">#REF!</definedName>
    <definedName name="D2c1" localSheetId="18">#REF!</definedName>
    <definedName name="D2c1" localSheetId="20">#REF!</definedName>
    <definedName name="D2c1" localSheetId="23">#REF!</definedName>
    <definedName name="D2c1" localSheetId="26">#REF!</definedName>
    <definedName name="D2c1" localSheetId="34">#REF!</definedName>
    <definedName name="D2c1">#REF!</definedName>
    <definedName name="Date" localSheetId="25">#REF!</definedName>
    <definedName name="Date" localSheetId="8">#REF!</definedName>
    <definedName name="Date" localSheetId="9">#REF!</definedName>
    <definedName name="Date" localSheetId="15">#REF!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 localSheetId="5">#REF!</definedName>
    <definedName name="Date" localSheetId="6">#REF!</definedName>
    <definedName name="Date" localSheetId="7">#REF!</definedName>
    <definedName name="Date" localSheetId="16">#REF!</definedName>
    <definedName name="Date" localSheetId="17">#REF!</definedName>
    <definedName name="Date" localSheetId="10">#REF!</definedName>
    <definedName name="Date" localSheetId="11">#REF!</definedName>
    <definedName name="Date" localSheetId="12">#REF!</definedName>
    <definedName name="Date" localSheetId="13">#REF!</definedName>
    <definedName name="Date" localSheetId="14">#REF!</definedName>
    <definedName name="Date" localSheetId="18">#REF!</definedName>
    <definedName name="Date" localSheetId="27">#REF!</definedName>
    <definedName name="Date" localSheetId="28">#REF!</definedName>
    <definedName name="Date" localSheetId="19">#REF!</definedName>
    <definedName name="Date" localSheetId="20">#REF!</definedName>
    <definedName name="Date" localSheetId="21">#REF!</definedName>
    <definedName name="Date" localSheetId="22">#REF!</definedName>
    <definedName name="Date" localSheetId="23">#REF!</definedName>
    <definedName name="Date" localSheetId="26">#REF!</definedName>
    <definedName name="Date" localSheetId="29">#REF!</definedName>
    <definedName name="Date" localSheetId="38">#REF!</definedName>
    <definedName name="Date" localSheetId="30">#REF!</definedName>
    <definedName name="Date" localSheetId="31">#REF!</definedName>
    <definedName name="Date" localSheetId="32">#REF!</definedName>
    <definedName name="Date" localSheetId="33">#REF!</definedName>
    <definedName name="Date" localSheetId="34">#REF!</definedName>
    <definedName name="Date">#REF!</definedName>
    <definedName name="dd" localSheetId="25">#REF!</definedName>
    <definedName name="dd" localSheetId="9">#REF!</definedName>
    <definedName name="dd" localSheetId="15">#REF!</definedName>
    <definedName name="dd" localSheetId="1">#REF!</definedName>
    <definedName name="dd" localSheetId="2">#REF!</definedName>
    <definedName name="dd" localSheetId="3">#REF!</definedName>
    <definedName name="dd" localSheetId="4">#REF!</definedName>
    <definedName name="dd" localSheetId="6">#REF!</definedName>
    <definedName name="dd" localSheetId="16">#REF!</definedName>
    <definedName name="dd" localSheetId="17">#REF!</definedName>
    <definedName name="dd" localSheetId="12">#REF!</definedName>
    <definedName name="dd" localSheetId="18">#REF!</definedName>
    <definedName name="dd" localSheetId="20">#REF!</definedName>
    <definedName name="dd" localSheetId="23">#REF!</definedName>
    <definedName name="dd" localSheetId="26">#REF!</definedName>
    <definedName name="dd" localSheetId="34">#REF!</definedName>
    <definedName name="dd">#REF!</definedName>
    <definedName name="Department">[5]Nominal!$B$2</definedName>
    <definedName name="F" localSheetId="25">#REF!</definedName>
    <definedName name="F" localSheetId="9">#REF!</definedName>
    <definedName name="F" localSheetId="15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16">#REF!</definedName>
    <definedName name="F" localSheetId="17">#REF!</definedName>
    <definedName name="F" localSheetId="12">#REF!</definedName>
    <definedName name="F" localSheetId="18">#REF!</definedName>
    <definedName name="F" localSheetId="20">#REF!</definedName>
    <definedName name="F" localSheetId="23">#REF!</definedName>
    <definedName name="F" localSheetId="26">#REF!</definedName>
    <definedName name="F" localSheetId="34">#REF!</definedName>
    <definedName name="F">#REF!</definedName>
    <definedName name="Forex3" localSheetId="25">#REF!</definedName>
    <definedName name="Forex3" localSheetId="9">#REF!</definedName>
    <definedName name="Forex3" localSheetId="15">#REF!</definedName>
    <definedName name="Forex3" localSheetId="1">#REF!</definedName>
    <definedName name="Forex3" localSheetId="2">#REF!</definedName>
    <definedName name="Forex3" localSheetId="3">#REF!</definedName>
    <definedName name="Forex3" localSheetId="4">#REF!</definedName>
    <definedName name="Forex3" localSheetId="6">#REF!</definedName>
    <definedName name="Forex3" localSheetId="16">#REF!</definedName>
    <definedName name="Forex3" localSheetId="17">#REF!</definedName>
    <definedName name="Forex3" localSheetId="12">#REF!</definedName>
    <definedName name="Forex3" localSheetId="18">#REF!</definedName>
    <definedName name="Forex3" localSheetId="20">#REF!</definedName>
    <definedName name="Forex3" localSheetId="23">#REF!</definedName>
    <definedName name="Forex3" localSheetId="26">#REF!</definedName>
    <definedName name="Forex3" localSheetId="34">#REF!</definedName>
    <definedName name="Forex3">#REF!</definedName>
    <definedName name="G" localSheetId="25">#REF!</definedName>
    <definedName name="G" localSheetId="9">#REF!</definedName>
    <definedName name="G" localSheetId="15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6">#REF!</definedName>
    <definedName name="G" localSheetId="16">#REF!</definedName>
    <definedName name="G" localSheetId="17">#REF!</definedName>
    <definedName name="G" localSheetId="12">#REF!</definedName>
    <definedName name="G" localSheetId="18">#REF!</definedName>
    <definedName name="G" localSheetId="20">#REF!</definedName>
    <definedName name="G" localSheetId="23">#REF!</definedName>
    <definedName name="G" localSheetId="26">#REF!</definedName>
    <definedName name="G" localSheetId="34">#REF!</definedName>
    <definedName name="G">#REF!</definedName>
    <definedName name="GRÁFICO_10.3.1.">'[9]GRÁFICO DE FONDO POR AFILIADO'!$A$3:$H$35</definedName>
    <definedName name="GRÁFICO_10.3.2">'[9]GRÁFICO DE FONDO POR AFILIADO'!$A$36:$H$68</definedName>
    <definedName name="GRÁFICO_10.3.3">'[9]GRÁFICO DE FONDO POR AFILIADO'!$A$69:$H$101</definedName>
    <definedName name="GRÁFICO_10.3.4.">'[9]GRÁFICO DE FONDO POR AFILIADO'!$A$103:$H$135</definedName>
    <definedName name="GRÁFICO_N_10.2.4." localSheetId="25">#REF!</definedName>
    <definedName name="GRÁFICO_N_10.2.4." localSheetId="8">#REF!</definedName>
    <definedName name="GRÁFICO_N_10.2.4." localSheetId="9">#REF!</definedName>
    <definedName name="GRÁFICO_N_10.2.4." localSheetId="15">#REF!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16">#REF!</definedName>
    <definedName name="GRÁFICO_N_10.2.4." localSheetId="17">#REF!</definedName>
    <definedName name="GRÁFICO_N_10.2.4." localSheetId="10">#REF!</definedName>
    <definedName name="GRÁFICO_N_10.2.4." localSheetId="11">#REF!</definedName>
    <definedName name="GRÁFICO_N_10.2.4." localSheetId="12">#REF!</definedName>
    <definedName name="GRÁFICO_N_10.2.4." localSheetId="13">#REF!</definedName>
    <definedName name="GRÁFICO_N_10.2.4." localSheetId="14">#REF!</definedName>
    <definedName name="GRÁFICO_N_10.2.4." localSheetId="18">#REF!</definedName>
    <definedName name="GRÁFICO_N_10.2.4." localSheetId="27">#REF!</definedName>
    <definedName name="GRÁFICO_N_10.2.4." localSheetId="28">#REF!</definedName>
    <definedName name="GRÁFICO_N_10.2.4." localSheetId="19">#REF!</definedName>
    <definedName name="GRÁFICO_N_10.2.4." localSheetId="20">#REF!</definedName>
    <definedName name="GRÁFICO_N_10.2.4." localSheetId="21">#REF!</definedName>
    <definedName name="GRÁFICO_N_10.2.4." localSheetId="22">#REF!</definedName>
    <definedName name="GRÁFICO_N_10.2.4." localSheetId="23">#REF!</definedName>
    <definedName name="GRÁFICO_N_10.2.4." localSheetId="26">#REF!</definedName>
    <definedName name="GRÁFICO_N_10.2.4." localSheetId="29">#REF!</definedName>
    <definedName name="GRÁFICO_N_10.2.4." localSheetId="38">#REF!</definedName>
    <definedName name="GRÁFICO_N_10.2.4." localSheetId="30">#REF!</definedName>
    <definedName name="GRÁFICO_N_10.2.4." localSheetId="31">#REF!</definedName>
    <definedName name="GRÁFICO_N_10.2.4." localSheetId="32">#REF!</definedName>
    <definedName name="GRÁFICO_N_10.2.4." localSheetId="33">#REF!</definedName>
    <definedName name="GRÁFICO_N_10.2.4." localSheetId="34">#REF!</definedName>
    <definedName name="GRÁFICO_N_10.2.4.">#REF!</definedName>
    <definedName name="H" localSheetId="25">#REF!</definedName>
    <definedName name="H" localSheetId="9">#REF!</definedName>
    <definedName name="H" localSheetId="15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6">#REF!</definedName>
    <definedName name="H" localSheetId="16">#REF!</definedName>
    <definedName name="H" localSheetId="17">#REF!</definedName>
    <definedName name="H" localSheetId="12">#REF!</definedName>
    <definedName name="H" localSheetId="18">#REF!</definedName>
    <definedName name="H" localSheetId="20">#REF!</definedName>
    <definedName name="H" localSheetId="23">#REF!</definedName>
    <definedName name="H" localSheetId="26">#REF!</definedName>
    <definedName name="H" localSheetId="34">#REF!</definedName>
    <definedName name="H">#REF!</definedName>
    <definedName name="IFEMREPRT" localSheetId="25">#REF!</definedName>
    <definedName name="IFEMREPRT" localSheetId="8">#REF!</definedName>
    <definedName name="IFEMREPRT" localSheetId="9">#REF!</definedName>
    <definedName name="IFEMREPRT" localSheetId="15">#REF!</definedName>
    <definedName name="IFEMREPRT" localSheetId="1">#REF!</definedName>
    <definedName name="IFEMREPRT" localSheetId="2">#REF!</definedName>
    <definedName name="IFEMREPRT" localSheetId="3">#REF!</definedName>
    <definedName name="IFEMREPRT" localSheetId="4">#REF!</definedName>
    <definedName name="IFEMREPRT" localSheetId="5">#REF!</definedName>
    <definedName name="IFEMREPRT" localSheetId="6">#REF!</definedName>
    <definedName name="IFEMREPRT" localSheetId="7">#REF!</definedName>
    <definedName name="IFEMREPRT" localSheetId="16">#REF!</definedName>
    <definedName name="IFEMREPRT" localSheetId="17">#REF!</definedName>
    <definedName name="IFEMREPRT" localSheetId="10">#REF!</definedName>
    <definedName name="IFEMREPRT" localSheetId="11">#REF!</definedName>
    <definedName name="IFEMREPRT" localSheetId="12">#REF!</definedName>
    <definedName name="IFEMREPRT" localSheetId="13">#REF!</definedName>
    <definedName name="IFEMREPRT" localSheetId="14">#REF!</definedName>
    <definedName name="IFEMREPRT" localSheetId="18">#REF!</definedName>
    <definedName name="IFEMREPRT" localSheetId="27">#REF!</definedName>
    <definedName name="IFEMREPRT" localSheetId="28">#REF!</definedName>
    <definedName name="IFEMREPRT" localSheetId="19">#REF!</definedName>
    <definedName name="IFEMREPRT" localSheetId="20">#REF!</definedName>
    <definedName name="IFEMREPRT" localSheetId="21">#REF!</definedName>
    <definedName name="IFEMREPRT" localSheetId="22">#REF!</definedName>
    <definedName name="IFEMREPRT" localSheetId="23">#REF!</definedName>
    <definedName name="IFEMREPRT" localSheetId="26">#REF!</definedName>
    <definedName name="IFEMREPRT" localSheetId="29">#REF!</definedName>
    <definedName name="IFEMREPRT" localSheetId="38">#REF!</definedName>
    <definedName name="IFEMREPRT" localSheetId="30">#REF!</definedName>
    <definedName name="IFEMREPRT" localSheetId="31">#REF!</definedName>
    <definedName name="IFEMREPRT" localSheetId="32">#REF!</definedName>
    <definedName name="IFEMREPRT" localSheetId="33">#REF!</definedName>
    <definedName name="IFEMREPRT" localSheetId="34">#REF!</definedName>
    <definedName name="IFEMREPRT">#REF!</definedName>
    <definedName name="inflow" localSheetId="25">#REF!</definedName>
    <definedName name="inflow" localSheetId="9">#REF!</definedName>
    <definedName name="inflow" localSheetId="15">#REF!</definedName>
    <definedName name="inflow" localSheetId="1">#REF!</definedName>
    <definedName name="inflow" localSheetId="2">#REF!</definedName>
    <definedName name="inflow" localSheetId="3">#REF!</definedName>
    <definedName name="inflow" localSheetId="4">#REF!</definedName>
    <definedName name="inflow" localSheetId="6">#REF!</definedName>
    <definedName name="inflow" localSheetId="16">#REF!</definedName>
    <definedName name="inflow" localSheetId="17">#REF!</definedName>
    <definedName name="inflow" localSheetId="12">#REF!</definedName>
    <definedName name="inflow" localSheetId="18">#REF!</definedName>
    <definedName name="inflow" localSheetId="20">#REF!</definedName>
    <definedName name="inflow" localSheetId="23">#REF!</definedName>
    <definedName name="inflow" localSheetId="26">#REF!</definedName>
    <definedName name="inflow" localSheetId="34">#REF!</definedName>
    <definedName name="inflow">#REF!</definedName>
    <definedName name="Inflow4" localSheetId="25">#REF!</definedName>
    <definedName name="Inflow4" localSheetId="9">#REF!</definedName>
    <definedName name="Inflow4" localSheetId="15">#REF!</definedName>
    <definedName name="Inflow4" localSheetId="1">#REF!</definedName>
    <definedName name="Inflow4" localSheetId="2">#REF!</definedName>
    <definedName name="Inflow4" localSheetId="3">#REF!</definedName>
    <definedName name="Inflow4" localSheetId="4">#REF!</definedName>
    <definedName name="Inflow4" localSheetId="6">#REF!</definedName>
    <definedName name="Inflow4" localSheetId="16">#REF!</definedName>
    <definedName name="Inflow4" localSheetId="17">#REF!</definedName>
    <definedName name="Inflow4" localSheetId="12">#REF!</definedName>
    <definedName name="Inflow4" localSheetId="18">#REF!</definedName>
    <definedName name="Inflow4" localSheetId="20">#REF!</definedName>
    <definedName name="Inflow4" localSheetId="23">#REF!</definedName>
    <definedName name="Inflow4" localSheetId="26">#REF!</definedName>
    <definedName name="Inflow4" localSheetId="34">#REF!</definedName>
    <definedName name="Inflow4">#REF!</definedName>
    <definedName name="J" localSheetId="25">#REF!</definedName>
    <definedName name="J" localSheetId="9">#REF!</definedName>
    <definedName name="J" localSheetId="15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6">#REF!</definedName>
    <definedName name="J" localSheetId="16">#REF!</definedName>
    <definedName name="J" localSheetId="17">#REF!</definedName>
    <definedName name="J" localSheetId="12">#REF!</definedName>
    <definedName name="J" localSheetId="18">#REF!</definedName>
    <definedName name="J" localSheetId="20">#REF!</definedName>
    <definedName name="J" localSheetId="23">#REF!</definedName>
    <definedName name="J" localSheetId="26">#REF!</definedName>
    <definedName name="J" localSheetId="34">#REF!</definedName>
    <definedName name="J">#REF!</definedName>
    <definedName name="latest_month" localSheetId="25">#REF!</definedName>
    <definedName name="latest_month" localSheetId="9">#REF!</definedName>
    <definedName name="latest_month" localSheetId="15">#REF!</definedName>
    <definedName name="latest_month" localSheetId="1">#REF!</definedName>
    <definedName name="latest_month" localSheetId="2">#REF!</definedName>
    <definedName name="latest_month" localSheetId="3">#REF!</definedName>
    <definedName name="latest_month" localSheetId="4">#REF!</definedName>
    <definedName name="latest_month" localSheetId="6">#REF!</definedName>
    <definedName name="latest_month" localSheetId="16">#REF!</definedName>
    <definedName name="latest_month" localSheetId="17">#REF!</definedName>
    <definedName name="latest_month" localSheetId="12">#REF!</definedName>
    <definedName name="latest_month" localSheetId="18">#REF!</definedName>
    <definedName name="latest_month" localSheetId="20">#REF!</definedName>
    <definedName name="latest_month" localSheetId="23">#REF!</definedName>
    <definedName name="latest_month" localSheetId="26">#REF!</definedName>
    <definedName name="latest_month" localSheetId="34">#REF!</definedName>
    <definedName name="latest_month">#REF!</definedName>
    <definedName name="LEXCODE" localSheetId="25">#REF!</definedName>
    <definedName name="LEXCODE" localSheetId="8">#REF!</definedName>
    <definedName name="LEXCODE" localSheetId="9">#REF!</definedName>
    <definedName name="LEXCODE" localSheetId="15">#REF!</definedName>
    <definedName name="LEXCODE" localSheetId="1">#REF!</definedName>
    <definedName name="LEXCODE" localSheetId="2">#REF!</definedName>
    <definedName name="LEXCODE" localSheetId="3">#REF!</definedName>
    <definedName name="LEXCODE" localSheetId="4">#REF!</definedName>
    <definedName name="LEXCODE" localSheetId="5">#REF!</definedName>
    <definedName name="LEXCODE" localSheetId="6">#REF!</definedName>
    <definedName name="LEXCODE" localSheetId="7">#REF!</definedName>
    <definedName name="LEXCODE" localSheetId="16">#REF!</definedName>
    <definedName name="LEXCODE" localSheetId="17">#REF!</definedName>
    <definedName name="LEXCODE" localSheetId="10">#REF!</definedName>
    <definedName name="LEXCODE" localSheetId="11">#REF!</definedName>
    <definedName name="LEXCODE" localSheetId="12">#REF!</definedName>
    <definedName name="LEXCODE" localSheetId="13">#REF!</definedName>
    <definedName name="LEXCODE" localSheetId="14">#REF!</definedName>
    <definedName name="LEXCODE" localSheetId="18">#REF!</definedName>
    <definedName name="LEXCODE" localSheetId="20">#REF!</definedName>
    <definedName name="LEXCODE" localSheetId="21">#REF!</definedName>
    <definedName name="LEXCODE" localSheetId="22">#REF!</definedName>
    <definedName name="LEXCODE" localSheetId="23">#REF!</definedName>
    <definedName name="LEXCODE" localSheetId="26">#REF!</definedName>
    <definedName name="LEXCODE" localSheetId="34">#REF!</definedName>
    <definedName name="LEXCODE">#REF!</definedName>
    <definedName name="LEXICON" localSheetId="25">#REF!</definedName>
    <definedName name="LEXICON" localSheetId="8">#REF!</definedName>
    <definedName name="LEXICON" localSheetId="9">#REF!</definedName>
    <definedName name="LEXICON" localSheetId="15">#REF!</definedName>
    <definedName name="LEXICON" localSheetId="1">#REF!</definedName>
    <definedName name="LEXICON" localSheetId="2">#REF!</definedName>
    <definedName name="LEXICON" localSheetId="3">#REF!</definedName>
    <definedName name="LEXICON" localSheetId="4">#REF!</definedName>
    <definedName name="LEXICON" localSheetId="5">#REF!</definedName>
    <definedName name="LEXICON" localSheetId="6">#REF!</definedName>
    <definedName name="LEXICON" localSheetId="7">#REF!</definedName>
    <definedName name="LEXICON" localSheetId="16">#REF!</definedName>
    <definedName name="LEXICON" localSheetId="17">#REF!</definedName>
    <definedName name="LEXICON" localSheetId="10">#REF!</definedName>
    <definedName name="LEXICON" localSheetId="11">#REF!</definedName>
    <definedName name="LEXICON" localSheetId="12">#REF!</definedName>
    <definedName name="LEXICON" localSheetId="13">#REF!</definedName>
    <definedName name="LEXICON" localSheetId="14">#REF!</definedName>
    <definedName name="LEXICON" localSheetId="18">#REF!</definedName>
    <definedName name="LEXICON" localSheetId="20">#REF!</definedName>
    <definedName name="LEXICON" localSheetId="21">#REF!</definedName>
    <definedName name="LEXICON" localSheetId="22">#REF!</definedName>
    <definedName name="LEXICON" localSheetId="23">#REF!</definedName>
    <definedName name="LEXICON" localSheetId="26">#REF!</definedName>
    <definedName name="LEXICON" localSheetId="34">#REF!</definedName>
    <definedName name="LEXICON">#REF!</definedName>
    <definedName name="ltst" localSheetId="25">#REF!</definedName>
    <definedName name="ltst" localSheetId="9">#REF!</definedName>
    <definedName name="ltst" localSheetId="15">#REF!</definedName>
    <definedName name="ltst" localSheetId="1">#REF!</definedName>
    <definedName name="ltst" localSheetId="2">#REF!</definedName>
    <definedName name="ltst" localSheetId="3">#REF!</definedName>
    <definedName name="ltst" localSheetId="4">#REF!</definedName>
    <definedName name="ltst" localSheetId="6">#REF!</definedName>
    <definedName name="ltst" localSheetId="16">#REF!</definedName>
    <definedName name="ltst" localSheetId="17">#REF!</definedName>
    <definedName name="ltst" localSheetId="12">#REF!</definedName>
    <definedName name="ltst" localSheetId="18">#REF!</definedName>
    <definedName name="ltst" localSheetId="20">#REF!</definedName>
    <definedName name="ltst" localSheetId="23">#REF!</definedName>
    <definedName name="ltst" localSheetId="26">#REF!</definedName>
    <definedName name="ltst" localSheetId="34">#REF!</definedName>
    <definedName name="ltst">#REF!</definedName>
    <definedName name="m">'[10]DD &amp; SS of FOREx (2)'!$Y$1</definedName>
    <definedName name="mb" localSheetId="25">#REF!</definedName>
    <definedName name="mb" localSheetId="9">#REF!</definedName>
    <definedName name="mb" localSheetId="15">#REF!</definedName>
    <definedName name="mb" localSheetId="1">#REF!</definedName>
    <definedName name="mb" localSheetId="2">#REF!</definedName>
    <definedName name="mb" localSheetId="3">#REF!</definedName>
    <definedName name="mb" localSheetId="4">#REF!</definedName>
    <definedName name="mb" localSheetId="6">#REF!</definedName>
    <definedName name="mb" localSheetId="16">#REF!</definedName>
    <definedName name="mb" localSheetId="17">#REF!</definedName>
    <definedName name="mb" localSheetId="12">#REF!</definedName>
    <definedName name="mb" localSheetId="18">#REF!</definedName>
    <definedName name="mb" localSheetId="20">#REF!</definedName>
    <definedName name="mb" localSheetId="23">#REF!</definedName>
    <definedName name="mb" localSheetId="26">#REF!</definedName>
    <definedName name="mb" localSheetId="34">#REF!</definedName>
    <definedName name="mb">#REF!</definedName>
    <definedName name="mba" localSheetId="25">#REF!</definedName>
    <definedName name="mba" localSheetId="9">#REF!</definedName>
    <definedName name="mba" localSheetId="15">#REF!</definedName>
    <definedName name="mba" localSheetId="1">#REF!</definedName>
    <definedName name="mba" localSheetId="2">#REF!</definedName>
    <definedName name="mba" localSheetId="3">#REF!</definedName>
    <definedName name="mba" localSheetId="4">#REF!</definedName>
    <definedName name="mba" localSheetId="6">#REF!</definedName>
    <definedName name="mba" localSheetId="16">#REF!</definedName>
    <definedName name="mba" localSheetId="17">#REF!</definedName>
    <definedName name="mba" localSheetId="12">#REF!</definedName>
    <definedName name="mba" localSheetId="18">#REF!</definedName>
    <definedName name="mba" localSheetId="20">#REF!</definedName>
    <definedName name="mba" localSheetId="23">#REF!</definedName>
    <definedName name="mba" localSheetId="26">#REF!</definedName>
    <definedName name="mba" localSheetId="34">#REF!</definedName>
    <definedName name="mba">#REF!</definedName>
    <definedName name="mike">'[11]DD &amp; SS of FOREx (2)'!$Y$1</definedName>
    <definedName name="Months" localSheetId="25">#REF!</definedName>
    <definedName name="Months" localSheetId="9">#REF!</definedName>
    <definedName name="Months" localSheetId="15">#REF!</definedName>
    <definedName name="Months" localSheetId="1">#REF!</definedName>
    <definedName name="Months" localSheetId="2">#REF!</definedName>
    <definedName name="Months" localSheetId="3">#REF!</definedName>
    <definedName name="Months" localSheetId="4">#REF!</definedName>
    <definedName name="Months" localSheetId="6">#REF!</definedName>
    <definedName name="Months" localSheetId="16">#REF!</definedName>
    <definedName name="Months" localSheetId="17">#REF!</definedName>
    <definedName name="Months" localSheetId="12">#REF!</definedName>
    <definedName name="Months" localSheetId="18">#REF!</definedName>
    <definedName name="Months" localSheetId="20">#REF!</definedName>
    <definedName name="Months" localSheetId="23">#REF!</definedName>
    <definedName name="Months" localSheetId="26">#REF!</definedName>
    <definedName name="Months" localSheetId="34">#REF!</definedName>
    <definedName name="Months">#REF!</definedName>
    <definedName name="moth" localSheetId="25">#REF!</definedName>
    <definedName name="moth" localSheetId="9">#REF!</definedName>
    <definedName name="moth" localSheetId="15">#REF!</definedName>
    <definedName name="moth" localSheetId="1">#REF!</definedName>
    <definedName name="moth" localSheetId="2">#REF!</definedName>
    <definedName name="moth" localSheetId="3">#REF!</definedName>
    <definedName name="moth" localSheetId="4">#REF!</definedName>
    <definedName name="moth" localSheetId="6">#REF!</definedName>
    <definedName name="moth" localSheetId="16">#REF!</definedName>
    <definedName name="moth" localSheetId="17">#REF!</definedName>
    <definedName name="moth" localSheetId="12">#REF!</definedName>
    <definedName name="moth" localSheetId="18">#REF!</definedName>
    <definedName name="moth" localSheetId="20">#REF!</definedName>
    <definedName name="moth" localSheetId="23">#REF!</definedName>
    <definedName name="moth" localSheetId="26">#REF!</definedName>
    <definedName name="moth" localSheetId="34">#REF!</definedName>
    <definedName name="moth">#REF!</definedName>
    <definedName name="Mr" localSheetId="25">#REF!</definedName>
    <definedName name="Mr" localSheetId="9">#REF!</definedName>
    <definedName name="Mr" localSheetId="15">#REF!</definedName>
    <definedName name="Mr" localSheetId="1">#REF!</definedName>
    <definedName name="Mr" localSheetId="2">#REF!</definedName>
    <definedName name="Mr" localSheetId="3">#REF!</definedName>
    <definedName name="Mr" localSheetId="4">#REF!</definedName>
    <definedName name="Mr" localSheetId="6">#REF!</definedName>
    <definedName name="Mr" localSheetId="16">#REF!</definedName>
    <definedName name="Mr" localSheetId="17">#REF!</definedName>
    <definedName name="Mr" localSheetId="12">#REF!</definedName>
    <definedName name="Mr" localSheetId="18">#REF!</definedName>
    <definedName name="Mr" localSheetId="20">#REF!</definedName>
    <definedName name="Mr" localSheetId="23">#REF!</definedName>
    <definedName name="Mr" localSheetId="26">#REF!</definedName>
    <definedName name="Mr" localSheetId="34">#REF!</definedName>
    <definedName name="Mr">#REF!</definedName>
    <definedName name="MTH" localSheetId="25">#REF!</definedName>
    <definedName name="MTH" localSheetId="9">#REF!</definedName>
    <definedName name="MTH" localSheetId="15">#REF!</definedName>
    <definedName name="MTH" localSheetId="1">#REF!</definedName>
    <definedName name="MTH" localSheetId="2">#REF!</definedName>
    <definedName name="MTH" localSheetId="3">#REF!</definedName>
    <definedName name="MTH" localSheetId="4">#REF!</definedName>
    <definedName name="MTH" localSheetId="6">#REF!</definedName>
    <definedName name="MTH" localSheetId="16">#REF!</definedName>
    <definedName name="MTH" localSheetId="17">#REF!</definedName>
    <definedName name="MTH" localSheetId="12">#REF!</definedName>
    <definedName name="MTH" localSheetId="18">#REF!</definedName>
    <definedName name="MTH" localSheetId="20">#REF!</definedName>
    <definedName name="MTH" localSheetId="23">#REF!</definedName>
    <definedName name="MTH" localSheetId="26">#REF!</definedName>
    <definedName name="MTH" localSheetId="34">#REF!</definedName>
    <definedName name="MTH">#REF!</definedName>
    <definedName name="n" localSheetId="25">#REF!</definedName>
    <definedName name="n" localSheetId="9">#REF!</definedName>
    <definedName name="n" localSheetId="15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6">#REF!</definedName>
    <definedName name="n" localSheetId="16">#REF!</definedName>
    <definedName name="n" localSheetId="17">#REF!</definedName>
    <definedName name="n" localSheetId="12">#REF!</definedName>
    <definedName name="n" localSheetId="18">#REF!</definedName>
    <definedName name="n" localSheetId="20">#REF!</definedName>
    <definedName name="n" localSheetId="23">#REF!</definedName>
    <definedName name="n" localSheetId="26">#REF!</definedName>
    <definedName name="n" localSheetId="34">#REF!</definedName>
    <definedName name="n">#REF!</definedName>
    <definedName name="NBSHEET" localSheetId="25">#REF!</definedName>
    <definedName name="NBSHEET" localSheetId="8">#REF!</definedName>
    <definedName name="NBSHEET" localSheetId="9">#REF!</definedName>
    <definedName name="NBSHEET" localSheetId="15">#REF!</definedName>
    <definedName name="NBSHEET" localSheetId="1">#REF!</definedName>
    <definedName name="NBSHEET" localSheetId="2">#REF!</definedName>
    <definedName name="NBSHEET" localSheetId="3">#REF!</definedName>
    <definedName name="NBSHEET" localSheetId="4">#REF!</definedName>
    <definedName name="NBSHEET" localSheetId="5">#REF!</definedName>
    <definedName name="NBSHEET" localSheetId="6">#REF!</definedName>
    <definedName name="NBSHEET" localSheetId="7">#REF!</definedName>
    <definedName name="NBSHEET" localSheetId="16">#REF!</definedName>
    <definedName name="NBSHEET" localSheetId="17">#REF!</definedName>
    <definedName name="NBSHEET" localSheetId="10">#REF!</definedName>
    <definedName name="NBSHEET" localSheetId="11">#REF!</definedName>
    <definedName name="NBSHEET" localSheetId="12">#REF!</definedName>
    <definedName name="NBSHEET" localSheetId="13">#REF!</definedName>
    <definedName name="NBSHEET" localSheetId="14">#REF!</definedName>
    <definedName name="NBSHEET" localSheetId="18">#REF!</definedName>
    <definedName name="NBSHEET" localSheetId="20">#REF!</definedName>
    <definedName name="NBSHEET" localSheetId="21">#REF!</definedName>
    <definedName name="NBSHEET" localSheetId="22">#REF!</definedName>
    <definedName name="NBSHEET" localSheetId="23">#REF!</definedName>
    <definedName name="NBSHEET" localSheetId="26">#REF!</definedName>
    <definedName name="NBSHEET" localSheetId="34">#REF!</definedName>
    <definedName name="NBSHEET">#REF!</definedName>
    <definedName name="near" localSheetId="25">#REF!</definedName>
    <definedName name="near" localSheetId="9">#REF!</definedName>
    <definedName name="near" localSheetId="15">#REF!</definedName>
    <definedName name="near" localSheetId="1">#REF!</definedName>
    <definedName name="near" localSheetId="2">#REF!</definedName>
    <definedName name="near" localSheetId="3">#REF!</definedName>
    <definedName name="near" localSheetId="4">#REF!</definedName>
    <definedName name="near" localSheetId="6">#REF!</definedName>
    <definedName name="near" localSheetId="16">#REF!</definedName>
    <definedName name="near" localSheetId="17">#REF!</definedName>
    <definedName name="near" localSheetId="12">#REF!</definedName>
    <definedName name="near" localSheetId="18">#REF!</definedName>
    <definedName name="near" localSheetId="20">#REF!</definedName>
    <definedName name="near" localSheetId="23">#REF!</definedName>
    <definedName name="near" localSheetId="26">#REF!</definedName>
    <definedName name="near" localSheetId="34">#REF!</definedName>
    <definedName name="near">#REF!</definedName>
    <definedName name="NeerandReer" localSheetId="25">#REF!</definedName>
    <definedName name="NeerandReer" localSheetId="9">#REF!</definedName>
    <definedName name="NeerandReer" localSheetId="15">#REF!</definedName>
    <definedName name="NeerandReer" localSheetId="1">#REF!</definedName>
    <definedName name="NeerandReer" localSheetId="2">#REF!</definedName>
    <definedName name="NeerandReer" localSheetId="3">#REF!</definedName>
    <definedName name="NeerandReer" localSheetId="4">#REF!</definedName>
    <definedName name="NeerandReer" localSheetId="6">#REF!</definedName>
    <definedName name="NeerandReer" localSheetId="16">#REF!</definedName>
    <definedName name="NeerandReer" localSheetId="17">#REF!</definedName>
    <definedName name="NeerandReer" localSheetId="12">#REF!</definedName>
    <definedName name="NeerandReer" localSheetId="18">#REF!</definedName>
    <definedName name="NeerandReer" localSheetId="20">#REF!</definedName>
    <definedName name="NeerandReer" localSheetId="23">#REF!</definedName>
    <definedName name="NeerandReer" localSheetId="26">#REF!</definedName>
    <definedName name="NeerandReer" localSheetId="34">#REF!</definedName>
    <definedName name="NeerandReer">#REF!</definedName>
    <definedName name="NewRGDf" localSheetId="25">#REF!</definedName>
    <definedName name="NewRGDf" localSheetId="8">#REF!</definedName>
    <definedName name="NewRGDf" localSheetId="9">#REF!</definedName>
    <definedName name="NewRGDf" localSheetId="15">#REF!</definedName>
    <definedName name="NewRGDf" localSheetId="1">#REF!</definedName>
    <definedName name="NewRGDf" localSheetId="2">#REF!</definedName>
    <definedName name="NewRGDf" localSheetId="3">#REF!</definedName>
    <definedName name="NewRGDf" localSheetId="4">#REF!</definedName>
    <definedName name="NewRGDf" localSheetId="5">#REF!</definedName>
    <definedName name="NewRGDf" localSheetId="6">#REF!</definedName>
    <definedName name="NewRGDf" localSheetId="7">#REF!</definedName>
    <definedName name="NewRGDf" localSheetId="16">#REF!</definedName>
    <definedName name="NewRGDf" localSheetId="17">#REF!</definedName>
    <definedName name="NewRGDf" localSheetId="10">#REF!</definedName>
    <definedName name="NewRGDf" localSheetId="11">#REF!</definedName>
    <definedName name="NewRGDf" localSheetId="12">#REF!</definedName>
    <definedName name="NewRGDf" localSheetId="13">#REF!</definedName>
    <definedName name="NewRGDf" localSheetId="14">#REF!</definedName>
    <definedName name="NewRGDf" localSheetId="18">#REF!</definedName>
    <definedName name="NewRGDf" localSheetId="27">#REF!</definedName>
    <definedName name="NewRGDf" localSheetId="28">#REF!</definedName>
    <definedName name="NewRGDf" localSheetId="19">#REF!</definedName>
    <definedName name="NewRGDf" localSheetId="20">#REF!</definedName>
    <definedName name="NewRGDf" localSheetId="21">#REF!</definedName>
    <definedName name="NewRGDf" localSheetId="22">#REF!</definedName>
    <definedName name="NewRGDf" localSheetId="23">#REF!</definedName>
    <definedName name="NewRGDf" localSheetId="26">#REF!</definedName>
    <definedName name="NewRGDf" localSheetId="29">#REF!</definedName>
    <definedName name="NewRGDf" localSheetId="38">#REF!</definedName>
    <definedName name="NewRGDf" localSheetId="30">#REF!</definedName>
    <definedName name="NewRGDf" localSheetId="31">#REF!</definedName>
    <definedName name="NewRGDf" localSheetId="32">#REF!</definedName>
    <definedName name="NewRGDf" localSheetId="33">#REF!</definedName>
    <definedName name="NewRGDf" localSheetId="34">#REF!</definedName>
    <definedName name="NewRGDf">#REF!</definedName>
    <definedName name="NLEX" localSheetId="25">#REF!</definedName>
    <definedName name="NLEX" localSheetId="8">#REF!</definedName>
    <definedName name="NLEX" localSheetId="9">#REF!</definedName>
    <definedName name="NLEX" localSheetId="15">#REF!</definedName>
    <definedName name="NLEX" localSheetId="1">#REF!</definedName>
    <definedName name="NLEX" localSheetId="2">#REF!</definedName>
    <definedName name="NLEX" localSheetId="3">#REF!</definedName>
    <definedName name="NLEX" localSheetId="4">#REF!</definedName>
    <definedName name="NLEX" localSheetId="5">#REF!</definedName>
    <definedName name="NLEX" localSheetId="6">#REF!</definedName>
    <definedName name="NLEX" localSheetId="7">#REF!</definedName>
    <definedName name="NLEX" localSheetId="16">#REF!</definedName>
    <definedName name="NLEX" localSheetId="17">#REF!</definedName>
    <definedName name="NLEX" localSheetId="10">#REF!</definedName>
    <definedName name="NLEX" localSheetId="11">#REF!</definedName>
    <definedName name="NLEX" localSheetId="12">#REF!</definedName>
    <definedName name="NLEX" localSheetId="13">#REF!</definedName>
    <definedName name="NLEX" localSheetId="14">#REF!</definedName>
    <definedName name="NLEX" localSheetId="18">#REF!</definedName>
    <definedName name="NLEX" localSheetId="20">#REF!</definedName>
    <definedName name="NLEX" localSheetId="21">#REF!</definedName>
    <definedName name="NLEX" localSheetId="22">#REF!</definedName>
    <definedName name="NLEX" localSheetId="23">#REF!</definedName>
    <definedName name="NLEX" localSheetId="26">#REF!</definedName>
    <definedName name="NLEX" localSheetId="34">#REF!</definedName>
    <definedName name="NLEX">#REF!</definedName>
    <definedName name="nnga" localSheetId="25" hidden="1">#REF!</definedName>
    <definedName name="nnga" localSheetId="8" hidden="1">#REF!</definedName>
    <definedName name="nnga" localSheetId="9" hidden="1">#REF!</definedName>
    <definedName name="nnga" localSheetId="15" hidden="1">#REF!</definedName>
    <definedName name="nnga" localSheetId="1" hidden="1">#REF!</definedName>
    <definedName name="nnga" localSheetId="2" hidden="1">#REF!</definedName>
    <definedName name="nnga" localSheetId="3" hidden="1">#REF!</definedName>
    <definedName name="nnga" localSheetId="4" hidden="1">#REF!</definedName>
    <definedName name="nnga" localSheetId="5" hidden="1">#REF!</definedName>
    <definedName name="nnga" localSheetId="6" hidden="1">#REF!</definedName>
    <definedName name="nnga" localSheetId="7" hidden="1">#REF!</definedName>
    <definedName name="nnga" localSheetId="16" hidden="1">#REF!</definedName>
    <definedName name="nnga" localSheetId="17" hidden="1">#REF!</definedName>
    <definedName name="nnga" localSheetId="10" hidden="1">#REF!</definedName>
    <definedName name="nnga" localSheetId="11" hidden="1">#REF!</definedName>
    <definedName name="nnga" localSheetId="12" hidden="1">#REF!</definedName>
    <definedName name="nnga" localSheetId="13" hidden="1">#REF!</definedName>
    <definedName name="nnga" localSheetId="14" hidden="1">#REF!</definedName>
    <definedName name="nnga" localSheetId="18" hidden="1">#REF!</definedName>
    <definedName name="nnga" localSheetId="27" hidden="1">#REF!</definedName>
    <definedName name="nnga" localSheetId="28" hidden="1">#REF!</definedName>
    <definedName name="nnga" localSheetId="19" hidden="1">#REF!</definedName>
    <definedName name="nnga" localSheetId="20" hidden="1">#REF!</definedName>
    <definedName name="nnga" localSheetId="21" hidden="1">#REF!</definedName>
    <definedName name="nnga" localSheetId="22" hidden="1">#REF!</definedName>
    <definedName name="nnga" localSheetId="23" hidden="1">#REF!</definedName>
    <definedName name="nnga" localSheetId="26" hidden="1">#REF!</definedName>
    <definedName name="nnga" localSheetId="29" hidden="1">#REF!</definedName>
    <definedName name="nnga" localSheetId="38" hidden="1">#REF!</definedName>
    <definedName name="nnga" localSheetId="30" hidden="1">#REF!</definedName>
    <definedName name="nnga" localSheetId="31" hidden="1">#REF!</definedName>
    <definedName name="nnga" localSheetId="32" hidden="1">#REF!</definedName>
    <definedName name="nnga" localSheetId="33" hidden="1">#REF!</definedName>
    <definedName name="nnga" localSheetId="34" hidden="1">#REF!</definedName>
    <definedName name="nnga" hidden="1">#REF!</definedName>
    <definedName name="Notes" localSheetId="25">#REF!</definedName>
    <definedName name="Notes" localSheetId="9">#REF!</definedName>
    <definedName name="Notes" localSheetId="15">#REF!</definedName>
    <definedName name="Notes" localSheetId="1">#REF!</definedName>
    <definedName name="Notes" localSheetId="2">#REF!</definedName>
    <definedName name="Notes" localSheetId="3">#REF!</definedName>
    <definedName name="Notes" localSheetId="4">#REF!</definedName>
    <definedName name="Notes" localSheetId="6">#REF!</definedName>
    <definedName name="Notes" localSheetId="16">#REF!</definedName>
    <definedName name="Notes" localSheetId="17">#REF!</definedName>
    <definedName name="Notes" localSheetId="12">#REF!</definedName>
    <definedName name="Notes" localSheetId="18">#REF!</definedName>
    <definedName name="Notes" localSheetId="20">#REF!</definedName>
    <definedName name="Notes" localSheetId="23">#REF!</definedName>
    <definedName name="Notes" localSheetId="26">#REF!</definedName>
    <definedName name="Notes" localSheetId="34">#REF!</definedName>
    <definedName name="Notes">#REF!</definedName>
    <definedName name="outflow" localSheetId="25">#REF!</definedName>
    <definedName name="outflow" localSheetId="9">#REF!</definedName>
    <definedName name="outflow" localSheetId="15">#REF!</definedName>
    <definedName name="outflow" localSheetId="1">#REF!</definedName>
    <definedName name="outflow" localSheetId="2">#REF!</definedName>
    <definedName name="outflow" localSheetId="3">#REF!</definedName>
    <definedName name="outflow" localSheetId="4">#REF!</definedName>
    <definedName name="outflow" localSheetId="6">#REF!</definedName>
    <definedName name="outflow" localSheetId="16">#REF!</definedName>
    <definedName name="outflow" localSheetId="17">#REF!</definedName>
    <definedName name="outflow" localSheetId="12">#REF!</definedName>
    <definedName name="outflow" localSheetId="18">#REF!</definedName>
    <definedName name="outflow" localSheetId="20">#REF!</definedName>
    <definedName name="outflow" localSheetId="23">#REF!</definedName>
    <definedName name="outflow" localSheetId="26">#REF!</definedName>
    <definedName name="outflow" localSheetId="34">#REF!</definedName>
    <definedName name="outflow">#REF!</definedName>
    <definedName name="period">[12]IN!$D$1:$I$1</definedName>
    <definedName name="PIN" localSheetId="25" hidden="1">{"red33",#N/A,FALSE,"Sheet1"}</definedName>
    <definedName name="PIN" localSheetId="8" hidden="1">{"red33",#N/A,FALSE,"Sheet1"}</definedName>
    <definedName name="PIN" localSheetId="9" hidden="1">{"red33",#N/A,FALSE,"Sheet1"}</definedName>
    <definedName name="PIN" localSheetId="15" hidden="1">{"red33",#N/A,FALSE,"Sheet1"}</definedName>
    <definedName name="PIN" localSheetId="1" hidden="1">{"red33",#N/A,FALSE,"Sheet1"}</definedName>
    <definedName name="PIN" localSheetId="2" hidden="1">{"red33",#N/A,FALSE,"Sheet1"}</definedName>
    <definedName name="PIN" localSheetId="3" hidden="1">{"red33",#N/A,FALSE,"Sheet1"}</definedName>
    <definedName name="PIN" localSheetId="4" hidden="1">{"red33",#N/A,FALSE,"Sheet1"}</definedName>
    <definedName name="PIN" localSheetId="5" hidden="1">{"red33",#N/A,FALSE,"Sheet1"}</definedName>
    <definedName name="PIN" localSheetId="6" hidden="1">{"red33",#N/A,FALSE,"Sheet1"}</definedName>
    <definedName name="PIN" localSheetId="7" hidden="1">{"red33",#N/A,FALSE,"Sheet1"}</definedName>
    <definedName name="PIN" localSheetId="16" hidden="1">{"red33",#N/A,FALSE,"Sheet1"}</definedName>
    <definedName name="PIN" localSheetId="17" hidden="1">{"red33",#N/A,FALSE,"Sheet1"}</definedName>
    <definedName name="PIN" localSheetId="10" hidden="1">{"red33",#N/A,FALSE,"Sheet1"}</definedName>
    <definedName name="PIN" localSheetId="11" hidden="1">{"red33",#N/A,FALSE,"Sheet1"}</definedName>
    <definedName name="PIN" localSheetId="12" hidden="1">{"red33",#N/A,FALSE,"Sheet1"}</definedName>
    <definedName name="PIN" localSheetId="13" hidden="1">{"red33",#N/A,FALSE,"Sheet1"}</definedName>
    <definedName name="PIN" localSheetId="14" hidden="1">{"red33",#N/A,FALSE,"Sheet1"}</definedName>
    <definedName name="PIN" localSheetId="18" hidden="1">{"red33",#N/A,FALSE,"Sheet1"}</definedName>
    <definedName name="PIN" localSheetId="27" hidden="1">{"red33",#N/A,FALSE,"Sheet1"}</definedName>
    <definedName name="PIN" localSheetId="28" hidden="1">{"red33",#N/A,FALSE,"Sheet1"}</definedName>
    <definedName name="PIN" localSheetId="19" hidden="1">{"red33",#N/A,FALSE,"Sheet1"}</definedName>
    <definedName name="PIN" localSheetId="20" hidden="1">{"red33",#N/A,FALSE,"Sheet1"}</definedName>
    <definedName name="PIN" localSheetId="21" hidden="1">{"red33",#N/A,FALSE,"Sheet1"}</definedName>
    <definedName name="PIN" localSheetId="22" hidden="1">{"red33",#N/A,FALSE,"Sheet1"}</definedName>
    <definedName name="PIN" localSheetId="23" hidden="1">{"red33",#N/A,FALSE,"Sheet1"}</definedName>
    <definedName name="PIN" localSheetId="24" hidden="1">{"red33",#N/A,FALSE,"Sheet1"}</definedName>
    <definedName name="PIN" localSheetId="26" hidden="1">{"red33",#N/A,FALSE,"Sheet1"}</definedName>
    <definedName name="PIN" localSheetId="29" hidden="1">{"red33",#N/A,FALSE,"Sheet1"}</definedName>
    <definedName name="PIN" localSheetId="30" hidden="1">{"red33",#N/A,FALSE,"Sheet1"}</definedName>
    <definedName name="PIN" localSheetId="31" hidden="1">{"red33",#N/A,FALSE,"Sheet1"}</definedName>
    <definedName name="PIN" localSheetId="32" hidden="1">{"red33",#N/A,FALSE,"Sheet1"}</definedName>
    <definedName name="PIN" localSheetId="33" hidden="1">{"red33",#N/A,FALSE,"Sheet1"}</definedName>
    <definedName name="PIN" localSheetId="34" hidden="1">{"red33",#N/A,FALSE,"Sheet1"}</definedName>
    <definedName name="PIN" localSheetId="0" hidden="1">{"red33",#N/A,FALSE,"Sheet1"}</definedName>
    <definedName name="PIN" hidden="1">{"red33",#N/A,FALSE,"Sheet1"}</definedName>
    <definedName name="pr_sr" localSheetId="25">#REF!</definedName>
    <definedName name="pr_sr" localSheetId="8">#REF!</definedName>
    <definedName name="pr_sr" localSheetId="9">#REF!</definedName>
    <definedName name="pr_sr" localSheetId="15">#REF!</definedName>
    <definedName name="pr_sr" localSheetId="1">#REF!</definedName>
    <definedName name="pr_sr" localSheetId="2">#REF!</definedName>
    <definedName name="pr_sr" localSheetId="3">#REF!</definedName>
    <definedName name="pr_sr" localSheetId="4">#REF!</definedName>
    <definedName name="pr_sr" localSheetId="5">#REF!</definedName>
    <definedName name="pr_sr" localSheetId="6">#REF!</definedName>
    <definedName name="pr_sr" localSheetId="7">#REF!</definedName>
    <definedName name="pr_sr" localSheetId="16">#REF!</definedName>
    <definedName name="pr_sr" localSheetId="17">#REF!</definedName>
    <definedName name="pr_sr" localSheetId="10">#REF!</definedName>
    <definedName name="pr_sr" localSheetId="11">#REF!</definedName>
    <definedName name="pr_sr" localSheetId="12">#REF!</definedName>
    <definedName name="pr_sr" localSheetId="13">#REF!</definedName>
    <definedName name="pr_sr" localSheetId="14">#REF!</definedName>
    <definedName name="pr_sr" localSheetId="18">#REF!</definedName>
    <definedName name="pr_sr" localSheetId="27">#REF!</definedName>
    <definedName name="pr_sr" localSheetId="28">#REF!</definedName>
    <definedName name="pr_sr" localSheetId="19">#REF!</definedName>
    <definedName name="pr_sr" localSheetId="20">#REF!</definedName>
    <definedName name="pr_sr" localSheetId="21">#REF!</definedName>
    <definedName name="pr_sr" localSheetId="22">#REF!</definedName>
    <definedName name="pr_sr" localSheetId="23">#REF!</definedName>
    <definedName name="pr_sr" localSheetId="26">#REF!</definedName>
    <definedName name="pr_sr" localSheetId="29">#REF!</definedName>
    <definedName name="pr_sr" localSheetId="38">#REF!</definedName>
    <definedName name="pr_sr" localSheetId="30">#REF!</definedName>
    <definedName name="pr_sr" localSheetId="31">#REF!</definedName>
    <definedName name="pr_sr" localSheetId="32">#REF!</definedName>
    <definedName name="pr_sr" localSheetId="33">#REF!</definedName>
    <definedName name="pr_sr" localSheetId="34">#REF!</definedName>
    <definedName name="pr_sr">#REF!</definedName>
    <definedName name="preceding_month" localSheetId="25">#REF!</definedName>
    <definedName name="preceding_month" localSheetId="9">#REF!</definedName>
    <definedName name="preceding_month" localSheetId="15">#REF!</definedName>
    <definedName name="preceding_month" localSheetId="1">#REF!</definedName>
    <definedName name="preceding_month" localSheetId="2">#REF!</definedName>
    <definedName name="preceding_month" localSheetId="3">#REF!</definedName>
    <definedName name="preceding_month" localSheetId="4">#REF!</definedName>
    <definedName name="preceding_month" localSheetId="6">#REF!</definedName>
    <definedName name="preceding_month" localSheetId="16">#REF!</definedName>
    <definedName name="preceding_month" localSheetId="17">#REF!</definedName>
    <definedName name="preceding_month" localSheetId="12">#REF!</definedName>
    <definedName name="preceding_month" localSheetId="18">#REF!</definedName>
    <definedName name="preceding_month" localSheetId="20">#REF!</definedName>
    <definedName name="preceding_month" localSheetId="23">#REF!</definedName>
    <definedName name="preceding_month" localSheetId="26">#REF!</definedName>
    <definedName name="preceding_month" localSheetId="34">#REF!</definedName>
    <definedName name="preceding_month">#REF!</definedName>
    <definedName name="previuosmonth" localSheetId="25">#REF!</definedName>
    <definedName name="previuosmonth" localSheetId="9">#REF!</definedName>
    <definedName name="previuosmonth" localSheetId="15">#REF!</definedName>
    <definedName name="previuosmonth" localSheetId="1">#REF!</definedName>
    <definedName name="previuosmonth" localSheetId="2">#REF!</definedName>
    <definedName name="previuosmonth" localSheetId="3">#REF!</definedName>
    <definedName name="previuosmonth" localSheetId="4">#REF!</definedName>
    <definedName name="previuosmonth" localSheetId="6">#REF!</definedName>
    <definedName name="previuosmonth" localSheetId="16">#REF!</definedName>
    <definedName name="previuosmonth" localSheetId="17">#REF!</definedName>
    <definedName name="previuosmonth" localSheetId="12">#REF!</definedName>
    <definedName name="previuosmonth" localSheetId="18">#REF!</definedName>
    <definedName name="previuosmonth" localSheetId="20">#REF!</definedName>
    <definedName name="previuosmonth" localSheetId="23">#REF!</definedName>
    <definedName name="previuosmonth" localSheetId="26">#REF!</definedName>
    <definedName name="previuosmonth" localSheetId="34">#REF!</definedName>
    <definedName name="previuosmonth">#REF!</definedName>
    <definedName name="_xlnm.Print_Area" localSheetId="25">' a4..8'!$A$1:$O$47</definedName>
    <definedName name="_xlnm.Print_Area" localSheetId="8">'a 3.2 '!$A$1:$AY$82</definedName>
    <definedName name="_xlnm.Print_Area" localSheetId="9">'a 3.3 '!$A$1:$Q$34</definedName>
    <definedName name="_xlnm.Print_Area" localSheetId="15">'a 3.9 '!$A$1:$Q$34</definedName>
    <definedName name="_xlnm.Print_Area" localSheetId="1">'a1.1 '!$A$1:$AU$92</definedName>
    <definedName name="_xlnm.Print_Area" localSheetId="2">'a1.2'!$A$1:$O$198</definedName>
    <definedName name="_xlnm.Print_Area" localSheetId="3">'a1.3'!$A$1:$AI$33</definedName>
    <definedName name="_xlnm.Print_Area" localSheetId="4">'a2.1 '!$A$1:$AY$102</definedName>
    <definedName name="_xlnm.Print_Area" localSheetId="5">'a2.2 '!$A$1:$AV$87</definedName>
    <definedName name="_xlnm.Print_Area" localSheetId="6">'a2.3'!$A$1:$Q$34</definedName>
    <definedName name="_xlnm.Print_Area" localSheetId="7">'a3.1  '!$A$1:$AV$75</definedName>
    <definedName name="_xlnm.Print_Area" localSheetId="16">'a3.10  '!$A$1:$AC$30</definedName>
    <definedName name="_xlnm.Print_Area" localSheetId="17">'a3.11'!$A$1:$AB$44</definedName>
    <definedName name="_xlnm.Print_Area" localSheetId="10">'a3.4'!$A$1:$M$86</definedName>
    <definedName name="_xlnm.Print_Area" localSheetId="11">'a3.5 '!$A$1:$M$80</definedName>
    <definedName name="_xlnm.Print_Area" localSheetId="12">'a3.6 '!$A$1:$M$34</definedName>
    <definedName name="_xlnm.Print_Area" localSheetId="13">'a3.7  '!$A$1:$Q$87</definedName>
    <definedName name="_xlnm.Print_Area" localSheetId="14">'a3.8 '!$A$1:$Q$81</definedName>
    <definedName name="_xlnm.Print_Area" localSheetId="18">'a4.1'!$A$1:$D$23</definedName>
    <definedName name="_xlnm.Print_Area" localSheetId="27">'a4.10'!$A$1:$F$53</definedName>
    <definedName name="_xlnm.Print_Area" localSheetId="28">'a4.11'!$A$1:$Z$26</definedName>
    <definedName name="_xlnm.Print_Area" localSheetId="19">'a4.2'!$A$1:$P$56</definedName>
    <definedName name="_xlnm.Print_Area" localSheetId="20">'a4.3'!$A$1:$J$56</definedName>
    <definedName name="_xlnm.Print_Area" localSheetId="21">'a4.4'!$A$1:$D$52</definedName>
    <definedName name="_xlnm.Print_Area" localSheetId="22">'a4.5 '!$A$1:$G$52</definedName>
    <definedName name="_xlnm.Print_Area" localSheetId="23">'a4.6'!$A$1:$C$51</definedName>
    <definedName name="_xlnm.Print_Area" localSheetId="24">'a4.7'!$A$1:$F$34</definedName>
    <definedName name="_xlnm.Print_Area" localSheetId="26">'a4.9 '!$A$1:$D$45</definedName>
    <definedName name="_xlnm.Print_Area" localSheetId="29">'a5.1 '!$A$1:$AC$65</definedName>
    <definedName name="_xlnm.Print_Area" localSheetId="38">'a5.10'!$A$1:$I$41</definedName>
    <definedName name="_xlnm.Print_Area" localSheetId="39">'a5.11 '!$A$1:$N$42</definedName>
    <definedName name="_xlnm.Print_Area" localSheetId="40">'a5.12 '!$A$1:$O$40</definedName>
    <definedName name="_xlnm.Print_Area" localSheetId="41">'a5.13 '!$A$1:$D$22</definedName>
    <definedName name="_xlnm.Print_Area" localSheetId="42">'a5.14 '!$A$1:$H$22</definedName>
    <definedName name="_xlnm.Print_Area" localSheetId="30">'a5.2'!$A$1:$AB$46</definedName>
    <definedName name="_xlnm.Print_Area" localSheetId="31">'a5.3'!$A$1:$AI$23</definedName>
    <definedName name="_xlnm.Print_Area" localSheetId="32">'a5.4'!$A$1:$AB$27</definedName>
    <definedName name="_xlnm.Print_Area" localSheetId="33">'a5.5'!$A$1:$AE$35</definedName>
    <definedName name="_xlnm.Print_Area" localSheetId="34">'a5.6 '!$A$1:$P$47</definedName>
    <definedName name="_xlnm.Print_Area" localSheetId="35">'a5.7'!$A$1:$M$39</definedName>
    <definedName name="_xlnm.Print_Area" localSheetId="36">'a5.8'!$A$1:$F$43</definedName>
    <definedName name="_xlnm.Print_Area" localSheetId="37">'a5.9'!$A$1:$M$38</definedName>
    <definedName name="_xlnm.Print_Area" localSheetId="43">'a6.1 '!$A$1:$I$53</definedName>
    <definedName name="_xlnm.Print_Area" localSheetId="44">'a6.2'!$A$1:$K$35</definedName>
    <definedName name="_xlnm.Print_Area" localSheetId="45">'a6.3 '!$A$1:$H$68</definedName>
    <definedName name="_xlnm.Print_Area" localSheetId="46">'a6.4 '!$A$1:$E$56</definedName>
    <definedName name="_xlnm.Print_Area" localSheetId="47">'a6.5'!$A$1:$G$26</definedName>
    <definedName name="_xlnm.Print_Area" localSheetId="48">'a6.6'!$A$1:$P$41</definedName>
    <definedName name="_xlnm.Print_Area" localSheetId="49">'a7.1'!$A$1:$L$45</definedName>
    <definedName name="_xlnm.Print_Area" localSheetId="50">'a7.2'!$A$1:$G$45</definedName>
    <definedName name="_xlnm.Print_Area">#REF!</definedName>
    <definedName name="Print_Area_MI" localSheetId="25">#REF!</definedName>
    <definedName name="Print_Area_MI" localSheetId="9">#REF!</definedName>
    <definedName name="Print_Area_MI" localSheetId="15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16">#REF!</definedName>
    <definedName name="Print_Area_MI" localSheetId="17">#REF!</definedName>
    <definedName name="Print_Area_MI" localSheetId="12">#REF!</definedName>
    <definedName name="Print_Area_MI" localSheetId="18">#REF!</definedName>
    <definedName name="Print_Area_MI" localSheetId="20">#REF!</definedName>
    <definedName name="Print_Area_MI" localSheetId="23">#REF!</definedName>
    <definedName name="Print_Area_MI" localSheetId="26">#REF!</definedName>
    <definedName name="Print_Area_MI" localSheetId="34">#REF!</definedName>
    <definedName name="Print_Area_MI">#REF!</definedName>
    <definedName name="_xlnm.Print_Titles" localSheetId="2">'a1.2'!$2:$4</definedName>
    <definedName name="_xlnm.Print_Titles" localSheetId="3">'a1.3'!$A:$A</definedName>
    <definedName name="_xlnm.Print_Titles" localSheetId="17">'a3.11'!$A:$A</definedName>
    <definedName name="_xlnm.Print_Titles" localSheetId="30">'a5.2'!$A:$A</definedName>
    <definedName name="_xlnm.Print_Titles" localSheetId="32">'a5.4'!$A:$A</definedName>
    <definedName name="PRINT_TITLES_MI" localSheetId="25">#REF!</definedName>
    <definedName name="PRINT_TITLES_MI" localSheetId="8">#REF!</definedName>
    <definedName name="PRINT_TITLES_MI" localSheetId="9">#REF!</definedName>
    <definedName name="PRINT_TITLES_MI" localSheetId="15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16">#REF!</definedName>
    <definedName name="PRINT_TITLES_MI" localSheetId="17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8">#REF!</definedName>
    <definedName name="PRINT_TITLES_MI" localSheetId="27">#REF!</definedName>
    <definedName name="PRINT_TITLES_MI" localSheetId="28">#REF!</definedName>
    <definedName name="PRINT_TITLES_MI" localSheetId="19">#REF!</definedName>
    <definedName name="PRINT_TITLES_MI" localSheetId="20">#REF!</definedName>
    <definedName name="PRINT_TITLES_MI" localSheetId="21">#REF!</definedName>
    <definedName name="PRINT_TITLES_MI" localSheetId="22">#REF!</definedName>
    <definedName name="PRINT_TITLES_MI" localSheetId="23">#REF!</definedName>
    <definedName name="PRINT_TITLES_MI" localSheetId="26">#REF!</definedName>
    <definedName name="PRINT_TITLES_MI" localSheetId="29">#REF!</definedName>
    <definedName name="PRINT_TITLES_MI" localSheetId="38">#REF!</definedName>
    <definedName name="PRINT_TITLES_MI" localSheetId="30">#REF!</definedName>
    <definedName name="PRINT_TITLES_MI" localSheetId="31">#REF!</definedName>
    <definedName name="PRINT_TITLES_MI" localSheetId="32">#REF!</definedName>
    <definedName name="PRINT_TITLES_MI" localSheetId="33">#REF!</definedName>
    <definedName name="PRINT_TITLES_MI" localSheetId="34">#REF!</definedName>
    <definedName name="PRINT_TITLES_MI">#REF!</definedName>
    <definedName name="print16" localSheetId="25">'[13]16'!#REF!</definedName>
    <definedName name="print16" localSheetId="8">'[13]16'!#REF!</definedName>
    <definedName name="print16" localSheetId="9">'[13]16'!#REF!</definedName>
    <definedName name="print16" localSheetId="15">'[13]16'!#REF!</definedName>
    <definedName name="print16" localSheetId="1">'[13]16'!#REF!</definedName>
    <definedName name="print16" localSheetId="2">'[13]16'!#REF!</definedName>
    <definedName name="print16" localSheetId="3">'[13]16'!#REF!</definedName>
    <definedName name="print16" localSheetId="4">'[13]16'!#REF!</definedName>
    <definedName name="print16" localSheetId="5">'[13]16'!#REF!</definedName>
    <definedName name="print16" localSheetId="6">'[13]16'!#REF!</definedName>
    <definedName name="print16" localSheetId="7">'[13]16'!#REF!</definedName>
    <definedName name="print16" localSheetId="16">'[13]16'!#REF!</definedName>
    <definedName name="print16" localSheetId="17">'[13]16'!#REF!</definedName>
    <definedName name="print16" localSheetId="10">'[13]16'!#REF!</definedName>
    <definedName name="print16" localSheetId="11">'[13]16'!#REF!</definedName>
    <definedName name="print16" localSheetId="12">'[13]16'!#REF!</definedName>
    <definedName name="print16" localSheetId="13">'[13]16'!#REF!</definedName>
    <definedName name="print16" localSheetId="14">'[13]16'!#REF!</definedName>
    <definedName name="print16" localSheetId="18">'[13]16'!#REF!</definedName>
    <definedName name="print16" localSheetId="28">'[13]16'!#REF!</definedName>
    <definedName name="print16" localSheetId="20">'[13]16'!#REF!</definedName>
    <definedName name="print16" localSheetId="21">'[13]16'!#REF!</definedName>
    <definedName name="print16" localSheetId="22">'[13]16'!#REF!</definedName>
    <definedName name="print16" localSheetId="23">'[13]16'!#REF!</definedName>
    <definedName name="print16" localSheetId="26">'[13]16'!#REF!</definedName>
    <definedName name="print16" localSheetId="38">'[13]16'!#REF!</definedName>
    <definedName name="print16" localSheetId="34">'[13]16'!#REF!</definedName>
    <definedName name="print16" localSheetId="0">'[13]16'!#REF!</definedName>
    <definedName name="print16">'[13]16'!#REF!</definedName>
    <definedName name="print20" localSheetId="25">#REF!</definedName>
    <definedName name="print20" localSheetId="8">#REF!</definedName>
    <definedName name="print20" localSheetId="9">#REF!</definedName>
    <definedName name="print20" localSheetId="15">#REF!</definedName>
    <definedName name="print20" localSheetId="1">#REF!</definedName>
    <definedName name="print20" localSheetId="2">#REF!</definedName>
    <definedName name="print20" localSheetId="3">#REF!</definedName>
    <definedName name="print20" localSheetId="4">#REF!</definedName>
    <definedName name="print20" localSheetId="5">#REF!</definedName>
    <definedName name="print20" localSheetId="6">#REF!</definedName>
    <definedName name="print20" localSheetId="7">#REF!</definedName>
    <definedName name="print20" localSheetId="16">#REF!</definedName>
    <definedName name="print20" localSheetId="17">#REF!</definedName>
    <definedName name="print20" localSheetId="10">#REF!</definedName>
    <definedName name="print20" localSheetId="11">#REF!</definedName>
    <definedName name="print20" localSheetId="12">#REF!</definedName>
    <definedName name="print20" localSheetId="13">#REF!</definedName>
    <definedName name="print20" localSheetId="14">#REF!</definedName>
    <definedName name="print20" localSheetId="18">#REF!</definedName>
    <definedName name="print20" localSheetId="27">#REF!</definedName>
    <definedName name="print20" localSheetId="28">#REF!</definedName>
    <definedName name="print20" localSheetId="19">#REF!</definedName>
    <definedName name="print20" localSheetId="20">#REF!</definedName>
    <definedName name="print20" localSheetId="21">#REF!</definedName>
    <definedName name="print20" localSheetId="22">#REF!</definedName>
    <definedName name="print20" localSheetId="23">#REF!</definedName>
    <definedName name="print20" localSheetId="26">#REF!</definedName>
    <definedName name="print20" localSheetId="29">#REF!</definedName>
    <definedName name="print20" localSheetId="38">#REF!</definedName>
    <definedName name="print20" localSheetId="30">#REF!</definedName>
    <definedName name="print20" localSheetId="31">#REF!</definedName>
    <definedName name="print20" localSheetId="32">#REF!</definedName>
    <definedName name="print20" localSheetId="33">#REF!</definedName>
    <definedName name="print20" localSheetId="34">#REF!</definedName>
    <definedName name="print20">#REF!</definedName>
    <definedName name="promgraf" localSheetId="25">[14]GRAFPROM!#REF!</definedName>
    <definedName name="promgraf" localSheetId="8">[14]GRAFPROM!#REF!</definedName>
    <definedName name="promgraf" localSheetId="9">[14]GRAFPROM!#REF!</definedName>
    <definedName name="promgraf" localSheetId="15">[14]GRAFPROM!#REF!</definedName>
    <definedName name="promgraf" localSheetId="1">[14]GRAFPROM!#REF!</definedName>
    <definedName name="promgraf" localSheetId="2">[14]GRAFPROM!#REF!</definedName>
    <definedName name="promgraf" localSheetId="3">[14]GRAFPROM!#REF!</definedName>
    <definedName name="promgraf" localSheetId="4">[14]GRAFPROM!#REF!</definedName>
    <definedName name="promgraf" localSheetId="5">[14]GRAFPROM!#REF!</definedName>
    <definedName name="promgraf" localSheetId="6">[14]GRAFPROM!#REF!</definedName>
    <definedName name="promgraf" localSheetId="7">[14]GRAFPROM!#REF!</definedName>
    <definedName name="promgraf" localSheetId="16">[14]GRAFPROM!#REF!</definedName>
    <definedName name="promgraf" localSheetId="17">[14]GRAFPROM!#REF!</definedName>
    <definedName name="promgraf" localSheetId="10">[14]GRAFPROM!#REF!</definedName>
    <definedName name="promgraf" localSheetId="11">[14]GRAFPROM!#REF!</definedName>
    <definedName name="promgraf" localSheetId="12">[14]GRAFPROM!#REF!</definedName>
    <definedName name="promgraf" localSheetId="13">[14]GRAFPROM!#REF!</definedName>
    <definedName name="promgraf" localSheetId="14">[14]GRAFPROM!#REF!</definedName>
    <definedName name="promgraf" localSheetId="18">[14]GRAFPROM!#REF!</definedName>
    <definedName name="promgraf" localSheetId="28">[14]GRAFPROM!#REF!</definedName>
    <definedName name="promgraf" localSheetId="20">[14]GRAFPROM!#REF!</definedName>
    <definedName name="promgraf" localSheetId="21">[14]GRAFPROM!#REF!</definedName>
    <definedName name="promgraf" localSheetId="22">[14]GRAFPROM!#REF!</definedName>
    <definedName name="promgraf" localSheetId="23">[14]GRAFPROM!#REF!</definedName>
    <definedName name="promgraf" localSheetId="26">[14]GRAFPROM!#REF!</definedName>
    <definedName name="promgraf" localSheetId="38">[14]GRAFPROM!#REF!</definedName>
    <definedName name="promgraf" localSheetId="34">[14]GRAFPROM!#REF!</definedName>
    <definedName name="promgraf" localSheetId="0">[14]GRAFPROM!#REF!</definedName>
    <definedName name="promgraf">[14]GRAFPROM!#REF!</definedName>
    <definedName name="qzz" localSheetId="25">#REF!</definedName>
    <definedName name="qzz" localSheetId="9">#REF!</definedName>
    <definedName name="qzz" localSheetId="15">#REF!</definedName>
    <definedName name="qzz" localSheetId="1">#REF!</definedName>
    <definedName name="qzz" localSheetId="2">#REF!</definedName>
    <definedName name="qzz" localSheetId="3">#REF!</definedName>
    <definedName name="qzz" localSheetId="4">#REF!</definedName>
    <definedName name="qzz" localSheetId="6">#REF!</definedName>
    <definedName name="qzz" localSheetId="16">#REF!</definedName>
    <definedName name="qzz" localSheetId="17">#REF!</definedName>
    <definedName name="qzz" localSheetId="12">#REF!</definedName>
    <definedName name="qzz" localSheetId="18">#REF!</definedName>
    <definedName name="qzz" localSheetId="20">#REF!</definedName>
    <definedName name="qzz" localSheetId="23">#REF!</definedName>
    <definedName name="qzz" localSheetId="26">#REF!</definedName>
    <definedName name="qzz" localSheetId="34">#REF!</definedName>
    <definedName name="qzz">#REF!</definedName>
    <definedName name="Range_Country" localSheetId="25">#REF!</definedName>
    <definedName name="Range_Country" localSheetId="9">#REF!</definedName>
    <definedName name="Range_Country" localSheetId="15">#REF!</definedName>
    <definedName name="Range_Country" localSheetId="1">#REF!</definedName>
    <definedName name="Range_Country" localSheetId="2">#REF!</definedName>
    <definedName name="Range_Country" localSheetId="3">#REF!</definedName>
    <definedName name="Range_Country" localSheetId="4">#REF!</definedName>
    <definedName name="Range_Country" localSheetId="6">#REF!</definedName>
    <definedName name="Range_Country" localSheetId="16">#REF!</definedName>
    <definedName name="Range_Country" localSheetId="17">#REF!</definedName>
    <definedName name="Range_Country" localSheetId="12">#REF!</definedName>
    <definedName name="Range_Country" localSheetId="18">#REF!</definedName>
    <definedName name="Range_Country" localSheetId="20">#REF!</definedName>
    <definedName name="Range_Country" localSheetId="23">#REF!</definedName>
    <definedName name="Range_Country" localSheetId="26">#REF!</definedName>
    <definedName name="Range_Country" localSheetId="34">#REF!</definedName>
    <definedName name="Range_Country">#REF!</definedName>
    <definedName name="Range_DownloadDateTime" localSheetId="25">#REF!</definedName>
    <definedName name="Range_DownloadDateTime" localSheetId="9">#REF!</definedName>
    <definedName name="Range_DownloadDateTime" localSheetId="15">#REF!</definedName>
    <definedName name="Range_DownloadDateTime" localSheetId="1">#REF!</definedName>
    <definedName name="Range_DownloadDateTime" localSheetId="2">#REF!</definedName>
    <definedName name="Range_DownloadDateTime" localSheetId="3">#REF!</definedName>
    <definedName name="Range_DownloadDateTime" localSheetId="4">#REF!</definedName>
    <definedName name="Range_DownloadDateTime" localSheetId="6">#REF!</definedName>
    <definedName name="Range_DownloadDateTime" localSheetId="16">#REF!</definedName>
    <definedName name="Range_DownloadDateTime" localSheetId="17">#REF!</definedName>
    <definedName name="Range_DownloadDateTime" localSheetId="12">#REF!</definedName>
    <definedName name="Range_DownloadDateTime" localSheetId="18">#REF!</definedName>
    <definedName name="Range_DownloadDateTime" localSheetId="20">#REF!</definedName>
    <definedName name="Range_DownloadDateTime" localSheetId="23">#REF!</definedName>
    <definedName name="Range_DownloadDateTime" localSheetId="26">#REF!</definedName>
    <definedName name="Range_DownloadDateTime" localSheetId="34">#REF!</definedName>
    <definedName name="Range_DownloadDateTime">#REF!</definedName>
    <definedName name="Range_ReportFormName" localSheetId="25">#REF!</definedName>
    <definedName name="Range_ReportFormName" localSheetId="9">#REF!</definedName>
    <definedName name="Range_ReportFormName" localSheetId="15">#REF!</definedName>
    <definedName name="Range_ReportFormName" localSheetId="1">#REF!</definedName>
    <definedName name="Range_ReportFormName" localSheetId="2">#REF!</definedName>
    <definedName name="Range_ReportFormName" localSheetId="3">#REF!</definedName>
    <definedName name="Range_ReportFormName" localSheetId="4">#REF!</definedName>
    <definedName name="Range_ReportFormName" localSheetId="6">#REF!</definedName>
    <definedName name="Range_ReportFormName" localSheetId="16">#REF!</definedName>
    <definedName name="Range_ReportFormName" localSheetId="17">#REF!</definedName>
    <definedName name="Range_ReportFormName" localSheetId="12">#REF!</definedName>
    <definedName name="Range_ReportFormName" localSheetId="18">#REF!</definedName>
    <definedName name="Range_ReportFormName" localSheetId="20">#REF!</definedName>
    <definedName name="Range_ReportFormName" localSheetId="23">#REF!</definedName>
    <definedName name="Range_ReportFormName" localSheetId="26">#REF!</definedName>
    <definedName name="Range_ReportFormName" localSheetId="34">#REF!</definedName>
    <definedName name="Range_ReportFormName">#REF!</definedName>
    <definedName name="Recover">[15]Macro1!$A$45</definedName>
    <definedName name="Rescheduling_assumptions_continued" localSheetId="25">#REF!</definedName>
    <definedName name="Rescheduling_assumptions_continued" localSheetId="8">#REF!</definedName>
    <definedName name="Rescheduling_assumptions_continued" localSheetId="9">#REF!</definedName>
    <definedName name="Rescheduling_assumptions_continued" localSheetId="15">#REF!</definedName>
    <definedName name="Rescheduling_assumptions_continued" localSheetId="1">#REF!</definedName>
    <definedName name="Rescheduling_assumptions_continued" localSheetId="2">#REF!</definedName>
    <definedName name="Rescheduling_assumptions_continued" localSheetId="3">#REF!</definedName>
    <definedName name="Rescheduling_assumptions_continued" localSheetId="4">#REF!</definedName>
    <definedName name="Rescheduling_assumptions_continued" localSheetId="5">#REF!</definedName>
    <definedName name="Rescheduling_assumptions_continued" localSheetId="6">#REF!</definedName>
    <definedName name="Rescheduling_assumptions_continued" localSheetId="7">#REF!</definedName>
    <definedName name="Rescheduling_assumptions_continued" localSheetId="16">#REF!</definedName>
    <definedName name="Rescheduling_assumptions_continued" localSheetId="17">#REF!</definedName>
    <definedName name="Rescheduling_assumptions_continued" localSheetId="10">#REF!</definedName>
    <definedName name="Rescheduling_assumptions_continued" localSheetId="11">#REF!</definedName>
    <definedName name="Rescheduling_assumptions_continued" localSheetId="12">#REF!</definedName>
    <definedName name="Rescheduling_assumptions_continued" localSheetId="13">#REF!</definedName>
    <definedName name="Rescheduling_assumptions_continued" localSheetId="14">#REF!</definedName>
    <definedName name="Rescheduling_assumptions_continued" localSheetId="18">#REF!</definedName>
    <definedName name="Rescheduling_assumptions_continued" localSheetId="27">#REF!</definedName>
    <definedName name="Rescheduling_assumptions_continued" localSheetId="28">#REF!</definedName>
    <definedName name="Rescheduling_assumptions_continued" localSheetId="19">#REF!</definedName>
    <definedName name="Rescheduling_assumptions_continued" localSheetId="20">#REF!</definedName>
    <definedName name="Rescheduling_assumptions_continued" localSheetId="21">#REF!</definedName>
    <definedName name="Rescheduling_assumptions_continued" localSheetId="22">#REF!</definedName>
    <definedName name="Rescheduling_assumptions_continued" localSheetId="23">#REF!</definedName>
    <definedName name="Rescheduling_assumptions_continued" localSheetId="26">#REF!</definedName>
    <definedName name="Rescheduling_assumptions_continued" localSheetId="29">#REF!</definedName>
    <definedName name="Rescheduling_assumptions_continued" localSheetId="38">#REF!</definedName>
    <definedName name="Rescheduling_assumptions_continued" localSheetId="30">#REF!</definedName>
    <definedName name="Rescheduling_assumptions_continued" localSheetId="31">#REF!</definedName>
    <definedName name="Rescheduling_assumptions_continued" localSheetId="32">#REF!</definedName>
    <definedName name="Rescheduling_assumptions_continued" localSheetId="33">#REF!</definedName>
    <definedName name="Rescheduling_assumptions_continued" localSheetId="34">#REF!</definedName>
    <definedName name="Rescheduling_assumptions_continued">#REF!</definedName>
    <definedName name="RgCcode">[5]EERProfile!$B$2</definedName>
    <definedName name="RgCName">[5]EERProfile!$A$2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 localSheetId="25">#REF!</definedName>
    <definedName name="RgFdPartCsource" localSheetId="8">#REF!</definedName>
    <definedName name="RgFdPartCsource" localSheetId="9">#REF!</definedName>
    <definedName name="RgFdPartCsource" localSheetId="15">#REF!</definedName>
    <definedName name="RgFdPartCsource" localSheetId="1">#REF!</definedName>
    <definedName name="RgFdPartCsource" localSheetId="2">#REF!</definedName>
    <definedName name="RgFdPartCsource" localSheetId="3">#REF!</definedName>
    <definedName name="RgFdPartCsource" localSheetId="4">#REF!</definedName>
    <definedName name="RgFdPartCsource" localSheetId="5">#REF!</definedName>
    <definedName name="RgFdPartCsource" localSheetId="6">#REF!</definedName>
    <definedName name="RgFdPartCsource" localSheetId="7">#REF!</definedName>
    <definedName name="RgFdPartCsource" localSheetId="16">#REF!</definedName>
    <definedName name="RgFdPartCsource" localSheetId="17">#REF!</definedName>
    <definedName name="RgFdPartCsource" localSheetId="10">#REF!</definedName>
    <definedName name="RgFdPartCsource" localSheetId="11">#REF!</definedName>
    <definedName name="RgFdPartCsource" localSheetId="12">#REF!</definedName>
    <definedName name="RgFdPartCsource" localSheetId="13">#REF!</definedName>
    <definedName name="RgFdPartCsource" localSheetId="14">#REF!</definedName>
    <definedName name="RgFdPartCsource" localSheetId="18">#REF!</definedName>
    <definedName name="RgFdPartCsource" localSheetId="27">#REF!</definedName>
    <definedName name="RgFdPartCsource" localSheetId="28">#REF!</definedName>
    <definedName name="RgFdPartCsource" localSheetId="19">#REF!</definedName>
    <definedName name="RgFdPartCsource" localSheetId="20">#REF!</definedName>
    <definedName name="RgFdPartCsource" localSheetId="21">#REF!</definedName>
    <definedName name="RgFdPartCsource" localSheetId="22">#REF!</definedName>
    <definedName name="RgFdPartCsource" localSheetId="23">#REF!</definedName>
    <definedName name="RgFdPartCsource" localSheetId="26">#REF!</definedName>
    <definedName name="RgFdPartCsource" localSheetId="29">#REF!</definedName>
    <definedName name="RgFdPartCsource" localSheetId="38">#REF!</definedName>
    <definedName name="RgFdPartCsource" localSheetId="30">#REF!</definedName>
    <definedName name="RgFdPartCsource" localSheetId="31">#REF!</definedName>
    <definedName name="RgFdPartCsource" localSheetId="32">#REF!</definedName>
    <definedName name="RgFdPartCsource" localSheetId="33">#REF!</definedName>
    <definedName name="RgFdPartCsource" localSheetId="34">#REF!</definedName>
    <definedName name="RgFdPartCsource">#REF!</definedName>
    <definedName name="RgFdPartEseries" localSheetId="25">#REF!</definedName>
    <definedName name="RgFdPartEseries" localSheetId="8">#REF!</definedName>
    <definedName name="RgFdPartEseries" localSheetId="9">#REF!</definedName>
    <definedName name="RgFdPartEseries" localSheetId="15">#REF!</definedName>
    <definedName name="RgFdPartEseries" localSheetId="1">#REF!</definedName>
    <definedName name="RgFdPartEseries" localSheetId="2">#REF!</definedName>
    <definedName name="RgFdPartEseries" localSheetId="3">#REF!</definedName>
    <definedName name="RgFdPartEseries" localSheetId="4">#REF!</definedName>
    <definedName name="RgFdPartEseries" localSheetId="5">#REF!</definedName>
    <definedName name="RgFdPartEseries" localSheetId="6">#REF!</definedName>
    <definedName name="RgFdPartEseries" localSheetId="7">#REF!</definedName>
    <definedName name="RgFdPartEseries" localSheetId="16">#REF!</definedName>
    <definedName name="RgFdPartEseries" localSheetId="17">#REF!</definedName>
    <definedName name="RgFdPartEseries" localSheetId="10">#REF!</definedName>
    <definedName name="RgFdPartEseries" localSheetId="11">#REF!</definedName>
    <definedName name="RgFdPartEseries" localSheetId="12">#REF!</definedName>
    <definedName name="RgFdPartEseries" localSheetId="13">#REF!</definedName>
    <definedName name="RgFdPartEseries" localSheetId="14">#REF!</definedName>
    <definedName name="RgFdPartEseries" localSheetId="18">#REF!</definedName>
    <definedName name="RgFdPartEseries" localSheetId="27">#REF!</definedName>
    <definedName name="RgFdPartEseries" localSheetId="28">#REF!</definedName>
    <definedName name="RgFdPartEseries" localSheetId="19">#REF!</definedName>
    <definedName name="RgFdPartEseries" localSheetId="20">#REF!</definedName>
    <definedName name="RgFdPartEseries" localSheetId="21">#REF!</definedName>
    <definedName name="RgFdPartEseries" localSheetId="22">#REF!</definedName>
    <definedName name="RgFdPartEseries" localSheetId="23">#REF!</definedName>
    <definedName name="RgFdPartEseries" localSheetId="26">#REF!</definedName>
    <definedName name="RgFdPartEseries" localSheetId="29">#REF!</definedName>
    <definedName name="RgFdPartEseries" localSheetId="38">#REF!</definedName>
    <definedName name="RgFdPartEseries" localSheetId="30">#REF!</definedName>
    <definedName name="RgFdPartEseries" localSheetId="31">#REF!</definedName>
    <definedName name="RgFdPartEseries" localSheetId="32">#REF!</definedName>
    <definedName name="RgFdPartEseries" localSheetId="33">#REF!</definedName>
    <definedName name="RgFdPartEseries" localSheetId="34">#REF!</definedName>
    <definedName name="RgFdPartEseries">#REF!</definedName>
    <definedName name="RgFdPartEsource" localSheetId="25">#REF!</definedName>
    <definedName name="RgFdPartEsource" localSheetId="8">#REF!</definedName>
    <definedName name="RgFdPartEsource" localSheetId="9">#REF!</definedName>
    <definedName name="RgFdPartEsource" localSheetId="15">#REF!</definedName>
    <definedName name="RgFdPartEsource" localSheetId="1">#REF!</definedName>
    <definedName name="RgFdPartEsource" localSheetId="2">#REF!</definedName>
    <definedName name="RgFdPartEsource" localSheetId="3">#REF!</definedName>
    <definedName name="RgFdPartEsource" localSheetId="4">#REF!</definedName>
    <definedName name="RgFdPartEsource" localSheetId="5">#REF!</definedName>
    <definedName name="RgFdPartEsource" localSheetId="6">#REF!</definedName>
    <definedName name="RgFdPartEsource" localSheetId="7">#REF!</definedName>
    <definedName name="RgFdPartEsource" localSheetId="16">#REF!</definedName>
    <definedName name="RgFdPartEsource" localSheetId="17">#REF!</definedName>
    <definedName name="RgFdPartEsource" localSheetId="10">#REF!</definedName>
    <definedName name="RgFdPartEsource" localSheetId="11">#REF!</definedName>
    <definedName name="RgFdPartEsource" localSheetId="12">#REF!</definedName>
    <definedName name="RgFdPartEsource" localSheetId="13">#REF!</definedName>
    <definedName name="RgFdPartEsource" localSheetId="14">#REF!</definedName>
    <definedName name="RgFdPartEsource" localSheetId="18">#REF!</definedName>
    <definedName name="RgFdPartEsource" localSheetId="27">#REF!</definedName>
    <definedName name="RgFdPartEsource" localSheetId="28">#REF!</definedName>
    <definedName name="RgFdPartEsource" localSheetId="19">#REF!</definedName>
    <definedName name="RgFdPartEsource" localSheetId="20">#REF!</definedName>
    <definedName name="RgFdPartEsource" localSheetId="21">#REF!</definedName>
    <definedName name="RgFdPartEsource" localSheetId="22">#REF!</definedName>
    <definedName name="RgFdPartEsource" localSheetId="23">#REF!</definedName>
    <definedName name="RgFdPartEsource" localSheetId="26">#REF!</definedName>
    <definedName name="RgFdPartEsource" localSheetId="29">#REF!</definedName>
    <definedName name="RgFdPartEsource" localSheetId="38">#REF!</definedName>
    <definedName name="RgFdPartEsource" localSheetId="30">#REF!</definedName>
    <definedName name="RgFdPartEsource" localSheetId="31">#REF!</definedName>
    <definedName name="RgFdPartEsource" localSheetId="32">#REF!</definedName>
    <definedName name="RgFdPartEsource" localSheetId="33">#REF!</definedName>
    <definedName name="RgFdPartEsource" localSheetId="34">#REF!</definedName>
    <definedName name="RgFdPartEsource">#REF!</definedName>
    <definedName name="RgFdPartUserFile">[5]EERProfile!$L$2</definedName>
    <definedName name="RgFdReptCSeries" localSheetId="25">#REF!</definedName>
    <definedName name="RgFdReptCSeries" localSheetId="8">#REF!</definedName>
    <definedName name="RgFdReptCSeries" localSheetId="9">#REF!</definedName>
    <definedName name="RgFdReptCSeries" localSheetId="15">#REF!</definedName>
    <definedName name="RgFdReptCSeries" localSheetId="1">#REF!</definedName>
    <definedName name="RgFdReptCSeries" localSheetId="2">#REF!</definedName>
    <definedName name="RgFdReptCSeries" localSheetId="3">#REF!</definedName>
    <definedName name="RgFdReptCSeries" localSheetId="4">#REF!</definedName>
    <definedName name="RgFdReptCSeries" localSheetId="5">#REF!</definedName>
    <definedName name="RgFdReptCSeries" localSheetId="6">#REF!</definedName>
    <definedName name="RgFdReptCSeries" localSheetId="7">#REF!</definedName>
    <definedName name="RgFdReptCSeries" localSheetId="16">#REF!</definedName>
    <definedName name="RgFdReptCSeries" localSheetId="17">#REF!</definedName>
    <definedName name="RgFdReptCSeries" localSheetId="10">#REF!</definedName>
    <definedName name="RgFdReptCSeries" localSheetId="11">#REF!</definedName>
    <definedName name="RgFdReptCSeries" localSheetId="12">#REF!</definedName>
    <definedName name="RgFdReptCSeries" localSheetId="13">#REF!</definedName>
    <definedName name="RgFdReptCSeries" localSheetId="14">#REF!</definedName>
    <definedName name="RgFdReptCSeries" localSheetId="18">#REF!</definedName>
    <definedName name="RgFdReptCSeries" localSheetId="27">#REF!</definedName>
    <definedName name="RgFdReptCSeries" localSheetId="28">#REF!</definedName>
    <definedName name="RgFdReptCSeries" localSheetId="19">#REF!</definedName>
    <definedName name="RgFdReptCSeries" localSheetId="20">#REF!</definedName>
    <definedName name="RgFdReptCSeries" localSheetId="21">#REF!</definedName>
    <definedName name="RgFdReptCSeries" localSheetId="22">#REF!</definedName>
    <definedName name="RgFdReptCSeries" localSheetId="23">#REF!</definedName>
    <definedName name="RgFdReptCSeries" localSheetId="26">#REF!</definedName>
    <definedName name="RgFdReptCSeries" localSheetId="29">#REF!</definedName>
    <definedName name="RgFdReptCSeries" localSheetId="38">#REF!</definedName>
    <definedName name="RgFdReptCSeries" localSheetId="30">#REF!</definedName>
    <definedName name="RgFdReptCSeries" localSheetId="31">#REF!</definedName>
    <definedName name="RgFdReptCSeries" localSheetId="32">#REF!</definedName>
    <definedName name="RgFdReptCSeries" localSheetId="33">#REF!</definedName>
    <definedName name="RgFdReptCSeries" localSheetId="34">#REF!</definedName>
    <definedName name="RgFdReptCSeries">#REF!</definedName>
    <definedName name="RgFdReptCsource" localSheetId="25">#REF!</definedName>
    <definedName name="RgFdReptCsource" localSheetId="8">#REF!</definedName>
    <definedName name="RgFdReptCsource" localSheetId="9">#REF!</definedName>
    <definedName name="RgFdReptCsource" localSheetId="15">#REF!</definedName>
    <definedName name="RgFdReptCsource" localSheetId="1">#REF!</definedName>
    <definedName name="RgFdReptCsource" localSheetId="2">#REF!</definedName>
    <definedName name="RgFdReptCsource" localSheetId="3">#REF!</definedName>
    <definedName name="RgFdReptCsource" localSheetId="4">#REF!</definedName>
    <definedName name="RgFdReptCsource" localSheetId="5">#REF!</definedName>
    <definedName name="RgFdReptCsource" localSheetId="6">#REF!</definedName>
    <definedName name="RgFdReptCsource" localSheetId="7">#REF!</definedName>
    <definedName name="RgFdReptCsource" localSheetId="16">#REF!</definedName>
    <definedName name="RgFdReptCsource" localSheetId="17">#REF!</definedName>
    <definedName name="RgFdReptCsource" localSheetId="10">#REF!</definedName>
    <definedName name="RgFdReptCsource" localSheetId="11">#REF!</definedName>
    <definedName name="RgFdReptCsource" localSheetId="12">#REF!</definedName>
    <definedName name="RgFdReptCsource" localSheetId="13">#REF!</definedName>
    <definedName name="RgFdReptCsource" localSheetId="14">#REF!</definedName>
    <definedName name="RgFdReptCsource" localSheetId="18">#REF!</definedName>
    <definedName name="RgFdReptCsource" localSheetId="27">#REF!</definedName>
    <definedName name="RgFdReptCsource" localSheetId="28">#REF!</definedName>
    <definedName name="RgFdReptCsource" localSheetId="19">#REF!</definedName>
    <definedName name="RgFdReptCsource" localSheetId="20">#REF!</definedName>
    <definedName name="RgFdReptCsource" localSheetId="21">#REF!</definedName>
    <definedName name="RgFdReptCsource" localSheetId="22">#REF!</definedName>
    <definedName name="RgFdReptCsource" localSheetId="23">#REF!</definedName>
    <definedName name="RgFdReptCsource" localSheetId="26">#REF!</definedName>
    <definedName name="RgFdReptCsource" localSheetId="29">#REF!</definedName>
    <definedName name="RgFdReptCsource" localSheetId="38">#REF!</definedName>
    <definedName name="RgFdReptCsource" localSheetId="30">#REF!</definedName>
    <definedName name="RgFdReptCsource" localSheetId="31">#REF!</definedName>
    <definedName name="RgFdReptCsource" localSheetId="32">#REF!</definedName>
    <definedName name="RgFdReptCsource" localSheetId="33">#REF!</definedName>
    <definedName name="RgFdReptCsource" localSheetId="34">#REF!</definedName>
    <definedName name="RgFdReptCsource">#REF!</definedName>
    <definedName name="RgFdReptEseries" localSheetId="25">#REF!</definedName>
    <definedName name="RgFdReptEseries" localSheetId="8">#REF!</definedName>
    <definedName name="RgFdReptEseries" localSheetId="9">#REF!</definedName>
    <definedName name="RgFdReptEseries" localSheetId="15">#REF!</definedName>
    <definedName name="RgFdReptEseries" localSheetId="1">#REF!</definedName>
    <definedName name="RgFdReptEseries" localSheetId="2">#REF!</definedName>
    <definedName name="RgFdReptEseries" localSheetId="3">#REF!</definedName>
    <definedName name="RgFdReptEseries" localSheetId="4">#REF!</definedName>
    <definedName name="RgFdReptEseries" localSheetId="5">#REF!</definedName>
    <definedName name="RgFdReptEseries" localSheetId="6">#REF!</definedName>
    <definedName name="RgFdReptEseries" localSheetId="7">#REF!</definedName>
    <definedName name="RgFdReptEseries" localSheetId="16">#REF!</definedName>
    <definedName name="RgFdReptEseries" localSheetId="17">#REF!</definedName>
    <definedName name="RgFdReptEseries" localSheetId="10">#REF!</definedName>
    <definedName name="RgFdReptEseries" localSheetId="11">#REF!</definedName>
    <definedName name="RgFdReptEseries" localSheetId="12">#REF!</definedName>
    <definedName name="RgFdReptEseries" localSheetId="13">#REF!</definedName>
    <definedName name="RgFdReptEseries" localSheetId="14">#REF!</definedName>
    <definedName name="RgFdReptEseries" localSheetId="18">#REF!</definedName>
    <definedName name="RgFdReptEseries" localSheetId="27">#REF!</definedName>
    <definedName name="RgFdReptEseries" localSheetId="28">#REF!</definedName>
    <definedName name="RgFdReptEseries" localSheetId="19">#REF!</definedName>
    <definedName name="RgFdReptEseries" localSheetId="20">#REF!</definedName>
    <definedName name="RgFdReptEseries" localSheetId="21">#REF!</definedName>
    <definedName name="RgFdReptEseries" localSheetId="22">#REF!</definedName>
    <definedName name="RgFdReptEseries" localSheetId="23">#REF!</definedName>
    <definedName name="RgFdReptEseries" localSheetId="26">#REF!</definedName>
    <definedName name="RgFdReptEseries" localSheetId="29">#REF!</definedName>
    <definedName name="RgFdReptEseries" localSheetId="38">#REF!</definedName>
    <definedName name="RgFdReptEseries" localSheetId="30">#REF!</definedName>
    <definedName name="RgFdReptEseries" localSheetId="31">#REF!</definedName>
    <definedName name="RgFdReptEseries" localSheetId="32">#REF!</definedName>
    <definedName name="RgFdReptEseries" localSheetId="33">#REF!</definedName>
    <definedName name="RgFdReptEseries" localSheetId="34">#REF!</definedName>
    <definedName name="RgFdReptEseries">#REF!</definedName>
    <definedName name="RgFdReptEsource" localSheetId="25">#REF!</definedName>
    <definedName name="RgFdReptEsource" localSheetId="8">#REF!</definedName>
    <definedName name="RgFdReptEsource" localSheetId="9">#REF!</definedName>
    <definedName name="RgFdReptEsource" localSheetId="15">#REF!</definedName>
    <definedName name="RgFdReptEsource" localSheetId="1">#REF!</definedName>
    <definedName name="RgFdReptEsource" localSheetId="2">#REF!</definedName>
    <definedName name="RgFdReptEsource" localSheetId="3">#REF!</definedName>
    <definedName name="RgFdReptEsource" localSheetId="4">#REF!</definedName>
    <definedName name="RgFdReptEsource" localSheetId="5">#REF!</definedName>
    <definedName name="RgFdReptEsource" localSheetId="6">#REF!</definedName>
    <definedName name="RgFdReptEsource" localSheetId="7">#REF!</definedName>
    <definedName name="RgFdReptEsource" localSheetId="16">#REF!</definedName>
    <definedName name="RgFdReptEsource" localSheetId="17">#REF!</definedName>
    <definedName name="RgFdReptEsource" localSheetId="10">#REF!</definedName>
    <definedName name="RgFdReptEsource" localSheetId="11">#REF!</definedName>
    <definedName name="RgFdReptEsource" localSheetId="12">#REF!</definedName>
    <definedName name="RgFdReptEsource" localSheetId="13">#REF!</definedName>
    <definedName name="RgFdReptEsource" localSheetId="14">#REF!</definedName>
    <definedName name="RgFdReptEsource" localSheetId="18">#REF!</definedName>
    <definedName name="RgFdReptEsource" localSheetId="27">#REF!</definedName>
    <definedName name="RgFdReptEsource" localSheetId="28">#REF!</definedName>
    <definedName name="RgFdReptEsource" localSheetId="19">#REF!</definedName>
    <definedName name="RgFdReptEsource" localSheetId="20">#REF!</definedName>
    <definedName name="RgFdReptEsource" localSheetId="21">#REF!</definedName>
    <definedName name="RgFdReptEsource" localSheetId="22">#REF!</definedName>
    <definedName name="RgFdReptEsource" localSheetId="23">#REF!</definedName>
    <definedName name="RgFdReptEsource" localSheetId="26">#REF!</definedName>
    <definedName name="RgFdReptEsource" localSheetId="29">#REF!</definedName>
    <definedName name="RgFdReptEsource" localSheetId="38">#REF!</definedName>
    <definedName name="RgFdReptEsource" localSheetId="30">#REF!</definedName>
    <definedName name="RgFdReptEsource" localSheetId="31">#REF!</definedName>
    <definedName name="RgFdReptEsource" localSheetId="32">#REF!</definedName>
    <definedName name="RgFdReptEsource" localSheetId="33">#REF!</definedName>
    <definedName name="RgFdReptEsource" localSheetId="34">#REF!</definedName>
    <definedName name="RgFdReptEsource">#REF!</definedName>
    <definedName name="RgFdReptUserFile">[5]EERProfile!$G$2</definedName>
    <definedName name="RgFdSAMethod" localSheetId="25">#REF!</definedName>
    <definedName name="RgFdSAMethod" localSheetId="8">#REF!</definedName>
    <definedName name="RgFdSAMethod" localSheetId="9">#REF!</definedName>
    <definedName name="RgFdSAMethod" localSheetId="15">#REF!</definedName>
    <definedName name="RgFdSAMethod" localSheetId="1">#REF!</definedName>
    <definedName name="RgFdSAMethod" localSheetId="2">#REF!</definedName>
    <definedName name="RgFdSAMethod" localSheetId="3">#REF!</definedName>
    <definedName name="RgFdSAMethod" localSheetId="4">#REF!</definedName>
    <definedName name="RgFdSAMethod" localSheetId="5">#REF!</definedName>
    <definedName name="RgFdSAMethod" localSheetId="6">#REF!</definedName>
    <definedName name="RgFdSAMethod" localSheetId="7">#REF!</definedName>
    <definedName name="RgFdSAMethod" localSheetId="16">#REF!</definedName>
    <definedName name="RgFdSAMethod" localSheetId="17">#REF!</definedName>
    <definedName name="RgFdSAMethod" localSheetId="10">#REF!</definedName>
    <definedName name="RgFdSAMethod" localSheetId="11">#REF!</definedName>
    <definedName name="RgFdSAMethod" localSheetId="12">#REF!</definedName>
    <definedName name="RgFdSAMethod" localSheetId="13">#REF!</definedName>
    <definedName name="RgFdSAMethod" localSheetId="14">#REF!</definedName>
    <definedName name="RgFdSAMethod" localSheetId="18">#REF!</definedName>
    <definedName name="RgFdSAMethod" localSheetId="27">#REF!</definedName>
    <definedName name="RgFdSAMethod" localSheetId="28">#REF!</definedName>
    <definedName name="RgFdSAMethod" localSheetId="19">#REF!</definedName>
    <definedName name="RgFdSAMethod" localSheetId="20">#REF!</definedName>
    <definedName name="RgFdSAMethod" localSheetId="21">#REF!</definedName>
    <definedName name="RgFdSAMethod" localSheetId="22">#REF!</definedName>
    <definedName name="RgFdSAMethod" localSheetId="23">#REF!</definedName>
    <definedName name="RgFdSAMethod" localSheetId="26">#REF!</definedName>
    <definedName name="RgFdSAMethod" localSheetId="29">#REF!</definedName>
    <definedName name="RgFdSAMethod" localSheetId="38">#REF!</definedName>
    <definedName name="RgFdSAMethod" localSheetId="30">#REF!</definedName>
    <definedName name="RgFdSAMethod" localSheetId="31">#REF!</definedName>
    <definedName name="RgFdSAMethod" localSheetId="32">#REF!</definedName>
    <definedName name="RgFdSAMethod" localSheetId="33">#REF!</definedName>
    <definedName name="RgFdSAMethod" localSheetId="34">#REF!</definedName>
    <definedName name="RgFdSAMethod">#REF!</definedName>
    <definedName name="RgFdTbBper" localSheetId="25">#REF!</definedName>
    <definedName name="RgFdTbBper" localSheetId="8">#REF!</definedName>
    <definedName name="RgFdTbBper" localSheetId="9">#REF!</definedName>
    <definedName name="RgFdTbBper" localSheetId="15">#REF!</definedName>
    <definedName name="RgFdTbBper" localSheetId="1">#REF!</definedName>
    <definedName name="RgFdTbBper" localSheetId="2">#REF!</definedName>
    <definedName name="RgFdTbBper" localSheetId="3">#REF!</definedName>
    <definedName name="RgFdTbBper" localSheetId="4">#REF!</definedName>
    <definedName name="RgFdTbBper" localSheetId="5">#REF!</definedName>
    <definedName name="RgFdTbBper" localSheetId="6">#REF!</definedName>
    <definedName name="RgFdTbBper" localSheetId="7">#REF!</definedName>
    <definedName name="RgFdTbBper" localSheetId="16">#REF!</definedName>
    <definedName name="RgFdTbBper" localSheetId="17">#REF!</definedName>
    <definedName name="RgFdTbBper" localSheetId="10">#REF!</definedName>
    <definedName name="RgFdTbBper" localSheetId="11">#REF!</definedName>
    <definedName name="RgFdTbBper" localSheetId="12">#REF!</definedName>
    <definedName name="RgFdTbBper" localSheetId="13">#REF!</definedName>
    <definedName name="RgFdTbBper" localSheetId="14">#REF!</definedName>
    <definedName name="RgFdTbBper" localSheetId="18">#REF!</definedName>
    <definedName name="RgFdTbBper" localSheetId="27">#REF!</definedName>
    <definedName name="RgFdTbBper" localSheetId="28">#REF!</definedName>
    <definedName name="RgFdTbBper" localSheetId="19">#REF!</definedName>
    <definedName name="RgFdTbBper" localSheetId="20">#REF!</definedName>
    <definedName name="RgFdTbBper" localSheetId="21">#REF!</definedName>
    <definedName name="RgFdTbBper" localSheetId="22">#REF!</definedName>
    <definedName name="RgFdTbBper" localSheetId="23">#REF!</definedName>
    <definedName name="RgFdTbBper" localSheetId="26">#REF!</definedName>
    <definedName name="RgFdTbBper" localSheetId="29">#REF!</definedName>
    <definedName name="RgFdTbBper" localSheetId="38">#REF!</definedName>
    <definedName name="RgFdTbBper" localSheetId="30">#REF!</definedName>
    <definedName name="RgFdTbBper" localSheetId="31">#REF!</definedName>
    <definedName name="RgFdTbBper" localSheetId="32">#REF!</definedName>
    <definedName name="RgFdTbBper" localSheetId="33">#REF!</definedName>
    <definedName name="RgFdTbBper" localSheetId="34">#REF!</definedName>
    <definedName name="RgFdTbBper">#REF!</definedName>
    <definedName name="RgFdTbCreate" localSheetId="25">#REF!</definedName>
    <definedName name="RgFdTbCreate" localSheetId="8">#REF!</definedName>
    <definedName name="RgFdTbCreate" localSheetId="9">#REF!</definedName>
    <definedName name="RgFdTbCreate" localSheetId="15">#REF!</definedName>
    <definedName name="RgFdTbCreate" localSheetId="1">#REF!</definedName>
    <definedName name="RgFdTbCreate" localSheetId="2">#REF!</definedName>
    <definedName name="RgFdTbCreate" localSheetId="3">#REF!</definedName>
    <definedName name="RgFdTbCreate" localSheetId="4">#REF!</definedName>
    <definedName name="RgFdTbCreate" localSheetId="5">#REF!</definedName>
    <definedName name="RgFdTbCreate" localSheetId="6">#REF!</definedName>
    <definedName name="RgFdTbCreate" localSheetId="7">#REF!</definedName>
    <definedName name="RgFdTbCreate" localSheetId="16">#REF!</definedName>
    <definedName name="RgFdTbCreate" localSheetId="17">#REF!</definedName>
    <definedName name="RgFdTbCreate" localSheetId="10">#REF!</definedName>
    <definedName name="RgFdTbCreate" localSheetId="11">#REF!</definedName>
    <definedName name="RgFdTbCreate" localSheetId="12">#REF!</definedName>
    <definedName name="RgFdTbCreate" localSheetId="13">#REF!</definedName>
    <definedName name="RgFdTbCreate" localSheetId="14">#REF!</definedName>
    <definedName name="RgFdTbCreate" localSheetId="18">#REF!</definedName>
    <definedName name="RgFdTbCreate" localSheetId="27">#REF!</definedName>
    <definedName name="RgFdTbCreate" localSheetId="28">#REF!</definedName>
    <definedName name="RgFdTbCreate" localSheetId="19">#REF!</definedName>
    <definedName name="RgFdTbCreate" localSheetId="20">#REF!</definedName>
    <definedName name="RgFdTbCreate" localSheetId="21">#REF!</definedName>
    <definedName name="RgFdTbCreate" localSheetId="22">#REF!</definedName>
    <definedName name="RgFdTbCreate" localSheetId="23">#REF!</definedName>
    <definedName name="RgFdTbCreate" localSheetId="26">#REF!</definedName>
    <definedName name="RgFdTbCreate" localSheetId="29">#REF!</definedName>
    <definedName name="RgFdTbCreate" localSheetId="38">#REF!</definedName>
    <definedName name="RgFdTbCreate" localSheetId="30">#REF!</definedName>
    <definedName name="RgFdTbCreate" localSheetId="31">#REF!</definedName>
    <definedName name="RgFdTbCreate" localSheetId="32">#REF!</definedName>
    <definedName name="RgFdTbCreate" localSheetId="33">#REF!</definedName>
    <definedName name="RgFdTbCreate" localSheetId="34">#REF!</definedName>
    <definedName name="RgFdTbCreate">#REF!</definedName>
    <definedName name="RgFdTbEper" localSheetId="25">#REF!</definedName>
    <definedName name="RgFdTbEper" localSheetId="8">#REF!</definedName>
    <definedName name="RgFdTbEper" localSheetId="9">#REF!</definedName>
    <definedName name="RgFdTbEper" localSheetId="15">#REF!</definedName>
    <definedName name="RgFdTbEper" localSheetId="1">#REF!</definedName>
    <definedName name="RgFdTbEper" localSheetId="2">#REF!</definedName>
    <definedName name="RgFdTbEper" localSheetId="3">#REF!</definedName>
    <definedName name="RgFdTbEper" localSheetId="4">#REF!</definedName>
    <definedName name="RgFdTbEper" localSheetId="5">#REF!</definedName>
    <definedName name="RgFdTbEper" localSheetId="6">#REF!</definedName>
    <definedName name="RgFdTbEper" localSheetId="7">#REF!</definedName>
    <definedName name="RgFdTbEper" localSheetId="16">#REF!</definedName>
    <definedName name="RgFdTbEper" localSheetId="17">#REF!</definedName>
    <definedName name="RgFdTbEper" localSheetId="10">#REF!</definedName>
    <definedName name="RgFdTbEper" localSheetId="11">#REF!</definedName>
    <definedName name="RgFdTbEper" localSheetId="12">#REF!</definedName>
    <definedName name="RgFdTbEper" localSheetId="13">#REF!</definedName>
    <definedName name="RgFdTbEper" localSheetId="14">#REF!</definedName>
    <definedName name="RgFdTbEper" localSheetId="18">#REF!</definedName>
    <definedName name="RgFdTbEper" localSheetId="27">#REF!</definedName>
    <definedName name="RgFdTbEper" localSheetId="28">#REF!</definedName>
    <definedName name="RgFdTbEper" localSheetId="19">#REF!</definedName>
    <definedName name="RgFdTbEper" localSheetId="20">#REF!</definedName>
    <definedName name="RgFdTbEper" localSheetId="21">#REF!</definedName>
    <definedName name="RgFdTbEper" localSheetId="22">#REF!</definedName>
    <definedName name="RgFdTbEper" localSheetId="23">#REF!</definedName>
    <definedName name="RgFdTbEper" localSheetId="26">#REF!</definedName>
    <definedName name="RgFdTbEper" localSheetId="29">#REF!</definedName>
    <definedName name="RgFdTbEper" localSheetId="38">#REF!</definedName>
    <definedName name="RgFdTbEper" localSheetId="30">#REF!</definedName>
    <definedName name="RgFdTbEper" localSheetId="31">#REF!</definedName>
    <definedName name="RgFdTbEper" localSheetId="32">#REF!</definedName>
    <definedName name="RgFdTbEper" localSheetId="33">#REF!</definedName>
    <definedName name="RgFdTbEper" localSheetId="34">#REF!</definedName>
    <definedName name="RgFdTbEper">#REF!</definedName>
    <definedName name="RGFdTbFoot" localSheetId="25">#REF!</definedName>
    <definedName name="RGFdTbFoot" localSheetId="8">#REF!</definedName>
    <definedName name="RGFdTbFoot" localSheetId="9">#REF!</definedName>
    <definedName name="RGFdTbFoot" localSheetId="15">#REF!</definedName>
    <definedName name="RGFdTbFoot" localSheetId="1">#REF!</definedName>
    <definedName name="RGFdTbFoot" localSheetId="2">#REF!</definedName>
    <definedName name="RGFdTbFoot" localSheetId="3">#REF!</definedName>
    <definedName name="RGFdTbFoot" localSheetId="4">#REF!</definedName>
    <definedName name="RGFdTbFoot" localSheetId="5">#REF!</definedName>
    <definedName name="RGFdTbFoot" localSheetId="6">#REF!</definedName>
    <definedName name="RGFdTbFoot" localSheetId="7">#REF!</definedName>
    <definedName name="RGFdTbFoot" localSheetId="16">#REF!</definedName>
    <definedName name="RGFdTbFoot" localSheetId="17">#REF!</definedName>
    <definedName name="RGFdTbFoot" localSheetId="10">#REF!</definedName>
    <definedName name="RGFdTbFoot" localSheetId="11">#REF!</definedName>
    <definedName name="RGFdTbFoot" localSheetId="12">#REF!</definedName>
    <definedName name="RGFdTbFoot" localSheetId="13">#REF!</definedName>
    <definedName name="RGFdTbFoot" localSheetId="14">#REF!</definedName>
    <definedName name="RGFdTbFoot" localSheetId="18">#REF!</definedName>
    <definedName name="RGFdTbFoot" localSheetId="27">#REF!</definedName>
    <definedName name="RGFdTbFoot" localSheetId="28">#REF!</definedName>
    <definedName name="RGFdTbFoot" localSheetId="19">#REF!</definedName>
    <definedName name="RGFdTbFoot" localSheetId="20">#REF!</definedName>
    <definedName name="RGFdTbFoot" localSheetId="21">#REF!</definedName>
    <definedName name="RGFdTbFoot" localSheetId="22">#REF!</definedName>
    <definedName name="RGFdTbFoot" localSheetId="23">#REF!</definedName>
    <definedName name="RGFdTbFoot" localSheetId="26">#REF!</definedName>
    <definedName name="RGFdTbFoot" localSheetId="29">#REF!</definedName>
    <definedName name="RGFdTbFoot" localSheetId="38">#REF!</definedName>
    <definedName name="RGFdTbFoot" localSheetId="30">#REF!</definedName>
    <definedName name="RGFdTbFoot" localSheetId="31">#REF!</definedName>
    <definedName name="RGFdTbFoot" localSheetId="32">#REF!</definedName>
    <definedName name="RGFdTbFoot" localSheetId="33">#REF!</definedName>
    <definedName name="RGFdTbFoot" localSheetId="34">#REF!</definedName>
    <definedName name="RGFdTbFoot">#REF!</definedName>
    <definedName name="RgFdTbFreq" localSheetId="25">#REF!</definedName>
    <definedName name="RgFdTbFreq" localSheetId="8">#REF!</definedName>
    <definedName name="RgFdTbFreq" localSheetId="9">#REF!</definedName>
    <definedName name="RgFdTbFreq" localSheetId="15">#REF!</definedName>
    <definedName name="RgFdTbFreq" localSheetId="1">#REF!</definedName>
    <definedName name="RgFdTbFreq" localSheetId="2">#REF!</definedName>
    <definedName name="RgFdTbFreq" localSheetId="3">#REF!</definedName>
    <definedName name="RgFdTbFreq" localSheetId="4">#REF!</definedName>
    <definedName name="RgFdTbFreq" localSheetId="5">#REF!</definedName>
    <definedName name="RgFdTbFreq" localSheetId="6">#REF!</definedName>
    <definedName name="RgFdTbFreq" localSheetId="7">#REF!</definedName>
    <definedName name="RgFdTbFreq" localSheetId="16">#REF!</definedName>
    <definedName name="RgFdTbFreq" localSheetId="17">#REF!</definedName>
    <definedName name="RgFdTbFreq" localSheetId="10">#REF!</definedName>
    <definedName name="RgFdTbFreq" localSheetId="11">#REF!</definedName>
    <definedName name="RgFdTbFreq" localSheetId="12">#REF!</definedName>
    <definedName name="RgFdTbFreq" localSheetId="13">#REF!</definedName>
    <definedName name="RgFdTbFreq" localSheetId="14">#REF!</definedName>
    <definedName name="RgFdTbFreq" localSheetId="18">#REF!</definedName>
    <definedName name="RgFdTbFreq" localSheetId="27">#REF!</definedName>
    <definedName name="RgFdTbFreq" localSheetId="28">#REF!</definedName>
    <definedName name="RgFdTbFreq" localSheetId="19">#REF!</definedName>
    <definedName name="RgFdTbFreq" localSheetId="20">#REF!</definedName>
    <definedName name="RgFdTbFreq" localSheetId="21">#REF!</definedName>
    <definedName name="RgFdTbFreq" localSheetId="22">#REF!</definedName>
    <definedName name="RgFdTbFreq" localSheetId="23">#REF!</definedName>
    <definedName name="RgFdTbFreq" localSheetId="26">#REF!</definedName>
    <definedName name="RgFdTbFreq" localSheetId="29">#REF!</definedName>
    <definedName name="RgFdTbFreq" localSheetId="38">#REF!</definedName>
    <definedName name="RgFdTbFreq" localSheetId="30">#REF!</definedName>
    <definedName name="RgFdTbFreq" localSheetId="31">#REF!</definedName>
    <definedName name="RgFdTbFreq" localSheetId="32">#REF!</definedName>
    <definedName name="RgFdTbFreq" localSheetId="33">#REF!</definedName>
    <definedName name="RgFdTbFreq" localSheetId="34">#REF!</definedName>
    <definedName name="RgFdTbFreq">#REF!</definedName>
    <definedName name="RgFdTbFreqVal" localSheetId="25">#REF!</definedName>
    <definedName name="RgFdTbFreqVal" localSheetId="8">#REF!</definedName>
    <definedName name="RgFdTbFreqVal" localSheetId="9">#REF!</definedName>
    <definedName name="RgFdTbFreqVal" localSheetId="15">#REF!</definedName>
    <definedName name="RgFdTbFreqVal" localSheetId="1">#REF!</definedName>
    <definedName name="RgFdTbFreqVal" localSheetId="2">#REF!</definedName>
    <definedName name="RgFdTbFreqVal" localSheetId="3">#REF!</definedName>
    <definedName name="RgFdTbFreqVal" localSheetId="4">#REF!</definedName>
    <definedName name="RgFdTbFreqVal" localSheetId="5">#REF!</definedName>
    <definedName name="RgFdTbFreqVal" localSheetId="6">#REF!</definedName>
    <definedName name="RgFdTbFreqVal" localSheetId="7">#REF!</definedName>
    <definedName name="RgFdTbFreqVal" localSheetId="16">#REF!</definedName>
    <definedName name="RgFdTbFreqVal" localSheetId="17">#REF!</definedName>
    <definedName name="RgFdTbFreqVal" localSheetId="10">#REF!</definedName>
    <definedName name="RgFdTbFreqVal" localSheetId="11">#REF!</definedName>
    <definedName name="RgFdTbFreqVal" localSheetId="12">#REF!</definedName>
    <definedName name="RgFdTbFreqVal" localSheetId="13">#REF!</definedName>
    <definedName name="RgFdTbFreqVal" localSheetId="14">#REF!</definedName>
    <definedName name="RgFdTbFreqVal" localSheetId="18">#REF!</definedName>
    <definedName name="RgFdTbFreqVal" localSheetId="27">#REF!</definedName>
    <definedName name="RgFdTbFreqVal" localSheetId="28">#REF!</definedName>
    <definedName name="RgFdTbFreqVal" localSheetId="19">#REF!</definedName>
    <definedName name="RgFdTbFreqVal" localSheetId="20">#REF!</definedName>
    <definedName name="RgFdTbFreqVal" localSheetId="21">#REF!</definedName>
    <definedName name="RgFdTbFreqVal" localSheetId="22">#REF!</definedName>
    <definedName name="RgFdTbFreqVal" localSheetId="23">#REF!</definedName>
    <definedName name="RgFdTbFreqVal" localSheetId="26">#REF!</definedName>
    <definedName name="RgFdTbFreqVal" localSheetId="29">#REF!</definedName>
    <definedName name="RgFdTbFreqVal" localSheetId="38">#REF!</definedName>
    <definedName name="RgFdTbFreqVal" localSheetId="30">#REF!</definedName>
    <definedName name="RgFdTbFreqVal" localSheetId="31">#REF!</definedName>
    <definedName name="RgFdTbFreqVal" localSheetId="32">#REF!</definedName>
    <definedName name="RgFdTbFreqVal" localSheetId="33">#REF!</definedName>
    <definedName name="RgFdTbFreqVal" localSheetId="34">#REF!</definedName>
    <definedName name="RgFdTbFreqVal">#REF!</definedName>
    <definedName name="RgFdTbSendto" localSheetId="25">#REF!</definedName>
    <definedName name="RgFdTbSendto" localSheetId="8">#REF!</definedName>
    <definedName name="RgFdTbSendto" localSheetId="9">#REF!</definedName>
    <definedName name="RgFdTbSendto" localSheetId="15">#REF!</definedName>
    <definedName name="RgFdTbSendto" localSheetId="1">#REF!</definedName>
    <definedName name="RgFdTbSendto" localSheetId="2">#REF!</definedName>
    <definedName name="RgFdTbSendto" localSheetId="3">#REF!</definedName>
    <definedName name="RgFdTbSendto" localSheetId="4">#REF!</definedName>
    <definedName name="RgFdTbSendto" localSheetId="5">#REF!</definedName>
    <definedName name="RgFdTbSendto" localSheetId="6">#REF!</definedName>
    <definedName name="RgFdTbSendto" localSheetId="7">#REF!</definedName>
    <definedName name="RgFdTbSendto" localSheetId="16">#REF!</definedName>
    <definedName name="RgFdTbSendto" localSheetId="17">#REF!</definedName>
    <definedName name="RgFdTbSendto" localSheetId="10">#REF!</definedName>
    <definedName name="RgFdTbSendto" localSheetId="11">#REF!</definedName>
    <definedName name="RgFdTbSendto" localSheetId="12">#REF!</definedName>
    <definedName name="RgFdTbSendto" localSheetId="13">#REF!</definedName>
    <definedName name="RgFdTbSendto" localSheetId="14">#REF!</definedName>
    <definedName name="RgFdTbSendto" localSheetId="18">#REF!</definedName>
    <definedName name="RgFdTbSendto" localSheetId="27">#REF!</definedName>
    <definedName name="RgFdTbSendto" localSheetId="28">#REF!</definedName>
    <definedName name="RgFdTbSendto" localSheetId="19">#REF!</definedName>
    <definedName name="RgFdTbSendto" localSheetId="20">#REF!</definedName>
    <definedName name="RgFdTbSendto" localSheetId="21">#REF!</definedName>
    <definedName name="RgFdTbSendto" localSheetId="22">#REF!</definedName>
    <definedName name="RgFdTbSendto" localSheetId="23">#REF!</definedName>
    <definedName name="RgFdTbSendto" localSheetId="26">#REF!</definedName>
    <definedName name="RgFdTbSendto" localSheetId="29">#REF!</definedName>
    <definedName name="RgFdTbSendto" localSheetId="38">#REF!</definedName>
    <definedName name="RgFdTbSendto" localSheetId="30">#REF!</definedName>
    <definedName name="RgFdTbSendto" localSheetId="31">#REF!</definedName>
    <definedName name="RgFdTbSendto" localSheetId="32">#REF!</definedName>
    <definedName name="RgFdTbSendto" localSheetId="33">#REF!</definedName>
    <definedName name="RgFdTbSendto" localSheetId="34">#REF!</definedName>
    <definedName name="RgFdTbSendto">#REF!</definedName>
    <definedName name="RgFdWgtMethod" localSheetId="25">#REF!</definedName>
    <definedName name="RgFdWgtMethod" localSheetId="8">#REF!</definedName>
    <definedName name="RgFdWgtMethod" localSheetId="9">#REF!</definedName>
    <definedName name="RgFdWgtMethod" localSheetId="15">#REF!</definedName>
    <definedName name="RgFdWgtMethod" localSheetId="1">#REF!</definedName>
    <definedName name="RgFdWgtMethod" localSheetId="2">#REF!</definedName>
    <definedName name="RgFdWgtMethod" localSheetId="3">#REF!</definedName>
    <definedName name="RgFdWgtMethod" localSheetId="4">#REF!</definedName>
    <definedName name="RgFdWgtMethod" localSheetId="5">#REF!</definedName>
    <definedName name="RgFdWgtMethod" localSheetId="6">#REF!</definedName>
    <definedName name="RgFdWgtMethod" localSheetId="7">#REF!</definedName>
    <definedName name="RgFdWgtMethod" localSheetId="16">#REF!</definedName>
    <definedName name="RgFdWgtMethod" localSheetId="17">#REF!</definedName>
    <definedName name="RgFdWgtMethod" localSheetId="10">#REF!</definedName>
    <definedName name="RgFdWgtMethod" localSheetId="11">#REF!</definedName>
    <definedName name="RgFdWgtMethod" localSheetId="12">#REF!</definedName>
    <definedName name="RgFdWgtMethod" localSheetId="13">#REF!</definedName>
    <definedName name="RgFdWgtMethod" localSheetId="14">#REF!</definedName>
    <definedName name="RgFdWgtMethod" localSheetId="18">#REF!</definedName>
    <definedName name="RgFdWgtMethod" localSheetId="27">#REF!</definedName>
    <definedName name="RgFdWgtMethod" localSheetId="28">#REF!</definedName>
    <definedName name="RgFdWgtMethod" localSheetId="19">#REF!</definedName>
    <definedName name="RgFdWgtMethod" localSheetId="20">#REF!</definedName>
    <definedName name="RgFdWgtMethod" localSheetId="21">#REF!</definedName>
    <definedName name="RgFdWgtMethod" localSheetId="22">#REF!</definedName>
    <definedName name="RgFdWgtMethod" localSheetId="23">#REF!</definedName>
    <definedName name="RgFdWgtMethod" localSheetId="26">#REF!</definedName>
    <definedName name="RgFdWgtMethod" localSheetId="29">#REF!</definedName>
    <definedName name="RgFdWgtMethod" localSheetId="38">#REF!</definedName>
    <definedName name="RgFdWgtMethod" localSheetId="30">#REF!</definedName>
    <definedName name="RgFdWgtMethod" localSheetId="31">#REF!</definedName>
    <definedName name="RgFdWgtMethod" localSheetId="32">#REF!</definedName>
    <definedName name="RgFdWgtMethod" localSheetId="33">#REF!</definedName>
    <definedName name="RgFdWgtMethod" localSheetId="34">#REF!</definedName>
    <definedName name="RgFdWgtMethod">#REF!</definedName>
    <definedName name="S" localSheetId="25">#REF!</definedName>
    <definedName name="S" localSheetId="9">#REF!</definedName>
    <definedName name="S" localSheetId="15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6">#REF!</definedName>
    <definedName name="S" localSheetId="16">#REF!</definedName>
    <definedName name="S" localSheetId="17">#REF!</definedName>
    <definedName name="S" localSheetId="12">#REF!</definedName>
    <definedName name="S" localSheetId="18">#REF!</definedName>
    <definedName name="S" localSheetId="20">#REF!</definedName>
    <definedName name="S" localSheetId="23">#REF!</definedName>
    <definedName name="S" localSheetId="26">#REF!</definedName>
    <definedName name="S" localSheetId="34">#REF!</definedName>
    <definedName name="S">#REF!</definedName>
    <definedName name="sheet1" localSheetId="25">#REF!</definedName>
    <definedName name="sheet1" localSheetId="9">#REF!</definedName>
    <definedName name="sheet1" localSheetId="15">#REF!</definedName>
    <definedName name="sheet1" localSheetId="1">#REF!</definedName>
    <definedName name="sheet1" localSheetId="2">#REF!</definedName>
    <definedName name="sheet1" localSheetId="3">#REF!</definedName>
    <definedName name="sheet1" localSheetId="4">#REF!</definedName>
    <definedName name="sheet1" localSheetId="6">#REF!</definedName>
    <definedName name="sheet1" localSheetId="16">#REF!</definedName>
    <definedName name="sheet1" localSheetId="17">#REF!</definedName>
    <definedName name="sheet1" localSheetId="12">#REF!</definedName>
    <definedName name="sheet1" localSheetId="18">#REF!</definedName>
    <definedName name="sheet1" localSheetId="20">#REF!</definedName>
    <definedName name="sheet1" localSheetId="23">#REF!</definedName>
    <definedName name="sheet1" localSheetId="26">#REF!</definedName>
    <definedName name="sheet1" localSheetId="34">#REF!</definedName>
    <definedName name="sheet1">#REF!</definedName>
    <definedName name="Source" localSheetId="25">#REF!</definedName>
    <definedName name="Source" localSheetId="8">#REF!</definedName>
    <definedName name="Source" localSheetId="9">#REF!</definedName>
    <definedName name="Source" localSheetId="15">#REF!</definedName>
    <definedName name="Source" localSheetId="1">#REF!</definedName>
    <definedName name="Source" localSheetId="2">#REF!</definedName>
    <definedName name="Source" localSheetId="3">#REF!</definedName>
    <definedName name="Source" localSheetId="4">#REF!</definedName>
    <definedName name="Source" localSheetId="5">#REF!</definedName>
    <definedName name="Source" localSheetId="6">#REF!</definedName>
    <definedName name="Source" localSheetId="7">#REF!</definedName>
    <definedName name="Source" localSheetId="16">#REF!</definedName>
    <definedName name="Source" localSheetId="17">#REF!</definedName>
    <definedName name="Source" localSheetId="10">#REF!</definedName>
    <definedName name="Source" localSheetId="11">#REF!</definedName>
    <definedName name="Source" localSheetId="12">#REF!</definedName>
    <definedName name="Source" localSheetId="13">#REF!</definedName>
    <definedName name="Source" localSheetId="14">#REF!</definedName>
    <definedName name="Source" localSheetId="18">#REF!</definedName>
    <definedName name="Source" localSheetId="27">#REF!</definedName>
    <definedName name="Source" localSheetId="28">#REF!</definedName>
    <definedName name="Source" localSheetId="19">#REF!</definedName>
    <definedName name="Source" localSheetId="20">#REF!</definedName>
    <definedName name="Source" localSheetId="21">#REF!</definedName>
    <definedName name="Source" localSheetId="22">#REF!</definedName>
    <definedName name="Source" localSheetId="23">#REF!</definedName>
    <definedName name="Source" localSheetId="26">#REF!</definedName>
    <definedName name="Source" localSheetId="29">#REF!</definedName>
    <definedName name="Source" localSheetId="38">#REF!</definedName>
    <definedName name="Source" localSheetId="30">#REF!</definedName>
    <definedName name="Source" localSheetId="31">#REF!</definedName>
    <definedName name="Source" localSheetId="32">#REF!</definedName>
    <definedName name="Source" localSheetId="33">#REF!</definedName>
    <definedName name="Source" localSheetId="34">#REF!</definedName>
    <definedName name="Source">#REF!</definedName>
    <definedName name="table" localSheetId="25">#REF!</definedName>
    <definedName name="table" localSheetId="9">#REF!</definedName>
    <definedName name="table" localSheetId="15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6">#REF!</definedName>
    <definedName name="table" localSheetId="16">#REF!</definedName>
    <definedName name="table" localSheetId="17">#REF!</definedName>
    <definedName name="table" localSheetId="12">#REF!</definedName>
    <definedName name="table" localSheetId="18">#REF!</definedName>
    <definedName name="table" localSheetId="20">#REF!</definedName>
    <definedName name="table" localSheetId="23">#REF!</definedName>
    <definedName name="table" localSheetId="26">#REF!</definedName>
    <definedName name="table" localSheetId="34">#REF!</definedName>
    <definedName name="table">#REF!</definedName>
    <definedName name="Table_1._Nigeria__Debt_Sustainability_Analysis__Adjustment_Scenario__2001_2012_1" localSheetId="25">#REF!</definedName>
    <definedName name="Table_1._Nigeria__Debt_Sustainability_Analysis__Adjustment_Scenario__2001_2012_1" localSheetId="8">#REF!</definedName>
    <definedName name="Table_1._Nigeria__Debt_Sustainability_Analysis__Adjustment_Scenario__2001_2012_1" localSheetId="9">#REF!</definedName>
    <definedName name="Table_1._Nigeria__Debt_Sustainability_Analysis__Adjustment_Scenario__2001_2012_1" localSheetId="15">#REF!</definedName>
    <definedName name="Table_1._Nigeria__Debt_Sustainability_Analysis__Adjustment_Scenario__2001_2012_1" localSheetId="1">#REF!</definedName>
    <definedName name="Table_1._Nigeria__Debt_Sustainability_Analysis__Adjustment_Scenario__2001_2012_1" localSheetId="2">#REF!</definedName>
    <definedName name="Table_1._Nigeria__Debt_Sustainability_Analysis__Adjustment_Scenario__2001_2012_1" localSheetId="3">#REF!</definedName>
    <definedName name="Table_1._Nigeria__Debt_Sustainability_Analysis__Adjustment_Scenario__2001_2012_1" localSheetId="4">#REF!</definedName>
    <definedName name="Table_1._Nigeria__Debt_Sustainability_Analysis__Adjustment_Scenario__2001_2012_1" localSheetId="5">#REF!</definedName>
    <definedName name="Table_1._Nigeria__Debt_Sustainability_Analysis__Adjustment_Scenario__2001_2012_1" localSheetId="6">#REF!</definedName>
    <definedName name="Table_1._Nigeria__Debt_Sustainability_Analysis__Adjustment_Scenario__2001_2012_1" localSheetId="7">#REF!</definedName>
    <definedName name="Table_1._Nigeria__Debt_Sustainability_Analysis__Adjustment_Scenario__2001_2012_1" localSheetId="16">#REF!</definedName>
    <definedName name="Table_1._Nigeria__Debt_Sustainability_Analysis__Adjustment_Scenario__2001_2012_1" localSheetId="17">#REF!</definedName>
    <definedName name="Table_1._Nigeria__Debt_Sustainability_Analysis__Adjustment_Scenario__2001_2012_1" localSheetId="10">#REF!</definedName>
    <definedName name="Table_1._Nigeria__Debt_Sustainability_Analysis__Adjustment_Scenario__2001_2012_1" localSheetId="11">#REF!</definedName>
    <definedName name="Table_1._Nigeria__Debt_Sustainability_Analysis__Adjustment_Scenario__2001_2012_1" localSheetId="12">#REF!</definedName>
    <definedName name="Table_1._Nigeria__Debt_Sustainability_Analysis__Adjustment_Scenario__2001_2012_1" localSheetId="13">#REF!</definedName>
    <definedName name="Table_1._Nigeria__Debt_Sustainability_Analysis__Adjustment_Scenario__2001_2012_1" localSheetId="14">#REF!</definedName>
    <definedName name="Table_1._Nigeria__Debt_Sustainability_Analysis__Adjustment_Scenario__2001_2012_1" localSheetId="18">#REF!</definedName>
    <definedName name="Table_1._Nigeria__Debt_Sustainability_Analysis__Adjustment_Scenario__2001_2012_1" localSheetId="27">#REF!</definedName>
    <definedName name="Table_1._Nigeria__Debt_Sustainability_Analysis__Adjustment_Scenario__2001_2012_1" localSheetId="28">#REF!</definedName>
    <definedName name="Table_1._Nigeria__Debt_Sustainability_Analysis__Adjustment_Scenario__2001_2012_1" localSheetId="19">#REF!</definedName>
    <definedName name="Table_1._Nigeria__Debt_Sustainability_Analysis__Adjustment_Scenario__2001_2012_1" localSheetId="20">#REF!</definedName>
    <definedName name="Table_1._Nigeria__Debt_Sustainability_Analysis__Adjustment_Scenario__2001_2012_1" localSheetId="21">#REF!</definedName>
    <definedName name="Table_1._Nigeria__Debt_Sustainability_Analysis__Adjustment_Scenario__2001_2012_1" localSheetId="22">#REF!</definedName>
    <definedName name="Table_1._Nigeria__Debt_Sustainability_Analysis__Adjustment_Scenario__2001_2012_1" localSheetId="23">#REF!</definedName>
    <definedName name="Table_1._Nigeria__Debt_Sustainability_Analysis__Adjustment_Scenario__2001_2012_1" localSheetId="26">#REF!</definedName>
    <definedName name="Table_1._Nigeria__Debt_Sustainability_Analysis__Adjustment_Scenario__2001_2012_1" localSheetId="29">#REF!</definedName>
    <definedName name="Table_1._Nigeria__Debt_Sustainability_Analysis__Adjustment_Scenario__2001_2012_1" localSheetId="38">#REF!</definedName>
    <definedName name="Table_1._Nigeria__Debt_Sustainability_Analysis__Adjustment_Scenario__2001_2012_1" localSheetId="30">#REF!</definedName>
    <definedName name="Table_1._Nigeria__Debt_Sustainability_Analysis__Adjustment_Scenario__2001_2012_1" localSheetId="31">#REF!</definedName>
    <definedName name="Table_1._Nigeria__Debt_Sustainability_Analysis__Adjustment_Scenario__2001_2012_1" localSheetId="32">#REF!</definedName>
    <definedName name="Table_1._Nigeria__Debt_Sustainability_Analysis__Adjustment_Scenario__2001_2012_1" localSheetId="33">#REF!</definedName>
    <definedName name="Table_1._Nigeria__Debt_Sustainability_Analysis__Adjustment_Scenario__2001_2012_1" localSheetId="34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25">Table1</definedName>
    <definedName name="Table_1._Nigeria__Revised_Gross_Domestic_Product_by_Sector_of_Origin_at_Current_Prices__1997_2001_1" localSheetId="8">Table1</definedName>
    <definedName name="Table_1._Nigeria__Revised_Gross_Domestic_Product_by_Sector_of_Origin_at_Current_Prices__1997_2001_1" localSheetId="9">[0]!Table1</definedName>
    <definedName name="Table_1._Nigeria__Revised_Gross_Domestic_Product_by_Sector_of_Origin_at_Current_Prices__1997_2001_1" localSheetId="15">[0]!Table1</definedName>
    <definedName name="Table_1._Nigeria__Revised_Gross_Domestic_Product_by_Sector_of_Origin_at_Current_Prices__1997_2001_1" localSheetId="1">[16]!Table1</definedName>
    <definedName name="Table_1._Nigeria__Revised_Gross_Domestic_Product_by_Sector_of_Origin_at_Current_Prices__1997_2001_1" localSheetId="2">Table1</definedName>
    <definedName name="Table_1._Nigeria__Revised_Gross_Domestic_Product_by_Sector_of_Origin_at_Current_Prices__1997_2001_1" localSheetId="3">Table1</definedName>
    <definedName name="Table_1._Nigeria__Revised_Gross_Domestic_Product_by_Sector_of_Origin_at_Current_Prices__1997_2001_1" localSheetId="4">Table1</definedName>
    <definedName name="Table_1._Nigeria__Revised_Gross_Domestic_Product_by_Sector_of_Origin_at_Current_Prices__1997_2001_1" localSheetId="5">Table1</definedName>
    <definedName name="Table_1._Nigeria__Revised_Gross_Domestic_Product_by_Sector_of_Origin_at_Current_Prices__1997_2001_1" localSheetId="6">[0]!Table1</definedName>
    <definedName name="Table_1._Nigeria__Revised_Gross_Domestic_Product_by_Sector_of_Origin_at_Current_Prices__1997_2001_1" localSheetId="7">Table1</definedName>
    <definedName name="Table_1._Nigeria__Revised_Gross_Domestic_Product_by_Sector_of_Origin_at_Current_Prices__1997_2001_1" localSheetId="16">Table1</definedName>
    <definedName name="Table_1._Nigeria__Revised_Gross_Domestic_Product_by_Sector_of_Origin_at_Current_Prices__1997_2001_1" localSheetId="17">Table1</definedName>
    <definedName name="Table_1._Nigeria__Revised_Gross_Domestic_Product_by_Sector_of_Origin_at_Current_Prices__1997_2001_1" localSheetId="10">Table1</definedName>
    <definedName name="Table_1._Nigeria__Revised_Gross_Domestic_Product_by_Sector_of_Origin_at_Current_Prices__1997_2001_1" localSheetId="11">Table1</definedName>
    <definedName name="Table_1._Nigeria__Revised_Gross_Domestic_Product_by_Sector_of_Origin_at_Current_Prices__1997_2001_1" localSheetId="12">[0]!Table1</definedName>
    <definedName name="Table_1._Nigeria__Revised_Gross_Domestic_Product_by_Sector_of_Origin_at_Current_Prices__1997_2001_1" localSheetId="13">[0]!Table1</definedName>
    <definedName name="Table_1._Nigeria__Revised_Gross_Domestic_Product_by_Sector_of_Origin_at_Current_Prices__1997_2001_1" localSheetId="14">[0]!Table1</definedName>
    <definedName name="Table_1._Nigeria__Revised_Gross_Domestic_Product_by_Sector_of_Origin_at_Current_Prices__1997_2001_1" localSheetId="18">Table1</definedName>
    <definedName name="Table_1._Nigeria__Revised_Gross_Domestic_Product_by_Sector_of_Origin_at_Current_Prices__1997_2001_1" localSheetId="27">Table1</definedName>
    <definedName name="Table_1._Nigeria__Revised_Gross_Domestic_Product_by_Sector_of_Origin_at_Current_Prices__1997_2001_1" localSheetId="28">a4.11!Table1</definedName>
    <definedName name="Table_1._Nigeria__Revised_Gross_Domestic_Product_by_Sector_of_Origin_at_Current_Prices__1997_2001_1" localSheetId="19">Table1</definedName>
    <definedName name="Table_1._Nigeria__Revised_Gross_Domestic_Product_by_Sector_of_Origin_at_Current_Prices__1997_2001_1" localSheetId="20">Table1</definedName>
    <definedName name="Table_1._Nigeria__Revised_Gross_Domestic_Product_by_Sector_of_Origin_at_Current_Prices__1997_2001_1" localSheetId="21">Table1</definedName>
    <definedName name="Table_1._Nigeria__Revised_Gross_Domestic_Product_by_Sector_of_Origin_at_Current_Prices__1997_2001_1" localSheetId="22">Table1</definedName>
    <definedName name="Table_1._Nigeria__Revised_Gross_Domestic_Product_by_Sector_of_Origin_at_Current_Prices__1997_2001_1" localSheetId="23">Table1</definedName>
    <definedName name="Table_1._Nigeria__Revised_Gross_Domestic_Product_by_Sector_of_Origin_at_Current_Prices__1997_2001_1" localSheetId="24">Table1</definedName>
    <definedName name="Table_1._Nigeria__Revised_Gross_Domestic_Product_by_Sector_of_Origin_at_Current_Prices__1997_2001_1" localSheetId="26">Table1</definedName>
    <definedName name="Table_1._Nigeria__Revised_Gross_Domestic_Product_by_Sector_of_Origin_at_Current_Prices__1997_2001_1" localSheetId="29">Table1</definedName>
    <definedName name="Table_1._Nigeria__Revised_Gross_Domestic_Product_by_Sector_of_Origin_at_Current_Prices__1997_2001_1" localSheetId="30">Table1</definedName>
    <definedName name="Table_1._Nigeria__Revised_Gross_Domestic_Product_by_Sector_of_Origin_at_Current_Prices__1997_2001_1" localSheetId="31">Table1</definedName>
    <definedName name="Table_1._Nigeria__Revised_Gross_Domestic_Product_by_Sector_of_Origin_at_Current_Prices__1997_2001_1" localSheetId="32">Table1</definedName>
    <definedName name="Table_1._Nigeria__Revised_Gross_Domestic_Product_by_Sector_of_Origin_at_Current_Prices__1997_2001_1" localSheetId="33">Table1</definedName>
    <definedName name="Table_1._Nigeria__Revised_Gross_Domestic_Product_by_Sector_of_Origin_at_Current_Prices__1997_2001_1" localSheetId="34">Table1</definedName>
    <definedName name="Table_1._Nigeria__Revised_Gross_Domestic_Product_by_Sector_of_Origin_at_Current_Prices__1997_2001_1" localSheetId="0">Table1</definedName>
    <definedName name="Table_1._Nigeria__Revised_Gross_Domestic_Product_by_Sector_of_Origin_at_Current_Prices__1997_2001_1">Table1</definedName>
    <definedName name="Table_16" localSheetId="25">#REF!</definedName>
    <definedName name="Table_16" localSheetId="9">#REF!</definedName>
    <definedName name="Table_16" localSheetId="15">#REF!</definedName>
    <definedName name="Table_16" localSheetId="1">#REF!</definedName>
    <definedName name="Table_16" localSheetId="2">#REF!</definedName>
    <definedName name="Table_16" localSheetId="3">#REF!</definedName>
    <definedName name="Table_16" localSheetId="4">#REF!</definedName>
    <definedName name="Table_16" localSheetId="6">#REF!</definedName>
    <definedName name="Table_16" localSheetId="16">#REF!</definedName>
    <definedName name="Table_16" localSheetId="17">#REF!</definedName>
    <definedName name="Table_16" localSheetId="12">#REF!</definedName>
    <definedName name="Table_16" localSheetId="18">#REF!</definedName>
    <definedName name="Table_16" localSheetId="20">#REF!</definedName>
    <definedName name="Table_16" localSheetId="23">#REF!</definedName>
    <definedName name="Table_16" localSheetId="26">#REF!</definedName>
    <definedName name="Table_16" localSheetId="34">#REF!</definedName>
    <definedName name="Table_16">#REF!</definedName>
    <definedName name="Table_16a" localSheetId="25">#REF!</definedName>
    <definedName name="Table_16a" localSheetId="9">#REF!</definedName>
    <definedName name="Table_16a" localSheetId="15">#REF!</definedName>
    <definedName name="Table_16a" localSheetId="1">#REF!</definedName>
    <definedName name="Table_16a" localSheetId="2">#REF!</definedName>
    <definedName name="Table_16a" localSheetId="3">#REF!</definedName>
    <definedName name="Table_16a" localSheetId="4">#REF!</definedName>
    <definedName name="Table_16a" localSheetId="6">#REF!</definedName>
    <definedName name="Table_16a" localSheetId="16">#REF!</definedName>
    <definedName name="Table_16a" localSheetId="17">#REF!</definedName>
    <definedName name="Table_16a" localSheetId="12">#REF!</definedName>
    <definedName name="Table_16a" localSheetId="18">#REF!</definedName>
    <definedName name="Table_16a" localSheetId="20">#REF!</definedName>
    <definedName name="Table_16a" localSheetId="23">#REF!</definedName>
    <definedName name="Table_16a" localSheetId="26">#REF!</definedName>
    <definedName name="Table_16a" localSheetId="34">#REF!</definedName>
    <definedName name="Table_16a">#REF!</definedName>
    <definedName name="Table_17" localSheetId="25">#REF!</definedName>
    <definedName name="Table_17" localSheetId="9">#REF!</definedName>
    <definedName name="Table_17" localSheetId="15">#REF!</definedName>
    <definedName name="Table_17" localSheetId="1">#REF!</definedName>
    <definedName name="Table_17" localSheetId="2">#REF!</definedName>
    <definedName name="Table_17" localSheetId="3">#REF!</definedName>
    <definedName name="Table_17" localSheetId="4">#REF!</definedName>
    <definedName name="Table_17" localSheetId="6">#REF!</definedName>
    <definedName name="Table_17" localSheetId="16">#REF!</definedName>
    <definedName name="Table_17" localSheetId="17">#REF!</definedName>
    <definedName name="Table_17" localSheetId="12">#REF!</definedName>
    <definedName name="Table_17" localSheetId="18">#REF!</definedName>
    <definedName name="Table_17" localSheetId="20">#REF!</definedName>
    <definedName name="Table_17" localSheetId="23">#REF!</definedName>
    <definedName name="Table_17" localSheetId="26">#REF!</definedName>
    <definedName name="Table_17" localSheetId="34">#REF!</definedName>
    <definedName name="Table_17">#REF!</definedName>
    <definedName name="Table_18" localSheetId="25">#REF!</definedName>
    <definedName name="Table_18" localSheetId="9">#REF!</definedName>
    <definedName name="Table_18" localSheetId="15">#REF!</definedName>
    <definedName name="Table_18" localSheetId="1">#REF!</definedName>
    <definedName name="Table_18" localSheetId="2">#REF!</definedName>
    <definedName name="Table_18" localSheetId="3">#REF!</definedName>
    <definedName name="Table_18" localSheetId="4">#REF!</definedName>
    <definedName name="Table_18" localSheetId="6">#REF!</definedName>
    <definedName name="Table_18" localSheetId="16">#REF!</definedName>
    <definedName name="Table_18" localSheetId="17">#REF!</definedName>
    <definedName name="Table_18" localSheetId="12">#REF!</definedName>
    <definedName name="Table_18" localSheetId="18">#REF!</definedName>
    <definedName name="Table_18" localSheetId="20">#REF!</definedName>
    <definedName name="Table_18" localSheetId="23">#REF!</definedName>
    <definedName name="Table_18" localSheetId="26">#REF!</definedName>
    <definedName name="Table_18" localSheetId="34">#REF!</definedName>
    <definedName name="Table_18">#REF!</definedName>
    <definedName name="Table_18a" localSheetId="25">#REF!</definedName>
    <definedName name="Table_18a" localSheetId="9">#REF!</definedName>
    <definedName name="Table_18a" localSheetId="15">#REF!</definedName>
    <definedName name="Table_18a" localSheetId="1">#REF!</definedName>
    <definedName name="Table_18a" localSheetId="2">#REF!</definedName>
    <definedName name="Table_18a" localSheetId="3">#REF!</definedName>
    <definedName name="Table_18a" localSheetId="4">#REF!</definedName>
    <definedName name="Table_18a" localSheetId="6">#REF!</definedName>
    <definedName name="Table_18a" localSheetId="16">#REF!</definedName>
    <definedName name="Table_18a" localSheetId="17">#REF!</definedName>
    <definedName name="Table_18a" localSheetId="12">#REF!</definedName>
    <definedName name="Table_18a" localSheetId="18">#REF!</definedName>
    <definedName name="Table_18a" localSheetId="20">#REF!</definedName>
    <definedName name="Table_18a" localSheetId="23">#REF!</definedName>
    <definedName name="Table_18a" localSheetId="26">#REF!</definedName>
    <definedName name="Table_18a" localSheetId="34">#REF!</definedName>
    <definedName name="Table_18a">#REF!</definedName>
    <definedName name="Table_19" localSheetId="25">#REF!</definedName>
    <definedName name="Table_19" localSheetId="9">#REF!</definedName>
    <definedName name="Table_19" localSheetId="15">#REF!</definedName>
    <definedName name="Table_19" localSheetId="1">#REF!</definedName>
    <definedName name="Table_19" localSheetId="2">#REF!</definedName>
    <definedName name="Table_19" localSheetId="3">#REF!</definedName>
    <definedName name="Table_19" localSheetId="4">#REF!</definedName>
    <definedName name="Table_19" localSheetId="6">#REF!</definedName>
    <definedName name="Table_19" localSheetId="16">#REF!</definedName>
    <definedName name="Table_19" localSheetId="17">#REF!</definedName>
    <definedName name="Table_19" localSheetId="12">#REF!</definedName>
    <definedName name="Table_19" localSheetId="18">#REF!</definedName>
    <definedName name="Table_19" localSheetId="20">#REF!</definedName>
    <definedName name="Table_19" localSheetId="23">#REF!</definedName>
    <definedName name="Table_19" localSheetId="26">#REF!</definedName>
    <definedName name="Table_19" localSheetId="34">#REF!</definedName>
    <definedName name="Table_19">#REF!</definedName>
    <definedName name="Table_20" localSheetId="25">#REF!</definedName>
    <definedName name="Table_20" localSheetId="9">#REF!</definedName>
    <definedName name="Table_20" localSheetId="15">#REF!</definedName>
    <definedName name="Table_20" localSheetId="1">#REF!</definedName>
    <definedName name="Table_20" localSheetId="2">#REF!</definedName>
    <definedName name="Table_20" localSheetId="3">#REF!</definedName>
    <definedName name="Table_20" localSheetId="4">#REF!</definedName>
    <definedName name="Table_20" localSheetId="6">#REF!</definedName>
    <definedName name="Table_20" localSheetId="16">#REF!</definedName>
    <definedName name="Table_20" localSheetId="17">#REF!</definedName>
    <definedName name="Table_20" localSheetId="12">#REF!</definedName>
    <definedName name="Table_20" localSheetId="18">#REF!</definedName>
    <definedName name="Table_20" localSheetId="20">#REF!</definedName>
    <definedName name="Table_20" localSheetId="23">#REF!</definedName>
    <definedName name="Table_20" localSheetId="26">#REF!</definedName>
    <definedName name="Table_20" localSheetId="34">#REF!</definedName>
    <definedName name="Table_20">#REF!</definedName>
    <definedName name="Table_20n" localSheetId="25">#REF!</definedName>
    <definedName name="Table_20n" localSheetId="9">#REF!</definedName>
    <definedName name="Table_20n" localSheetId="15">#REF!</definedName>
    <definedName name="Table_20n" localSheetId="1">#REF!</definedName>
    <definedName name="Table_20n" localSheetId="2">#REF!</definedName>
    <definedName name="Table_20n" localSheetId="3">#REF!</definedName>
    <definedName name="Table_20n" localSheetId="4">#REF!</definedName>
    <definedName name="Table_20n" localSheetId="6">#REF!</definedName>
    <definedName name="Table_20n" localSheetId="16">#REF!</definedName>
    <definedName name="Table_20n" localSheetId="17">#REF!</definedName>
    <definedName name="Table_20n" localSheetId="12">#REF!</definedName>
    <definedName name="Table_20n" localSheetId="18">#REF!</definedName>
    <definedName name="Table_20n" localSheetId="20">#REF!</definedName>
    <definedName name="Table_20n" localSheetId="23">#REF!</definedName>
    <definedName name="Table_20n" localSheetId="26">#REF!</definedName>
    <definedName name="Table_20n" localSheetId="34">#REF!</definedName>
    <definedName name="Table_20n">#REF!</definedName>
    <definedName name="Table_3._Nigeria__Debt_Sustainability_Analysis__Debt_Service_Indicators__2000_2010" localSheetId="25">#REF!</definedName>
    <definedName name="Table_3._Nigeria__Debt_Sustainability_Analysis__Debt_Service_Indicators__2000_2010" localSheetId="8">#REF!</definedName>
    <definedName name="Table_3._Nigeria__Debt_Sustainability_Analysis__Debt_Service_Indicators__2000_2010" localSheetId="9">#REF!</definedName>
    <definedName name="Table_3._Nigeria__Debt_Sustainability_Analysis__Debt_Service_Indicators__2000_2010" localSheetId="15">#REF!</definedName>
    <definedName name="Table_3._Nigeria__Debt_Sustainability_Analysis__Debt_Service_Indicators__2000_2010" localSheetId="1">#REF!</definedName>
    <definedName name="Table_3._Nigeria__Debt_Sustainability_Analysis__Debt_Service_Indicators__2000_2010" localSheetId="2">#REF!</definedName>
    <definedName name="Table_3._Nigeria__Debt_Sustainability_Analysis__Debt_Service_Indicators__2000_2010" localSheetId="3">#REF!</definedName>
    <definedName name="Table_3._Nigeria__Debt_Sustainability_Analysis__Debt_Service_Indicators__2000_2010" localSheetId="4">#REF!</definedName>
    <definedName name="Table_3._Nigeria__Debt_Sustainability_Analysis__Debt_Service_Indicators__2000_2010" localSheetId="5">#REF!</definedName>
    <definedName name="Table_3._Nigeria__Debt_Sustainability_Analysis__Debt_Service_Indicators__2000_2010" localSheetId="6">#REF!</definedName>
    <definedName name="Table_3._Nigeria__Debt_Sustainability_Analysis__Debt_Service_Indicators__2000_2010" localSheetId="7">#REF!</definedName>
    <definedName name="Table_3._Nigeria__Debt_Sustainability_Analysis__Debt_Service_Indicators__2000_2010" localSheetId="16">#REF!</definedName>
    <definedName name="Table_3._Nigeria__Debt_Sustainability_Analysis__Debt_Service_Indicators__2000_2010" localSheetId="17">#REF!</definedName>
    <definedName name="Table_3._Nigeria__Debt_Sustainability_Analysis__Debt_Service_Indicators__2000_2010" localSheetId="10">#REF!</definedName>
    <definedName name="Table_3._Nigeria__Debt_Sustainability_Analysis__Debt_Service_Indicators__2000_2010" localSheetId="11">#REF!</definedName>
    <definedName name="Table_3._Nigeria__Debt_Sustainability_Analysis__Debt_Service_Indicators__2000_2010" localSheetId="12">#REF!</definedName>
    <definedName name="Table_3._Nigeria__Debt_Sustainability_Analysis__Debt_Service_Indicators__2000_2010" localSheetId="13">#REF!</definedName>
    <definedName name="Table_3._Nigeria__Debt_Sustainability_Analysis__Debt_Service_Indicators__2000_2010" localSheetId="14">#REF!</definedName>
    <definedName name="Table_3._Nigeria__Debt_Sustainability_Analysis__Debt_Service_Indicators__2000_2010" localSheetId="18">#REF!</definedName>
    <definedName name="Table_3._Nigeria__Debt_Sustainability_Analysis__Debt_Service_Indicators__2000_2010" localSheetId="27">#REF!</definedName>
    <definedName name="Table_3._Nigeria__Debt_Sustainability_Analysis__Debt_Service_Indicators__2000_2010" localSheetId="28">#REF!</definedName>
    <definedName name="Table_3._Nigeria__Debt_Sustainability_Analysis__Debt_Service_Indicators__2000_2010" localSheetId="19">#REF!</definedName>
    <definedName name="Table_3._Nigeria__Debt_Sustainability_Analysis__Debt_Service_Indicators__2000_2010" localSheetId="20">#REF!</definedName>
    <definedName name="Table_3._Nigeria__Debt_Sustainability_Analysis__Debt_Service_Indicators__2000_2010" localSheetId="21">#REF!</definedName>
    <definedName name="Table_3._Nigeria__Debt_Sustainability_Analysis__Debt_Service_Indicators__2000_2010" localSheetId="22">#REF!</definedName>
    <definedName name="Table_3._Nigeria__Debt_Sustainability_Analysis__Debt_Service_Indicators__2000_2010" localSheetId="23">#REF!</definedName>
    <definedName name="Table_3._Nigeria__Debt_Sustainability_Analysis__Debt_Service_Indicators__2000_2010" localSheetId="26">#REF!</definedName>
    <definedName name="Table_3._Nigeria__Debt_Sustainability_Analysis__Debt_Service_Indicators__2000_2010" localSheetId="29">#REF!</definedName>
    <definedName name="Table_3._Nigeria__Debt_Sustainability_Analysis__Debt_Service_Indicators__2000_2010" localSheetId="38">#REF!</definedName>
    <definedName name="Table_3._Nigeria__Debt_Sustainability_Analysis__Debt_Service_Indicators__2000_2010" localSheetId="30">#REF!</definedName>
    <definedName name="Table_3._Nigeria__Debt_Sustainability_Analysis__Debt_Service_Indicators__2000_2010" localSheetId="31">#REF!</definedName>
    <definedName name="Table_3._Nigeria__Debt_Sustainability_Analysis__Debt_Service_Indicators__2000_2010" localSheetId="32">#REF!</definedName>
    <definedName name="Table_3._Nigeria__Debt_Sustainability_Analysis__Debt_Service_Indicators__2000_2010" localSheetId="33">#REF!</definedName>
    <definedName name="Table_3._Nigeria__Debt_Sustainability_Analysis__Debt_Service_Indicators__2000_2010" localSheetId="34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25">#REF!</definedName>
    <definedName name="Table_4._Nigeria__Debt_Sustainability_Analysis__Sensitivity_to_Oil_Price_Developments__2000_2010_1" localSheetId="8">#REF!</definedName>
    <definedName name="Table_4._Nigeria__Debt_Sustainability_Analysis__Sensitivity_to_Oil_Price_Developments__2000_2010_1" localSheetId="9">#REF!</definedName>
    <definedName name="Table_4._Nigeria__Debt_Sustainability_Analysis__Sensitivity_to_Oil_Price_Developments__2000_2010_1" localSheetId="15">#REF!</definedName>
    <definedName name="Table_4._Nigeria__Debt_Sustainability_Analysis__Sensitivity_to_Oil_Price_Developments__2000_2010_1" localSheetId="1">#REF!</definedName>
    <definedName name="Table_4._Nigeria__Debt_Sustainability_Analysis__Sensitivity_to_Oil_Price_Developments__2000_2010_1" localSheetId="2">#REF!</definedName>
    <definedName name="Table_4._Nigeria__Debt_Sustainability_Analysis__Sensitivity_to_Oil_Price_Developments__2000_2010_1" localSheetId="3">#REF!</definedName>
    <definedName name="Table_4._Nigeria__Debt_Sustainability_Analysis__Sensitivity_to_Oil_Price_Developments__2000_2010_1" localSheetId="4">#REF!</definedName>
    <definedName name="Table_4._Nigeria__Debt_Sustainability_Analysis__Sensitivity_to_Oil_Price_Developments__2000_2010_1" localSheetId="5">#REF!</definedName>
    <definedName name="Table_4._Nigeria__Debt_Sustainability_Analysis__Sensitivity_to_Oil_Price_Developments__2000_2010_1" localSheetId="6">#REF!</definedName>
    <definedName name="Table_4._Nigeria__Debt_Sustainability_Analysis__Sensitivity_to_Oil_Price_Developments__2000_2010_1" localSheetId="7">#REF!</definedName>
    <definedName name="Table_4._Nigeria__Debt_Sustainability_Analysis__Sensitivity_to_Oil_Price_Developments__2000_2010_1" localSheetId="16">#REF!</definedName>
    <definedName name="Table_4._Nigeria__Debt_Sustainability_Analysis__Sensitivity_to_Oil_Price_Developments__2000_2010_1" localSheetId="17">#REF!</definedName>
    <definedName name="Table_4._Nigeria__Debt_Sustainability_Analysis__Sensitivity_to_Oil_Price_Developments__2000_2010_1" localSheetId="10">#REF!</definedName>
    <definedName name="Table_4._Nigeria__Debt_Sustainability_Analysis__Sensitivity_to_Oil_Price_Developments__2000_2010_1" localSheetId="11">#REF!</definedName>
    <definedName name="Table_4._Nigeria__Debt_Sustainability_Analysis__Sensitivity_to_Oil_Price_Developments__2000_2010_1" localSheetId="12">#REF!</definedName>
    <definedName name="Table_4._Nigeria__Debt_Sustainability_Analysis__Sensitivity_to_Oil_Price_Developments__2000_2010_1" localSheetId="13">#REF!</definedName>
    <definedName name="Table_4._Nigeria__Debt_Sustainability_Analysis__Sensitivity_to_Oil_Price_Developments__2000_2010_1" localSheetId="14">#REF!</definedName>
    <definedName name="Table_4._Nigeria__Debt_Sustainability_Analysis__Sensitivity_to_Oil_Price_Developments__2000_2010_1" localSheetId="18">#REF!</definedName>
    <definedName name="Table_4._Nigeria__Debt_Sustainability_Analysis__Sensitivity_to_Oil_Price_Developments__2000_2010_1" localSheetId="27">#REF!</definedName>
    <definedName name="Table_4._Nigeria__Debt_Sustainability_Analysis__Sensitivity_to_Oil_Price_Developments__2000_2010_1" localSheetId="28">#REF!</definedName>
    <definedName name="Table_4._Nigeria__Debt_Sustainability_Analysis__Sensitivity_to_Oil_Price_Developments__2000_2010_1" localSheetId="19">#REF!</definedName>
    <definedName name="Table_4._Nigeria__Debt_Sustainability_Analysis__Sensitivity_to_Oil_Price_Developments__2000_2010_1" localSheetId="20">#REF!</definedName>
    <definedName name="Table_4._Nigeria__Debt_Sustainability_Analysis__Sensitivity_to_Oil_Price_Developments__2000_2010_1" localSheetId="21">#REF!</definedName>
    <definedName name="Table_4._Nigeria__Debt_Sustainability_Analysis__Sensitivity_to_Oil_Price_Developments__2000_2010_1" localSheetId="22">#REF!</definedName>
    <definedName name="Table_4._Nigeria__Debt_Sustainability_Analysis__Sensitivity_to_Oil_Price_Developments__2000_2010_1" localSheetId="23">#REF!</definedName>
    <definedName name="Table_4._Nigeria__Debt_Sustainability_Analysis__Sensitivity_to_Oil_Price_Developments__2000_2010_1" localSheetId="26">#REF!</definedName>
    <definedName name="Table_4._Nigeria__Debt_Sustainability_Analysis__Sensitivity_to_Oil_Price_Developments__2000_2010_1" localSheetId="29">#REF!</definedName>
    <definedName name="Table_4._Nigeria__Debt_Sustainability_Analysis__Sensitivity_to_Oil_Price_Developments__2000_2010_1" localSheetId="38">#REF!</definedName>
    <definedName name="Table_4._Nigeria__Debt_Sustainability_Analysis__Sensitivity_to_Oil_Price_Developments__2000_2010_1" localSheetId="30">#REF!</definedName>
    <definedName name="Table_4._Nigeria__Debt_Sustainability_Analysis__Sensitivity_to_Oil_Price_Developments__2000_2010_1" localSheetId="31">#REF!</definedName>
    <definedName name="Table_4._Nigeria__Debt_Sustainability_Analysis__Sensitivity_to_Oil_Price_Developments__2000_2010_1" localSheetId="32">#REF!</definedName>
    <definedName name="Table_4._Nigeria__Debt_Sustainability_Analysis__Sensitivity_to_Oil_Price_Developments__2000_2010_1" localSheetId="33">#REF!</definedName>
    <definedName name="Table_4._Nigeria__Debt_Sustainability_Analysis__Sensitivity_to_Oil_Price_Developments__2000_2010_1" localSheetId="34">#REF!</definedName>
    <definedName name="Table_4._Nigeria__Debt_Sustainability_Analysis__Sensitivity_to_Oil_Price_Developments__2000_2010_1">#REF!</definedName>
    <definedName name="Table_debt">[17]Table!$A$3:$AB$73</definedName>
    <definedName name="Table1" localSheetId="28">#REF!</definedName>
    <definedName name="Table1">[3]RED1!$B$2:$O$58</definedName>
    <definedName name="Table11" localSheetId="25">#REF!</definedName>
    <definedName name="Table11" localSheetId="8">#REF!</definedName>
    <definedName name="Table11" localSheetId="9">#REF!</definedName>
    <definedName name="Table11" localSheetId="15">#REF!</definedName>
    <definedName name="Table11" localSheetId="1">#REF!</definedName>
    <definedName name="Table11" localSheetId="2">#REF!</definedName>
    <definedName name="Table11" localSheetId="3">#REF!</definedName>
    <definedName name="Table11" localSheetId="4">#REF!</definedName>
    <definedName name="Table11" localSheetId="5">#REF!</definedName>
    <definedName name="Table11" localSheetId="6">#REF!</definedName>
    <definedName name="Table11" localSheetId="7">#REF!</definedName>
    <definedName name="Table11" localSheetId="16">#REF!</definedName>
    <definedName name="Table11" localSheetId="17">#REF!</definedName>
    <definedName name="Table11" localSheetId="10">#REF!</definedName>
    <definedName name="Table11" localSheetId="11">#REF!</definedName>
    <definedName name="Table11" localSheetId="12">#REF!</definedName>
    <definedName name="Table11" localSheetId="13">#REF!</definedName>
    <definedName name="Table11" localSheetId="14">#REF!</definedName>
    <definedName name="Table11" localSheetId="18">#REF!</definedName>
    <definedName name="Table11" localSheetId="27">#REF!</definedName>
    <definedName name="Table11" localSheetId="28">#REF!</definedName>
    <definedName name="Table11" localSheetId="19">#REF!</definedName>
    <definedName name="Table11" localSheetId="20">#REF!</definedName>
    <definedName name="Table11" localSheetId="21">#REF!</definedName>
    <definedName name="Table11" localSheetId="22">#REF!</definedName>
    <definedName name="Table11" localSheetId="23">#REF!</definedName>
    <definedName name="Table11" localSheetId="26">#REF!</definedName>
    <definedName name="Table11" localSheetId="29">#REF!</definedName>
    <definedName name="Table11" localSheetId="38">#REF!</definedName>
    <definedName name="Table11" localSheetId="30">#REF!</definedName>
    <definedName name="Table11" localSheetId="31">#REF!</definedName>
    <definedName name="Table11" localSheetId="32">#REF!</definedName>
    <definedName name="Table11" localSheetId="33">#REF!</definedName>
    <definedName name="Table11" localSheetId="34">#REF!</definedName>
    <definedName name="Table11">#REF!</definedName>
    <definedName name="Table16" localSheetId="25">#REF!</definedName>
    <definedName name="Table16" localSheetId="8">#REF!</definedName>
    <definedName name="Table16" localSheetId="9">#REF!</definedName>
    <definedName name="Table16" localSheetId="15">#REF!</definedName>
    <definedName name="Table16" localSheetId="1">#REF!</definedName>
    <definedName name="Table16" localSheetId="2">#REF!</definedName>
    <definedName name="Table16" localSheetId="3">#REF!</definedName>
    <definedName name="Table16" localSheetId="4">#REF!</definedName>
    <definedName name="Table16" localSheetId="5">#REF!</definedName>
    <definedName name="Table16" localSheetId="6">#REF!</definedName>
    <definedName name="Table16" localSheetId="7">#REF!</definedName>
    <definedName name="Table16" localSheetId="16">#REF!</definedName>
    <definedName name="Table16" localSheetId="17">#REF!</definedName>
    <definedName name="Table16" localSheetId="10">#REF!</definedName>
    <definedName name="Table16" localSheetId="11">#REF!</definedName>
    <definedName name="Table16" localSheetId="12">#REF!</definedName>
    <definedName name="Table16" localSheetId="13">#REF!</definedName>
    <definedName name="Table16" localSheetId="14">#REF!</definedName>
    <definedName name="Table16" localSheetId="18">#REF!</definedName>
    <definedName name="Table16" localSheetId="27">#REF!</definedName>
    <definedName name="Table16" localSheetId="28">#REF!</definedName>
    <definedName name="Table16" localSheetId="19">#REF!</definedName>
    <definedName name="Table16" localSheetId="20">#REF!</definedName>
    <definedName name="Table16" localSheetId="21">#REF!</definedName>
    <definedName name="Table16" localSheetId="22">#REF!</definedName>
    <definedName name="Table16" localSheetId="23">#REF!</definedName>
    <definedName name="Table16" localSheetId="26">#REF!</definedName>
    <definedName name="Table16" localSheetId="29">#REF!</definedName>
    <definedName name="Table16" localSheetId="38">#REF!</definedName>
    <definedName name="Table16" localSheetId="30">#REF!</definedName>
    <definedName name="Table16" localSheetId="31">#REF!</definedName>
    <definedName name="Table16" localSheetId="32">#REF!</definedName>
    <definedName name="Table16" localSheetId="33">#REF!</definedName>
    <definedName name="Table16" localSheetId="34">#REF!</definedName>
    <definedName name="Table16">#REF!</definedName>
    <definedName name="Table17" localSheetId="25">#REF!</definedName>
    <definedName name="Table17" localSheetId="8">#REF!</definedName>
    <definedName name="Table17" localSheetId="9">#REF!</definedName>
    <definedName name="Table17" localSheetId="15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 localSheetId="6">#REF!</definedName>
    <definedName name="Table17" localSheetId="7">#REF!</definedName>
    <definedName name="Table17" localSheetId="16">#REF!</definedName>
    <definedName name="Table17" localSheetId="17">#REF!</definedName>
    <definedName name="Table17" localSheetId="10">#REF!</definedName>
    <definedName name="Table17" localSheetId="11">#REF!</definedName>
    <definedName name="Table17" localSheetId="12">#REF!</definedName>
    <definedName name="Table17" localSheetId="13">#REF!</definedName>
    <definedName name="Table17" localSheetId="14">#REF!</definedName>
    <definedName name="Table17" localSheetId="18">#REF!</definedName>
    <definedName name="Table17" localSheetId="27">#REF!</definedName>
    <definedName name="Table17" localSheetId="28">#REF!</definedName>
    <definedName name="Table17" localSheetId="19">#REF!</definedName>
    <definedName name="Table17" localSheetId="20">#REF!</definedName>
    <definedName name="Table17" localSheetId="21">#REF!</definedName>
    <definedName name="Table17" localSheetId="22">#REF!</definedName>
    <definedName name="Table17" localSheetId="23">#REF!</definedName>
    <definedName name="Table17" localSheetId="26">#REF!</definedName>
    <definedName name="Table17" localSheetId="29">#REF!</definedName>
    <definedName name="Table17" localSheetId="38">#REF!</definedName>
    <definedName name="Table17" localSheetId="30">#REF!</definedName>
    <definedName name="Table17" localSheetId="31">#REF!</definedName>
    <definedName name="Table17" localSheetId="32">#REF!</definedName>
    <definedName name="Table17" localSheetId="33">#REF!</definedName>
    <definedName name="Table17" localSheetId="34">#REF!</definedName>
    <definedName name="Table17">#REF!</definedName>
    <definedName name="Table18" localSheetId="25">#REF!</definedName>
    <definedName name="Table18" localSheetId="8">#REF!</definedName>
    <definedName name="Table18" localSheetId="9">#REF!</definedName>
    <definedName name="Table18" localSheetId="15">#REF!</definedName>
    <definedName name="Table18" localSheetId="1">#REF!</definedName>
    <definedName name="Table18" localSheetId="2">#REF!</definedName>
    <definedName name="Table18" localSheetId="3">#REF!</definedName>
    <definedName name="Table18" localSheetId="4">#REF!</definedName>
    <definedName name="Table18" localSheetId="5">#REF!</definedName>
    <definedName name="Table18" localSheetId="6">#REF!</definedName>
    <definedName name="Table18" localSheetId="7">#REF!</definedName>
    <definedName name="Table18" localSheetId="16">#REF!</definedName>
    <definedName name="Table18" localSheetId="17">#REF!</definedName>
    <definedName name="Table18" localSheetId="10">#REF!</definedName>
    <definedName name="Table18" localSheetId="11">#REF!</definedName>
    <definedName name="Table18" localSheetId="12">#REF!</definedName>
    <definedName name="Table18" localSheetId="13">#REF!</definedName>
    <definedName name="Table18" localSheetId="14">#REF!</definedName>
    <definedName name="Table18" localSheetId="18">#REF!</definedName>
    <definedName name="Table18" localSheetId="27">#REF!</definedName>
    <definedName name="Table18" localSheetId="28">#REF!</definedName>
    <definedName name="Table18" localSheetId="19">#REF!</definedName>
    <definedName name="Table18" localSheetId="20">#REF!</definedName>
    <definedName name="Table18" localSheetId="21">#REF!</definedName>
    <definedName name="Table18" localSheetId="22">#REF!</definedName>
    <definedName name="Table18" localSheetId="23">#REF!</definedName>
    <definedName name="Table18" localSheetId="26">#REF!</definedName>
    <definedName name="Table18" localSheetId="29">#REF!</definedName>
    <definedName name="Table18" localSheetId="38">#REF!</definedName>
    <definedName name="Table18" localSheetId="30">#REF!</definedName>
    <definedName name="Table18" localSheetId="31">#REF!</definedName>
    <definedName name="Table18" localSheetId="32">#REF!</definedName>
    <definedName name="Table18" localSheetId="33">#REF!</definedName>
    <definedName name="Table18" localSheetId="34">#REF!</definedName>
    <definedName name="Table18">#REF!</definedName>
    <definedName name="Table2" localSheetId="25">#REF!</definedName>
    <definedName name="Table2" localSheetId="9">#REF!</definedName>
    <definedName name="Table2" localSheetId="15">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6">#REF!</definedName>
    <definedName name="Table2" localSheetId="16">#REF!</definedName>
    <definedName name="Table2" localSheetId="17">#REF!</definedName>
    <definedName name="Table2" localSheetId="12">#REF!</definedName>
    <definedName name="Table2" localSheetId="18">#REF!</definedName>
    <definedName name="Table2" localSheetId="20">#REF!</definedName>
    <definedName name="Table2" localSheetId="23">#REF!</definedName>
    <definedName name="Table2" localSheetId="26">#REF!</definedName>
    <definedName name="Table2" localSheetId="34">#REF!</definedName>
    <definedName name="Table2">#REF!</definedName>
    <definedName name="Table21" localSheetId="25">#REF!</definedName>
    <definedName name="Table21" localSheetId="8">#REF!</definedName>
    <definedName name="Table21" localSheetId="9">#REF!</definedName>
    <definedName name="Table21" localSheetId="15">#REF!</definedName>
    <definedName name="Table21" localSheetId="1">#REF!</definedName>
    <definedName name="Table21" localSheetId="2">#REF!</definedName>
    <definedName name="Table21" localSheetId="3">#REF!</definedName>
    <definedName name="Table21" localSheetId="4">#REF!</definedName>
    <definedName name="Table21" localSheetId="5">#REF!</definedName>
    <definedName name="Table21" localSheetId="6">#REF!</definedName>
    <definedName name="Table21" localSheetId="7">#REF!</definedName>
    <definedName name="Table21" localSheetId="16">#REF!</definedName>
    <definedName name="Table21" localSheetId="17">#REF!</definedName>
    <definedName name="Table21" localSheetId="10">#REF!</definedName>
    <definedName name="Table21" localSheetId="11">#REF!</definedName>
    <definedName name="Table21" localSheetId="12">#REF!</definedName>
    <definedName name="Table21" localSheetId="13">#REF!</definedName>
    <definedName name="Table21" localSheetId="14">#REF!</definedName>
    <definedName name="Table21" localSheetId="18">#REF!</definedName>
    <definedName name="Table21" localSheetId="27">#REF!</definedName>
    <definedName name="Table21" localSheetId="28">#REF!</definedName>
    <definedName name="Table21" localSheetId="19">#REF!</definedName>
    <definedName name="Table21" localSheetId="20">#REF!</definedName>
    <definedName name="Table21" localSheetId="21">#REF!</definedName>
    <definedName name="Table21" localSheetId="22">#REF!</definedName>
    <definedName name="Table21" localSheetId="23">#REF!</definedName>
    <definedName name="Table21" localSheetId="26">#REF!</definedName>
    <definedName name="Table21" localSheetId="29">#REF!</definedName>
    <definedName name="Table21" localSheetId="38">#REF!</definedName>
    <definedName name="Table21" localSheetId="30">#REF!</definedName>
    <definedName name="Table21" localSheetId="31">#REF!</definedName>
    <definedName name="Table21" localSheetId="32">#REF!</definedName>
    <definedName name="Table21" localSheetId="33">#REF!</definedName>
    <definedName name="Table21" localSheetId="34">#REF!</definedName>
    <definedName name="Table21">#REF!</definedName>
    <definedName name="Table22" localSheetId="25">#REF!</definedName>
    <definedName name="Table22" localSheetId="8">#REF!</definedName>
    <definedName name="Table22" localSheetId="9">#REF!</definedName>
    <definedName name="Table22" localSheetId="15">#REF!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 localSheetId="6">#REF!</definedName>
    <definedName name="Table22" localSheetId="7">#REF!</definedName>
    <definedName name="Table22" localSheetId="16">#REF!</definedName>
    <definedName name="Table22" localSheetId="17">#REF!</definedName>
    <definedName name="Table22" localSheetId="10">#REF!</definedName>
    <definedName name="Table22" localSheetId="11">#REF!</definedName>
    <definedName name="Table22" localSheetId="12">#REF!</definedName>
    <definedName name="Table22" localSheetId="13">#REF!</definedName>
    <definedName name="Table22" localSheetId="14">#REF!</definedName>
    <definedName name="Table22" localSheetId="18">#REF!</definedName>
    <definedName name="Table22" localSheetId="27">#REF!</definedName>
    <definedName name="Table22" localSheetId="28">#REF!</definedName>
    <definedName name="Table22" localSheetId="19">#REF!</definedName>
    <definedName name="Table22" localSheetId="20">#REF!</definedName>
    <definedName name="Table22" localSheetId="21">#REF!</definedName>
    <definedName name="Table22" localSheetId="22">#REF!</definedName>
    <definedName name="Table22" localSheetId="23">#REF!</definedName>
    <definedName name="Table22" localSheetId="26">#REF!</definedName>
    <definedName name="Table22" localSheetId="29">#REF!</definedName>
    <definedName name="Table22" localSheetId="38">#REF!</definedName>
    <definedName name="Table22" localSheetId="30">#REF!</definedName>
    <definedName name="Table22" localSheetId="31">#REF!</definedName>
    <definedName name="Table22" localSheetId="32">#REF!</definedName>
    <definedName name="Table22" localSheetId="33">#REF!</definedName>
    <definedName name="Table22" localSheetId="34">#REF!</definedName>
    <definedName name="Table22">#REF!</definedName>
    <definedName name="Table23" localSheetId="25">#REF!</definedName>
    <definedName name="Table23" localSheetId="8">#REF!</definedName>
    <definedName name="Table23" localSheetId="9">#REF!</definedName>
    <definedName name="Table23" localSheetId="15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 localSheetId="6">#REF!</definedName>
    <definedName name="Table23" localSheetId="7">#REF!</definedName>
    <definedName name="Table23" localSheetId="16">#REF!</definedName>
    <definedName name="Table23" localSheetId="17">#REF!</definedName>
    <definedName name="Table23" localSheetId="10">#REF!</definedName>
    <definedName name="Table23" localSheetId="11">#REF!</definedName>
    <definedName name="Table23" localSheetId="12">#REF!</definedName>
    <definedName name="Table23" localSheetId="13">#REF!</definedName>
    <definedName name="Table23" localSheetId="14">#REF!</definedName>
    <definedName name="Table23" localSheetId="18">#REF!</definedName>
    <definedName name="Table23" localSheetId="27">#REF!</definedName>
    <definedName name="Table23" localSheetId="28">#REF!</definedName>
    <definedName name="Table23" localSheetId="19">#REF!</definedName>
    <definedName name="Table23" localSheetId="20">#REF!</definedName>
    <definedName name="Table23" localSheetId="21">#REF!</definedName>
    <definedName name="Table23" localSheetId="22">#REF!</definedName>
    <definedName name="Table23" localSheetId="23">#REF!</definedName>
    <definedName name="Table23" localSheetId="26">#REF!</definedName>
    <definedName name="Table23" localSheetId="29">#REF!</definedName>
    <definedName name="Table23" localSheetId="38">#REF!</definedName>
    <definedName name="Table23" localSheetId="30">#REF!</definedName>
    <definedName name="Table23" localSheetId="31">#REF!</definedName>
    <definedName name="Table23" localSheetId="32">#REF!</definedName>
    <definedName name="Table23" localSheetId="33">#REF!</definedName>
    <definedName name="Table23" localSheetId="34">#REF!</definedName>
    <definedName name="Table23">#REF!</definedName>
    <definedName name="Table24" localSheetId="25">#REF!</definedName>
    <definedName name="Table24" localSheetId="8">#REF!</definedName>
    <definedName name="Table24" localSheetId="9">#REF!</definedName>
    <definedName name="Table24" localSheetId="15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 localSheetId="6">#REF!</definedName>
    <definedName name="Table24" localSheetId="7">#REF!</definedName>
    <definedName name="Table24" localSheetId="16">#REF!</definedName>
    <definedName name="Table24" localSheetId="17">#REF!</definedName>
    <definedName name="Table24" localSheetId="10">#REF!</definedName>
    <definedName name="Table24" localSheetId="11">#REF!</definedName>
    <definedName name="Table24" localSheetId="12">#REF!</definedName>
    <definedName name="Table24" localSheetId="13">#REF!</definedName>
    <definedName name="Table24" localSheetId="14">#REF!</definedName>
    <definedName name="Table24" localSheetId="18">#REF!</definedName>
    <definedName name="Table24" localSheetId="27">#REF!</definedName>
    <definedName name="Table24" localSheetId="28">#REF!</definedName>
    <definedName name="Table24" localSheetId="19">#REF!</definedName>
    <definedName name="Table24" localSheetId="20">#REF!</definedName>
    <definedName name="Table24" localSheetId="21">#REF!</definedName>
    <definedName name="Table24" localSheetId="22">#REF!</definedName>
    <definedName name="Table24" localSheetId="23">#REF!</definedName>
    <definedName name="Table24" localSheetId="26">#REF!</definedName>
    <definedName name="Table24" localSheetId="29">#REF!</definedName>
    <definedName name="Table24" localSheetId="38">#REF!</definedName>
    <definedName name="Table24" localSheetId="30">#REF!</definedName>
    <definedName name="Table24" localSheetId="31">#REF!</definedName>
    <definedName name="Table24" localSheetId="32">#REF!</definedName>
    <definedName name="Table24" localSheetId="33">#REF!</definedName>
    <definedName name="Table24" localSheetId="34">#REF!</definedName>
    <definedName name="Table24">#REF!</definedName>
    <definedName name="Table25" localSheetId="25">#REF!</definedName>
    <definedName name="Table25" localSheetId="8">#REF!</definedName>
    <definedName name="Table25" localSheetId="9">#REF!</definedName>
    <definedName name="Table25" localSheetId="15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 localSheetId="6">#REF!</definedName>
    <definedName name="Table25" localSheetId="7">#REF!</definedName>
    <definedName name="Table25" localSheetId="16">#REF!</definedName>
    <definedName name="Table25" localSheetId="17">#REF!</definedName>
    <definedName name="Table25" localSheetId="10">#REF!</definedName>
    <definedName name="Table25" localSheetId="11">#REF!</definedName>
    <definedName name="Table25" localSheetId="12">#REF!</definedName>
    <definedName name="Table25" localSheetId="13">#REF!</definedName>
    <definedName name="Table25" localSheetId="14">#REF!</definedName>
    <definedName name="Table25" localSheetId="18">#REF!</definedName>
    <definedName name="Table25" localSheetId="27">#REF!</definedName>
    <definedName name="Table25" localSheetId="28">#REF!</definedName>
    <definedName name="Table25" localSheetId="19">#REF!</definedName>
    <definedName name="Table25" localSheetId="20">#REF!</definedName>
    <definedName name="Table25" localSheetId="21">#REF!</definedName>
    <definedName name="Table25" localSheetId="22">#REF!</definedName>
    <definedName name="Table25" localSheetId="23">#REF!</definedName>
    <definedName name="Table25" localSheetId="26">#REF!</definedName>
    <definedName name="Table25" localSheetId="29">#REF!</definedName>
    <definedName name="Table25" localSheetId="38">#REF!</definedName>
    <definedName name="Table25" localSheetId="30">#REF!</definedName>
    <definedName name="Table25" localSheetId="31">#REF!</definedName>
    <definedName name="Table25" localSheetId="32">#REF!</definedName>
    <definedName name="Table25" localSheetId="33">#REF!</definedName>
    <definedName name="Table25" localSheetId="34">#REF!</definedName>
    <definedName name="Table25">#REF!</definedName>
    <definedName name="Table26" localSheetId="25">#REF!</definedName>
    <definedName name="Table26" localSheetId="8">#REF!</definedName>
    <definedName name="Table26" localSheetId="9">#REF!</definedName>
    <definedName name="Table26" localSheetId="1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 localSheetId="6">#REF!</definedName>
    <definedName name="Table26" localSheetId="7">#REF!</definedName>
    <definedName name="Table26" localSheetId="16">#REF!</definedName>
    <definedName name="Table26" localSheetId="17">#REF!</definedName>
    <definedName name="Table26" localSheetId="10">#REF!</definedName>
    <definedName name="Table26" localSheetId="11">#REF!</definedName>
    <definedName name="Table26" localSheetId="12">#REF!</definedName>
    <definedName name="Table26" localSheetId="13">#REF!</definedName>
    <definedName name="Table26" localSheetId="14">#REF!</definedName>
    <definedName name="Table26" localSheetId="18">#REF!</definedName>
    <definedName name="Table26" localSheetId="27">#REF!</definedName>
    <definedName name="Table26" localSheetId="28">#REF!</definedName>
    <definedName name="Table26" localSheetId="19">#REF!</definedName>
    <definedName name="Table26" localSheetId="20">#REF!</definedName>
    <definedName name="Table26" localSheetId="21">#REF!</definedName>
    <definedName name="Table26" localSheetId="22">#REF!</definedName>
    <definedName name="Table26" localSheetId="23">#REF!</definedName>
    <definedName name="Table26" localSheetId="26">#REF!</definedName>
    <definedName name="Table26" localSheetId="29">#REF!</definedName>
    <definedName name="Table26" localSheetId="38">#REF!</definedName>
    <definedName name="Table26" localSheetId="30">#REF!</definedName>
    <definedName name="Table26" localSheetId="31">#REF!</definedName>
    <definedName name="Table26" localSheetId="32">#REF!</definedName>
    <definedName name="Table26" localSheetId="33">#REF!</definedName>
    <definedName name="Table26" localSheetId="34">#REF!</definedName>
    <definedName name="Table26">#REF!</definedName>
    <definedName name="Table27" localSheetId="25">#REF!</definedName>
    <definedName name="Table27" localSheetId="8">#REF!</definedName>
    <definedName name="Table27" localSheetId="9">#REF!</definedName>
    <definedName name="Table27" localSheetId="15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 localSheetId="6">#REF!</definedName>
    <definedName name="Table27" localSheetId="7">#REF!</definedName>
    <definedName name="Table27" localSheetId="16">#REF!</definedName>
    <definedName name="Table27" localSheetId="17">#REF!</definedName>
    <definedName name="Table27" localSheetId="10">#REF!</definedName>
    <definedName name="Table27" localSheetId="11">#REF!</definedName>
    <definedName name="Table27" localSheetId="12">#REF!</definedName>
    <definedName name="Table27" localSheetId="13">#REF!</definedName>
    <definedName name="Table27" localSheetId="14">#REF!</definedName>
    <definedName name="Table27" localSheetId="18">#REF!</definedName>
    <definedName name="Table27" localSheetId="27">#REF!</definedName>
    <definedName name="Table27" localSheetId="28">#REF!</definedName>
    <definedName name="Table27" localSheetId="19">#REF!</definedName>
    <definedName name="Table27" localSheetId="20">#REF!</definedName>
    <definedName name="Table27" localSheetId="21">#REF!</definedName>
    <definedName name="Table27" localSheetId="22">#REF!</definedName>
    <definedName name="Table27" localSheetId="23">#REF!</definedName>
    <definedName name="Table27" localSheetId="26">#REF!</definedName>
    <definedName name="Table27" localSheetId="29">#REF!</definedName>
    <definedName name="Table27" localSheetId="38">#REF!</definedName>
    <definedName name="Table27" localSheetId="30">#REF!</definedName>
    <definedName name="Table27" localSheetId="31">#REF!</definedName>
    <definedName name="Table27" localSheetId="32">#REF!</definedName>
    <definedName name="Table27" localSheetId="33">#REF!</definedName>
    <definedName name="Table27" localSheetId="34">#REF!</definedName>
    <definedName name="Table27">#REF!</definedName>
    <definedName name="Table2a" localSheetId="25">#REF!</definedName>
    <definedName name="Table2a" localSheetId="9">#REF!</definedName>
    <definedName name="Table2a" localSheetId="15">#REF!</definedName>
    <definedName name="Table2a" localSheetId="1">#REF!</definedName>
    <definedName name="Table2a" localSheetId="2">#REF!</definedName>
    <definedName name="Table2a" localSheetId="3">#REF!</definedName>
    <definedName name="Table2a" localSheetId="4">#REF!</definedName>
    <definedName name="Table2a" localSheetId="6">#REF!</definedName>
    <definedName name="Table2a" localSheetId="16">#REF!</definedName>
    <definedName name="Table2a" localSheetId="17">#REF!</definedName>
    <definedName name="Table2a" localSheetId="12">#REF!</definedName>
    <definedName name="Table2a" localSheetId="18">#REF!</definedName>
    <definedName name="Table2a" localSheetId="20">#REF!</definedName>
    <definedName name="Table2a" localSheetId="23">#REF!</definedName>
    <definedName name="Table2a" localSheetId="26">#REF!</definedName>
    <definedName name="Table2a" localSheetId="34">#REF!</definedName>
    <definedName name="Table2a">#REF!</definedName>
    <definedName name="Table7" localSheetId="25">#REF!</definedName>
    <definedName name="Table7" localSheetId="8">#REF!</definedName>
    <definedName name="Table7" localSheetId="9">#REF!</definedName>
    <definedName name="Table7" localSheetId="15">#REF!</definedName>
    <definedName name="Table7" localSheetId="1">#REF!</definedName>
    <definedName name="Table7" localSheetId="2">#REF!</definedName>
    <definedName name="Table7" localSheetId="3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6">#REF!</definedName>
    <definedName name="Table7" localSheetId="17">#REF!</definedName>
    <definedName name="Table7" localSheetId="10">#REF!</definedName>
    <definedName name="Table7" localSheetId="11">#REF!</definedName>
    <definedName name="Table7" localSheetId="12">#REF!</definedName>
    <definedName name="Table7" localSheetId="13">#REF!</definedName>
    <definedName name="Table7" localSheetId="14">#REF!</definedName>
    <definedName name="Table7" localSheetId="18">#REF!</definedName>
    <definedName name="Table7" localSheetId="27">#REF!</definedName>
    <definedName name="Table7" localSheetId="28">#REF!</definedName>
    <definedName name="Table7" localSheetId="19">#REF!</definedName>
    <definedName name="Table7" localSheetId="20">#REF!</definedName>
    <definedName name="Table7" localSheetId="21">#REF!</definedName>
    <definedName name="Table7" localSheetId="22">#REF!</definedName>
    <definedName name="Table7" localSheetId="23">#REF!</definedName>
    <definedName name="Table7" localSheetId="26">#REF!</definedName>
    <definedName name="Table7" localSheetId="29">#REF!</definedName>
    <definedName name="Table7" localSheetId="38">#REF!</definedName>
    <definedName name="Table7" localSheetId="30">#REF!</definedName>
    <definedName name="Table7" localSheetId="31">#REF!</definedName>
    <definedName name="Table7" localSheetId="32">#REF!</definedName>
    <definedName name="Table7" localSheetId="33">#REF!</definedName>
    <definedName name="Table7" localSheetId="34">#REF!</definedName>
    <definedName name="Table7">#REF!</definedName>
    <definedName name="Tablea" localSheetId="25">#REF!</definedName>
    <definedName name="Tablea" localSheetId="9">#REF!</definedName>
    <definedName name="Tablea" localSheetId="15">#REF!</definedName>
    <definedName name="Tablea" localSheetId="1">#REF!</definedName>
    <definedName name="Tablea" localSheetId="2">#REF!</definedName>
    <definedName name="Tablea" localSheetId="3">#REF!</definedName>
    <definedName name="Tablea" localSheetId="4">#REF!</definedName>
    <definedName name="Tablea" localSheetId="6">#REF!</definedName>
    <definedName name="Tablea" localSheetId="16">#REF!</definedName>
    <definedName name="Tablea" localSheetId="17">#REF!</definedName>
    <definedName name="Tablea" localSheetId="12">#REF!</definedName>
    <definedName name="Tablea" localSheetId="18">#REF!</definedName>
    <definedName name="Tablea" localSheetId="20">#REF!</definedName>
    <definedName name="Tablea" localSheetId="23">#REF!</definedName>
    <definedName name="Tablea" localSheetId="26">#REF!</definedName>
    <definedName name="Tablea" localSheetId="34">#REF!</definedName>
    <definedName name="Tablea">#REF!</definedName>
    <definedName name="TableName">"Dummy"</definedName>
    <definedName name="tableVI" localSheetId="25" hidden="1">{"red33",#N/A,FALSE,"Sheet1"}</definedName>
    <definedName name="tableVI" localSheetId="8" hidden="1">{"red33",#N/A,FALSE,"Sheet1"}</definedName>
    <definedName name="tableVI" localSheetId="9" hidden="1">{"red33",#N/A,FALSE,"Sheet1"}</definedName>
    <definedName name="tableVI" localSheetId="15" hidden="1">{"red33",#N/A,FALSE,"Sheet1"}</definedName>
    <definedName name="tableVI" localSheetId="1" hidden="1">{"red33",#N/A,FALSE,"Sheet1"}</definedName>
    <definedName name="tableVI" localSheetId="2" hidden="1">{"red33",#N/A,FALSE,"Sheet1"}</definedName>
    <definedName name="tableVI" localSheetId="3" hidden="1">{"red33",#N/A,FALSE,"Sheet1"}</definedName>
    <definedName name="tableVI" localSheetId="4" hidden="1">{"red33",#N/A,FALSE,"Sheet1"}</definedName>
    <definedName name="tableVI" localSheetId="5" hidden="1">{"red33",#N/A,FALSE,"Sheet1"}</definedName>
    <definedName name="tableVI" localSheetId="6" hidden="1">{"red33",#N/A,FALSE,"Sheet1"}</definedName>
    <definedName name="tableVI" localSheetId="7" hidden="1">{"red33",#N/A,FALSE,"Sheet1"}</definedName>
    <definedName name="tableVI" localSheetId="16" hidden="1">{"red33",#N/A,FALSE,"Sheet1"}</definedName>
    <definedName name="tableVI" localSheetId="17" hidden="1">{"red33",#N/A,FALSE,"Sheet1"}</definedName>
    <definedName name="tableVI" localSheetId="10" hidden="1">{"red33",#N/A,FALSE,"Sheet1"}</definedName>
    <definedName name="tableVI" localSheetId="11" hidden="1">{"red33",#N/A,FALSE,"Sheet1"}</definedName>
    <definedName name="tableVI" localSheetId="12" hidden="1">{"red33",#N/A,FALSE,"Sheet1"}</definedName>
    <definedName name="tableVI" localSheetId="18" hidden="1">{"red33",#N/A,FALSE,"Sheet1"}</definedName>
    <definedName name="tableVI" localSheetId="20" hidden="1">{"red33",#N/A,FALSE,"Sheet1"}</definedName>
    <definedName name="tableVI" localSheetId="21" hidden="1">{"red33",#N/A,FALSE,"Sheet1"}</definedName>
    <definedName name="tableVI" localSheetId="22" hidden="1">{"red33",#N/A,FALSE,"Sheet1"}</definedName>
    <definedName name="tableVI" localSheetId="23" hidden="1">{"red33",#N/A,FALSE,"Sheet1"}</definedName>
    <definedName name="tableVI" localSheetId="26" hidden="1">{"red33",#N/A,FALSE,"Sheet1"}</definedName>
    <definedName name="tableVI" localSheetId="34" hidden="1">{"red33",#N/A,FALSE,"Sheet1"}</definedName>
    <definedName name="tableVI" hidden="1">{"red33",#N/A,FALSE,"Sheet1"}</definedName>
    <definedName name="U" localSheetId="25">#REF!</definedName>
    <definedName name="U" localSheetId="9">#REF!</definedName>
    <definedName name="U" localSheetId="15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6">#REF!</definedName>
    <definedName name="U" localSheetId="16">#REF!</definedName>
    <definedName name="U" localSheetId="17">#REF!</definedName>
    <definedName name="U" localSheetId="12">#REF!</definedName>
    <definedName name="U" localSheetId="18">#REF!</definedName>
    <definedName name="U" localSheetId="20">#REF!</definedName>
    <definedName name="U" localSheetId="23">#REF!</definedName>
    <definedName name="U" localSheetId="26">#REF!</definedName>
    <definedName name="U" localSheetId="34">#REF!</definedName>
    <definedName name="U">#REF!</definedName>
    <definedName name="uuu" localSheetId="25">#REF!</definedName>
    <definedName name="uuu" localSheetId="9">#REF!</definedName>
    <definedName name="uuu" localSheetId="15">#REF!</definedName>
    <definedName name="uuu" localSheetId="1">#REF!</definedName>
    <definedName name="uuu" localSheetId="2">#REF!</definedName>
    <definedName name="uuu" localSheetId="3">#REF!</definedName>
    <definedName name="uuu" localSheetId="4">#REF!</definedName>
    <definedName name="uuu" localSheetId="6">#REF!</definedName>
    <definedName name="uuu" localSheetId="16">#REF!</definedName>
    <definedName name="uuu" localSheetId="17">#REF!</definedName>
    <definedName name="uuu" localSheetId="12">#REF!</definedName>
    <definedName name="uuu" localSheetId="18">#REF!</definedName>
    <definedName name="uuu" localSheetId="20">#REF!</definedName>
    <definedName name="uuu" localSheetId="23">#REF!</definedName>
    <definedName name="uuu" localSheetId="26">#REF!</definedName>
    <definedName name="uuu" localSheetId="34">#REF!</definedName>
    <definedName name="uuu">#REF!</definedName>
    <definedName name="V" localSheetId="25">#REF!</definedName>
    <definedName name="V" localSheetId="9">#REF!</definedName>
    <definedName name="V" localSheetId="15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6">#REF!</definedName>
    <definedName name="V" localSheetId="16">#REF!</definedName>
    <definedName name="V" localSheetId="17">#REF!</definedName>
    <definedName name="V" localSheetId="12">#REF!</definedName>
    <definedName name="V" localSheetId="18">#REF!</definedName>
    <definedName name="V" localSheetId="20">#REF!</definedName>
    <definedName name="V" localSheetId="23">#REF!</definedName>
    <definedName name="V" localSheetId="26">#REF!</definedName>
    <definedName name="V" localSheetId="34">#REF!</definedName>
    <definedName name="V">#REF!</definedName>
    <definedName name="wrn.red97." localSheetId="25" hidden="1">{"red33",#N/A,FALSE,"Sheet1"}</definedName>
    <definedName name="wrn.red97." localSheetId="8" hidden="1">{"red33",#N/A,FALSE,"Sheet1"}</definedName>
    <definedName name="wrn.red97." localSheetId="9" hidden="1">{"red33",#N/A,FALSE,"Sheet1"}</definedName>
    <definedName name="wrn.red97." localSheetId="15" hidden="1">{"red33",#N/A,FALSE,"Sheet1"}</definedName>
    <definedName name="wrn.red97." localSheetId="1" hidden="1">{"red33",#N/A,FALSE,"Sheet1"}</definedName>
    <definedName name="wrn.red97." localSheetId="2" hidden="1">{"red33",#N/A,FALSE,"Sheet1"}</definedName>
    <definedName name="wrn.red97." localSheetId="3" hidden="1">{"red33",#N/A,FALSE,"Sheet1"}</definedName>
    <definedName name="wrn.red97." localSheetId="4" hidden="1">{"red33",#N/A,FALSE,"Sheet1"}</definedName>
    <definedName name="wrn.red97." localSheetId="5" hidden="1">{"red33",#N/A,FALSE,"Sheet1"}</definedName>
    <definedName name="wrn.red97." localSheetId="6" hidden="1">{"red33",#N/A,FALSE,"Sheet1"}</definedName>
    <definedName name="wrn.red97." localSheetId="7" hidden="1">{"red33",#N/A,FALSE,"Sheet1"}</definedName>
    <definedName name="wrn.red97." localSheetId="16" hidden="1">{"red33",#N/A,FALSE,"Sheet1"}</definedName>
    <definedName name="wrn.red97." localSheetId="17" hidden="1">{"red33",#N/A,FALSE,"Sheet1"}</definedName>
    <definedName name="wrn.red97." localSheetId="10" hidden="1">{"red33",#N/A,FALSE,"Sheet1"}</definedName>
    <definedName name="wrn.red97." localSheetId="11" hidden="1">{"red33",#N/A,FALSE,"Sheet1"}</definedName>
    <definedName name="wrn.red97." localSheetId="12" hidden="1">{"red33",#N/A,FALSE,"Sheet1"}</definedName>
    <definedName name="wrn.red97." localSheetId="13" hidden="1">{"red33",#N/A,FALSE,"Sheet1"}</definedName>
    <definedName name="wrn.red97." localSheetId="14" hidden="1">{"red33",#N/A,FALSE,"Sheet1"}</definedName>
    <definedName name="wrn.red97." localSheetId="18" hidden="1">{"red33",#N/A,FALSE,"Sheet1"}</definedName>
    <definedName name="wrn.red97." localSheetId="27" hidden="1">{"red33",#N/A,FALSE,"Sheet1"}</definedName>
    <definedName name="wrn.red97." localSheetId="28" hidden="1">{"red33",#N/A,FALSE,"Sheet1"}</definedName>
    <definedName name="wrn.red97." localSheetId="19" hidden="1">{"red33",#N/A,FALSE,"Sheet1"}</definedName>
    <definedName name="wrn.red97." localSheetId="20" hidden="1">{"red33",#N/A,FALSE,"Sheet1"}</definedName>
    <definedName name="wrn.red97." localSheetId="21" hidden="1">{"red33",#N/A,FALSE,"Sheet1"}</definedName>
    <definedName name="wrn.red97." localSheetId="22" hidden="1">{"red33",#N/A,FALSE,"Sheet1"}</definedName>
    <definedName name="wrn.red97." localSheetId="23" hidden="1">{"red33",#N/A,FALSE,"Sheet1"}</definedName>
    <definedName name="wrn.red97." localSheetId="24" hidden="1">{"red33",#N/A,FALSE,"Sheet1"}</definedName>
    <definedName name="wrn.red97." localSheetId="26" hidden="1">{"red33",#N/A,FALSE,"Sheet1"}</definedName>
    <definedName name="wrn.red97." localSheetId="29" hidden="1">{"red33",#N/A,FALSE,"Sheet1"}</definedName>
    <definedName name="wrn.red97." localSheetId="30" hidden="1">{"red33",#N/A,FALSE,"Sheet1"}</definedName>
    <definedName name="wrn.red97." localSheetId="31" hidden="1">{"red33",#N/A,FALSE,"Sheet1"}</definedName>
    <definedName name="wrn.red97." localSheetId="32" hidden="1">{"red33",#N/A,FALSE,"Sheet1"}</definedName>
    <definedName name="wrn.red97." localSheetId="33" hidden="1">{"red33",#N/A,FALSE,"Sheet1"}</definedName>
    <definedName name="wrn.red97." localSheetId="34" hidden="1">{"red33",#N/A,FALSE,"Sheet1"}</definedName>
    <definedName name="wrn.red97." localSheetId="0" hidden="1">{"red33",#N/A,FALSE,"Sheet1"}</definedName>
    <definedName name="wrn.red97." hidden="1">{"red33",#N/A,FALSE,"Sheet1"}</definedName>
    <definedName name="wrn.st1." localSheetId="25" hidden="1">{"ST1",#N/A,FALSE,"SOURCE"}</definedName>
    <definedName name="wrn.st1." localSheetId="8" hidden="1">{"ST1",#N/A,FALSE,"SOURCE"}</definedName>
    <definedName name="wrn.st1." localSheetId="9" hidden="1">{"ST1",#N/A,FALSE,"SOURCE"}</definedName>
    <definedName name="wrn.st1." localSheetId="15" hidden="1">{"ST1",#N/A,FALSE,"SOURCE"}</definedName>
    <definedName name="wrn.st1." localSheetId="1" hidden="1">{"ST1",#N/A,FALSE,"SOURCE"}</definedName>
    <definedName name="wrn.st1." localSheetId="2" hidden="1">{"ST1",#N/A,FALSE,"SOURCE"}</definedName>
    <definedName name="wrn.st1." localSheetId="3" hidden="1">{"ST1",#N/A,FALSE,"SOURCE"}</definedName>
    <definedName name="wrn.st1." localSheetId="4" hidden="1">{"ST1",#N/A,FALSE,"SOURCE"}</definedName>
    <definedName name="wrn.st1." localSheetId="5" hidden="1">{"ST1",#N/A,FALSE,"SOURCE"}</definedName>
    <definedName name="wrn.st1." localSheetId="6" hidden="1">{"ST1",#N/A,FALSE,"SOURCE"}</definedName>
    <definedName name="wrn.st1." localSheetId="7" hidden="1">{"ST1",#N/A,FALSE,"SOURCE"}</definedName>
    <definedName name="wrn.st1." localSheetId="16" hidden="1">{"ST1",#N/A,FALSE,"SOURCE"}</definedName>
    <definedName name="wrn.st1." localSheetId="17" hidden="1">{"ST1",#N/A,FALSE,"SOURCE"}</definedName>
    <definedName name="wrn.st1." localSheetId="10" hidden="1">{"ST1",#N/A,FALSE,"SOURCE"}</definedName>
    <definedName name="wrn.st1." localSheetId="11" hidden="1">{"ST1",#N/A,FALSE,"SOURCE"}</definedName>
    <definedName name="wrn.st1." localSheetId="12" hidden="1">{"ST1",#N/A,FALSE,"SOURCE"}</definedName>
    <definedName name="wrn.st1." localSheetId="13" hidden="1">{"ST1",#N/A,FALSE,"SOURCE"}</definedName>
    <definedName name="wrn.st1." localSheetId="14" hidden="1">{"ST1",#N/A,FALSE,"SOURCE"}</definedName>
    <definedName name="wrn.st1." localSheetId="18" hidden="1">{"ST1",#N/A,FALSE,"SOURCE"}</definedName>
    <definedName name="wrn.st1." localSheetId="27" hidden="1">{"ST1",#N/A,FALSE,"SOURCE"}</definedName>
    <definedName name="wrn.st1." localSheetId="28" hidden="1">{"ST1",#N/A,FALSE,"SOURCE"}</definedName>
    <definedName name="wrn.st1." localSheetId="19" hidden="1">{"ST1",#N/A,FALSE,"SOURCE"}</definedName>
    <definedName name="wrn.st1." localSheetId="20" hidden="1">{"ST1",#N/A,FALSE,"SOURCE"}</definedName>
    <definedName name="wrn.st1." localSheetId="21" hidden="1">{"ST1",#N/A,FALSE,"SOURCE"}</definedName>
    <definedName name="wrn.st1." localSheetId="22" hidden="1">{"ST1",#N/A,FALSE,"SOURCE"}</definedName>
    <definedName name="wrn.st1." localSheetId="23" hidden="1">{"ST1",#N/A,FALSE,"SOURCE"}</definedName>
    <definedName name="wrn.st1." localSheetId="24" hidden="1">{"ST1",#N/A,FALSE,"SOURCE"}</definedName>
    <definedName name="wrn.st1." localSheetId="26" hidden="1">{"ST1",#N/A,FALSE,"SOURCE"}</definedName>
    <definedName name="wrn.st1." localSheetId="29" hidden="1">{"ST1",#N/A,FALSE,"SOURCE"}</definedName>
    <definedName name="wrn.st1." localSheetId="30" hidden="1">{"ST1",#N/A,FALSE,"SOURCE"}</definedName>
    <definedName name="wrn.st1." localSheetId="31" hidden="1">{"ST1",#N/A,FALSE,"SOURCE"}</definedName>
    <definedName name="wrn.st1." localSheetId="32" hidden="1">{"ST1",#N/A,FALSE,"SOURCE"}</definedName>
    <definedName name="wrn.st1." localSheetId="33" hidden="1">{"ST1",#N/A,FALSE,"SOURCE"}</definedName>
    <definedName name="wrn.st1." localSheetId="34" hidden="1">{"ST1",#N/A,FALSE,"SOURCE"}</definedName>
    <definedName name="wrn.st1." localSheetId="0" hidden="1">{"ST1",#N/A,FALSE,"SOURCE"}</definedName>
    <definedName name="wrn.st1." hidden="1">{"ST1",#N/A,FALSE,"SOURCE"}</definedName>
    <definedName name="WT4A" localSheetId="25">[1]Work_sect!#REF!</definedName>
    <definedName name="WT4A" localSheetId="8">[1]Work_sect!#REF!</definedName>
    <definedName name="WT4A" localSheetId="9">[1]Work_sect!#REF!</definedName>
    <definedName name="WT4A" localSheetId="15">[1]Work_sect!#REF!</definedName>
    <definedName name="WT4A" localSheetId="1">[1]Work_sect!#REF!</definedName>
    <definedName name="WT4A" localSheetId="2">[1]Work_sect!#REF!</definedName>
    <definedName name="WT4A" localSheetId="3">[1]Work_sect!#REF!</definedName>
    <definedName name="WT4A" localSheetId="4">[1]Work_sect!#REF!</definedName>
    <definedName name="WT4A" localSheetId="5">[1]Work_sect!#REF!</definedName>
    <definedName name="WT4A" localSheetId="6">[1]Work_sect!#REF!</definedName>
    <definedName name="WT4A" localSheetId="7">[1]Work_sect!#REF!</definedName>
    <definedName name="WT4A" localSheetId="16">[1]Work_sect!#REF!</definedName>
    <definedName name="WT4A" localSheetId="17">[1]Work_sect!#REF!</definedName>
    <definedName name="WT4A" localSheetId="10">[1]Work_sect!#REF!</definedName>
    <definedName name="WT4A" localSheetId="11">[1]Work_sect!#REF!</definedName>
    <definedName name="WT4A" localSheetId="12">[1]Work_sect!#REF!</definedName>
    <definedName name="WT4A" localSheetId="13">[1]Work_sect!#REF!</definedName>
    <definedName name="WT4A" localSheetId="14">[1]Work_sect!#REF!</definedName>
    <definedName name="WT4A" localSheetId="18">[1]Work_sect!#REF!</definedName>
    <definedName name="WT4A" localSheetId="28">[1]Work_sect!#REF!</definedName>
    <definedName name="WT4A" localSheetId="20">[1]Work_sect!#REF!</definedName>
    <definedName name="WT4A" localSheetId="21">[1]Work_sect!#REF!</definedName>
    <definedName name="WT4A" localSheetId="22">[1]Work_sect!#REF!</definedName>
    <definedName name="WT4A" localSheetId="23">[1]Work_sect!#REF!</definedName>
    <definedName name="WT4A" localSheetId="26">[1]Work_sect!#REF!</definedName>
    <definedName name="WT4A" localSheetId="38">[1]Work_sect!#REF!</definedName>
    <definedName name="WT4A" localSheetId="34">[1]Work_sect!#REF!</definedName>
    <definedName name="WT4A">[1]Work_sect!#REF!</definedName>
    <definedName name="WT4B">[1]Work_sect!$B$55</definedName>
    <definedName name="WT4C">[1]Work_sect!$B$66</definedName>
    <definedName name="x" localSheetId="25">#REF!</definedName>
    <definedName name="x" localSheetId="9">#REF!</definedName>
    <definedName name="x" localSheetId="15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6">#REF!</definedName>
    <definedName name="x" localSheetId="16">#REF!</definedName>
    <definedName name="x" localSheetId="17">#REF!</definedName>
    <definedName name="x" localSheetId="12">#REF!</definedName>
    <definedName name="x" localSheetId="18">#REF!</definedName>
    <definedName name="x" localSheetId="20">#REF!</definedName>
    <definedName name="x" localSheetId="23">#REF!</definedName>
    <definedName name="x" localSheetId="26">#REF!</definedName>
    <definedName name="x" localSheetId="34">#REF!</definedName>
    <definedName name="x">#REF!</definedName>
    <definedName name="xzz1" localSheetId="25">#REF!</definedName>
    <definedName name="xzz1" localSheetId="9">#REF!</definedName>
    <definedName name="xzz1" localSheetId="15">#REF!</definedName>
    <definedName name="xzz1" localSheetId="1">#REF!</definedName>
    <definedName name="xzz1" localSheetId="2">#REF!</definedName>
    <definedName name="xzz1" localSheetId="3">#REF!</definedName>
    <definedName name="xzz1" localSheetId="4">#REF!</definedName>
    <definedName name="xzz1" localSheetId="6">#REF!</definedName>
    <definedName name="xzz1" localSheetId="16">#REF!</definedName>
    <definedName name="xzz1" localSheetId="17">#REF!</definedName>
    <definedName name="xzz1" localSheetId="12">#REF!</definedName>
    <definedName name="xzz1" localSheetId="18">#REF!</definedName>
    <definedName name="xzz1" localSheetId="20">#REF!</definedName>
    <definedName name="xzz1" localSheetId="23">#REF!</definedName>
    <definedName name="xzz1" localSheetId="26">#REF!</definedName>
    <definedName name="xzz1" localSheetId="34">#REF!</definedName>
    <definedName name="xzz1">#REF!</definedName>
    <definedName name="y" localSheetId="25">#REF!</definedName>
    <definedName name="y" localSheetId="9">#REF!</definedName>
    <definedName name="y" localSheetId="15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6">#REF!</definedName>
    <definedName name="y" localSheetId="16">#REF!</definedName>
    <definedName name="y" localSheetId="17">#REF!</definedName>
    <definedName name="y" localSheetId="12">#REF!</definedName>
    <definedName name="y" localSheetId="18">#REF!</definedName>
    <definedName name="y" localSheetId="20">#REF!</definedName>
    <definedName name="y" localSheetId="23">#REF!</definedName>
    <definedName name="y" localSheetId="26">#REF!</definedName>
    <definedName name="y" localSheetId="34">#REF!</definedName>
    <definedName name="y">#REF!</definedName>
    <definedName name="yZZ1" localSheetId="25">#REF!</definedName>
    <definedName name="yZZ1" localSheetId="9">#REF!</definedName>
    <definedName name="yZZ1" localSheetId="15">#REF!</definedName>
    <definedName name="yZZ1" localSheetId="1">#REF!</definedName>
    <definedName name="yZZ1" localSheetId="2">#REF!</definedName>
    <definedName name="yZZ1" localSheetId="3">#REF!</definedName>
    <definedName name="yZZ1" localSheetId="4">#REF!</definedName>
    <definedName name="yZZ1" localSheetId="6">#REF!</definedName>
    <definedName name="yZZ1" localSheetId="16">#REF!</definedName>
    <definedName name="yZZ1" localSheetId="17">#REF!</definedName>
    <definedName name="yZZ1" localSheetId="12">#REF!</definedName>
    <definedName name="yZZ1" localSheetId="18">#REF!</definedName>
    <definedName name="yZZ1" localSheetId="20">#REF!</definedName>
    <definedName name="yZZ1" localSheetId="23">#REF!</definedName>
    <definedName name="yZZ1" localSheetId="26">#REF!</definedName>
    <definedName name="yZZ1" localSheetId="34">#REF!</definedName>
    <definedName name="yZZ1">#REF!</definedName>
    <definedName name="z" localSheetId="25">#REF!</definedName>
    <definedName name="z" localSheetId="9">#REF!</definedName>
    <definedName name="z" localSheetId="15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6">#REF!</definedName>
    <definedName name="z" localSheetId="16">#REF!</definedName>
    <definedName name="z" localSheetId="17">#REF!</definedName>
    <definedName name="z" localSheetId="12">#REF!</definedName>
    <definedName name="z" localSheetId="18">#REF!</definedName>
    <definedName name="z" localSheetId="20">#REF!</definedName>
    <definedName name="z" localSheetId="23">#REF!</definedName>
    <definedName name="z" localSheetId="26">#REF!</definedName>
    <definedName name="z" localSheetId="34">#REF!</definedName>
    <definedName name="z">#REF!</definedName>
    <definedName name="zv" localSheetId="25">#REF!</definedName>
    <definedName name="zv" localSheetId="9">#REF!</definedName>
    <definedName name="zv" localSheetId="15">#REF!</definedName>
    <definedName name="zv" localSheetId="1">#REF!</definedName>
    <definedName name="zv" localSheetId="2">#REF!</definedName>
    <definedName name="zv" localSheetId="3">#REF!</definedName>
    <definedName name="zv" localSheetId="4">#REF!</definedName>
    <definedName name="zv" localSheetId="6">#REF!</definedName>
    <definedName name="zv" localSheetId="16">#REF!</definedName>
    <definedName name="zv" localSheetId="17">#REF!</definedName>
    <definedName name="zv" localSheetId="12">#REF!</definedName>
    <definedName name="zv" localSheetId="18">#REF!</definedName>
    <definedName name="zv" localSheetId="20">#REF!</definedName>
    <definedName name="zv" localSheetId="23">#REF!</definedName>
    <definedName name="zv" localSheetId="26">#REF!</definedName>
    <definedName name="zv" localSheetId="34">#REF!</definedName>
    <definedName name="zv">#REF!</definedName>
    <definedName name="zzz1" localSheetId="25">#REF!</definedName>
    <definedName name="zzz1" localSheetId="9">#REF!</definedName>
    <definedName name="zzz1" localSheetId="15">#REF!</definedName>
    <definedName name="zzz1" localSheetId="1">#REF!</definedName>
    <definedName name="zzz1" localSheetId="2">#REF!</definedName>
    <definedName name="zzz1" localSheetId="3">#REF!</definedName>
    <definedName name="zzz1" localSheetId="4">#REF!</definedName>
    <definedName name="zzz1" localSheetId="6">#REF!</definedName>
    <definedName name="zzz1" localSheetId="16">#REF!</definedName>
    <definedName name="zzz1" localSheetId="17">#REF!</definedName>
    <definedName name="zzz1" localSheetId="12">#REF!</definedName>
    <definedName name="zzz1" localSheetId="18">#REF!</definedName>
    <definedName name="zzz1" localSheetId="20">#REF!</definedName>
    <definedName name="zzz1" localSheetId="23">#REF!</definedName>
    <definedName name="zzz1" localSheetId="26">#REF!</definedName>
    <definedName name="zzz1" localSheetId="34">#REF!</definedName>
    <definedName name="zzz1">#REF!</definedName>
  </definedNames>
  <calcPr calcId="152511"/>
</workbook>
</file>

<file path=xl/calcChain.xml><?xml version="1.0" encoding="utf-8"?>
<calcChain xmlns="http://schemas.openxmlformats.org/spreadsheetml/2006/main">
  <c r="D30" i="139" l="1"/>
  <c r="D35" i="139" l="1"/>
  <c r="D34" i="139"/>
  <c r="D33" i="139"/>
  <c r="D32" i="139"/>
  <c r="B41" i="52" l="1"/>
  <c r="N44" i="135" l="1"/>
  <c r="M44" i="135"/>
  <c r="Z40" i="132"/>
  <c r="Z39" i="132"/>
  <c r="H61" i="64" l="1"/>
  <c r="G61" i="64"/>
  <c r="F61" i="64"/>
  <c r="E61" i="64"/>
  <c r="D61" i="64"/>
  <c r="C61" i="64"/>
  <c r="B61" i="64"/>
  <c r="E56" i="64" l="1"/>
  <c r="C60" i="64"/>
  <c r="C59" i="64"/>
  <c r="C58" i="64"/>
  <c r="C56" i="64" s="1"/>
  <c r="C57" i="64"/>
  <c r="D56" i="64"/>
  <c r="F56" i="64"/>
  <c r="G56" i="64"/>
  <c r="H56" i="64"/>
  <c r="B60" i="64"/>
  <c r="B59" i="64"/>
  <c r="B58" i="64"/>
  <c r="B57" i="64"/>
  <c r="H47" i="64"/>
  <c r="H48" i="64"/>
  <c r="H49" i="64"/>
  <c r="H50" i="64"/>
  <c r="H46" i="64"/>
  <c r="B56" i="64" l="1"/>
</calcChain>
</file>

<file path=xl/sharedStrings.xml><?xml version="1.0" encoding="utf-8"?>
<sst xmlns="http://schemas.openxmlformats.org/spreadsheetml/2006/main" count="4997" uniqueCount="1653">
  <si>
    <t xml:space="preserve">MONETARY ASSETS/LIABILITIES  </t>
  </si>
  <si>
    <t>March</t>
  </si>
  <si>
    <t>June</t>
  </si>
  <si>
    <t>September</t>
  </si>
  <si>
    <t>December</t>
  </si>
  <si>
    <t>FOREIGN ASSETS (NET)</t>
  </si>
  <si>
    <t xml:space="preserve">  By  Commercial  Banks</t>
  </si>
  <si>
    <t xml:space="preserve"> </t>
  </si>
  <si>
    <t xml:space="preserve">DOMESTIC CREDIT  (NET) </t>
  </si>
  <si>
    <t xml:space="preserve">Claims on Federal Govt (Net): </t>
  </si>
  <si>
    <t>Claims on Private Sector:</t>
  </si>
  <si>
    <t>Claims on State and Local Govts:</t>
  </si>
  <si>
    <t>Claims on Non-Financial Public Enterprises:</t>
  </si>
  <si>
    <t>Claims on Other Private Sector:</t>
  </si>
  <si>
    <t xml:space="preserve"> OTHER  ASSETS (NET)</t>
  </si>
  <si>
    <t>TOTAL  MONETARY  ASSETS</t>
  </si>
  <si>
    <t>MONEY  SUPPLY (M1)</t>
  </si>
  <si>
    <t xml:space="preserve"> Currency  Outside  Banks:</t>
  </si>
  <si>
    <t xml:space="preserve">  Currency  in  Circulation</t>
  </si>
  <si>
    <t xml:space="preserve">   Private  Sector  Deposits at CBN</t>
  </si>
  <si>
    <t xml:space="preserve">   Private  Sector  Deposits at Commercial Banks</t>
  </si>
  <si>
    <t>Time, Savings &amp; Foreign Currency Deposits of:</t>
  </si>
  <si>
    <t xml:space="preserve">     Commercial Banks </t>
  </si>
  <si>
    <t xml:space="preserve">     Merchant Banks </t>
  </si>
  <si>
    <t xml:space="preserve">     Of which Foreign Currency Deposit </t>
  </si>
  <si>
    <t>TOTAL  MONETARY LIABILITIES (M2)</t>
  </si>
  <si>
    <t xml:space="preserve">Source : Central Bank of Nigeria </t>
  </si>
  <si>
    <t>S  u  b  s  c  r  i  p  t  i  o  n  s</t>
  </si>
  <si>
    <t>Period</t>
  </si>
  <si>
    <t>Issues</t>
  </si>
  <si>
    <t>Central</t>
  </si>
  <si>
    <t>Commercial</t>
  </si>
  <si>
    <t>Merchant</t>
  </si>
  <si>
    <t>Savings Type</t>
  </si>
  <si>
    <t>Statutory Board/</t>
  </si>
  <si>
    <t>Development</t>
  </si>
  <si>
    <t>Total</t>
  </si>
  <si>
    <t>Bank</t>
  </si>
  <si>
    <t>Banks</t>
  </si>
  <si>
    <t>Corporations</t>
  </si>
  <si>
    <t>Banks/ DHs</t>
  </si>
  <si>
    <t>Subscriptions</t>
  </si>
  <si>
    <t>-</t>
  </si>
  <si>
    <t>Q1</t>
  </si>
  <si>
    <t>Q2</t>
  </si>
  <si>
    <t>Q3</t>
  </si>
  <si>
    <t>Q4</t>
  </si>
  <si>
    <t>Source: Central Bank of Nigeria</t>
  </si>
  <si>
    <t>Item</t>
  </si>
  <si>
    <t>FOREIGN ASSETS</t>
  </si>
  <si>
    <t xml:space="preserve">    Gold</t>
  </si>
  <si>
    <t xml:space="preserve">    IMF Gold Tranche</t>
  </si>
  <si>
    <t xml:space="preserve">    Foreign Currencies</t>
  </si>
  <si>
    <t xml:space="preserve">    Demand Deposits at Foreign  Banks</t>
  </si>
  <si>
    <t xml:space="preserve">   Treasury Bills of Foreign  Governments</t>
  </si>
  <si>
    <t xml:space="preserve">   SDR Holdings</t>
  </si>
  <si>
    <t xml:space="preserve">   Attached  Assets</t>
  </si>
  <si>
    <t xml:space="preserve">   Regional Monetary Cooperation Funds</t>
  </si>
  <si>
    <t xml:space="preserve">   Other Foreign Assets</t>
  </si>
  <si>
    <t>CLAIMS  ON FEDERAL GOVERNMENT</t>
  </si>
  <si>
    <t>Treasury Bills &amp; TB  Rediscounts</t>
  </si>
  <si>
    <t xml:space="preserve">  Treasury  Bills</t>
  </si>
  <si>
    <t xml:space="preserve">  Treasury  Bills  Rediscounts</t>
  </si>
  <si>
    <t>Nigerian  Converted  Bonds</t>
  </si>
  <si>
    <t xml:space="preserve">  Treasury Bond Stock</t>
  </si>
  <si>
    <t xml:space="preserve">  Treasury Bonds Sinking Funds Overdrawn Account</t>
  </si>
  <si>
    <t xml:space="preserve">  Treasury Bonds Interest</t>
  </si>
  <si>
    <t xml:space="preserve">Overdrafts to Federal Government </t>
  </si>
  <si>
    <t xml:space="preserve">   Overdraft on Budgetary Accounts</t>
  </si>
  <si>
    <t xml:space="preserve">  Other Overdrafts to Federal Government</t>
  </si>
  <si>
    <t>Development  Stocks</t>
  </si>
  <si>
    <t xml:space="preserve">  Development Stocks Account</t>
  </si>
  <si>
    <t xml:space="preserve">  Development Stocks Sinking Funds Overdrawn Account</t>
  </si>
  <si>
    <t xml:space="preserve">  Development Stocks Interest</t>
  </si>
  <si>
    <t>Treasury  Certificates</t>
  </si>
  <si>
    <t>Other Claims on Federal  Government</t>
  </si>
  <si>
    <t>Claims on Federal Government (Branch Position)</t>
  </si>
  <si>
    <t>CLAIMS ON STATE AND LOCAL GOVERNMENT</t>
  </si>
  <si>
    <t xml:space="preserve">  Overdrafts to States &amp; Local  Governments:</t>
  </si>
  <si>
    <t xml:space="preserve">  Overdrafts to State  Governments</t>
  </si>
  <si>
    <t xml:space="preserve">  Overdrafts  to  Local  Governments</t>
  </si>
  <si>
    <t xml:space="preserve"> Claims on State &amp; Local Govt.(Branch Position)</t>
  </si>
  <si>
    <t>CLAIMS  ON  NONFINANCIAL PUBLIC ENTERPRISES</t>
  </si>
  <si>
    <t>Overdrafts to Non-Financial Public:</t>
  </si>
  <si>
    <t xml:space="preserve">  Overdrafts to  Federal Parastatals</t>
  </si>
  <si>
    <t xml:space="preserve">  Overdrafts to  State Parastatals</t>
  </si>
  <si>
    <t xml:space="preserve"> Claims on Non-fin. Publ. Ent.(Branch Position)</t>
  </si>
  <si>
    <t>CLAIMS  ON  (NON-FINANCIAL) PRIVATE SECTOR</t>
  </si>
  <si>
    <t>CLAIMS ON DEPOSIT MONEY BANKS</t>
  </si>
  <si>
    <t xml:space="preserve"> (Overdrafts to) Commercial Banks</t>
  </si>
  <si>
    <t xml:space="preserve"> Other Claims on DMBs</t>
  </si>
  <si>
    <t xml:space="preserve"> Claims on Deposit Money Banks (Branch Position)</t>
  </si>
  <si>
    <t>CLAIMS ON OTHER FINANCIAL INSTITUTIONS (OFI's)</t>
  </si>
  <si>
    <t>Development  Banks</t>
  </si>
  <si>
    <t>Other Claims on OFI's:</t>
  </si>
  <si>
    <t xml:space="preserve">  Investment in OFI's</t>
  </si>
  <si>
    <t xml:space="preserve">  Miscellaneous Claims on OFIs</t>
  </si>
  <si>
    <t>UNCLASSIFIED  ASSETS</t>
  </si>
  <si>
    <t>Participation in International Organisations</t>
  </si>
  <si>
    <t xml:space="preserve">  IMF Currency Subscriptions:</t>
  </si>
  <si>
    <t xml:space="preserve"> IMF Non-Negotiable Interest Bearing A/C (CBN acc. records)</t>
  </si>
  <si>
    <t xml:space="preserve"> IMF Securities Account (CBN acc. records)</t>
  </si>
  <si>
    <t xml:space="preserve"> IMF Accounts Valuation Adjustments</t>
  </si>
  <si>
    <t xml:space="preserve"> SDR Allocation #1 (rev. descrepancy)</t>
  </si>
  <si>
    <t xml:space="preserve"> IMF  Gold Tranche A/C (CBN Accounting Records)</t>
  </si>
  <si>
    <t xml:space="preserve"> Holdings  of SDRs (CBN Accounting Records)</t>
  </si>
  <si>
    <t xml:space="preserve"> IBRD Subscriptions</t>
  </si>
  <si>
    <t>Total Receivables</t>
  </si>
  <si>
    <t xml:space="preserve"> Receivables</t>
  </si>
  <si>
    <t xml:space="preserve"> Income Receivable:</t>
  </si>
  <si>
    <t xml:space="preserve">  Accrued Earnings</t>
  </si>
  <si>
    <t xml:space="preserve">  Impersonal Accounts</t>
  </si>
  <si>
    <t xml:space="preserve">  Other Income Receivable</t>
  </si>
  <si>
    <t xml:space="preserve"> Exchange Difference on Promisory Notes</t>
  </si>
  <si>
    <t xml:space="preserve"> SME Revaluation Accounts</t>
  </si>
  <si>
    <t>Claims  on Branches</t>
  </si>
  <si>
    <t>Non-Monetary Precious Metals</t>
  </si>
  <si>
    <t>Miscellanoues  unclassified Assets</t>
  </si>
  <si>
    <t xml:space="preserve"> Other Miscellaneous Assets</t>
  </si>
  <si>
    <t>Expenses</t>
  </si>
  <si>
    <t xml:space="preserve">  Head  Office  Expenses</t>
  </si>
  <si>
    <t xml:space="preserve">  Zonal Office Expenses</t>
  </si>
  <si>
    <t>Unclassified Assets (Branch Position)</t>
  </si>
  <si>
    <t xml:space="preserve"> TOTAL ASSETS</t>
  </si>
  <si>
    <t>RESERVE  MONEY</t>
  </si>
  <si>
    <t xml:space="preserve">    Currency in Circulation</t>
  </si>
  <si>
    <t xml:space="preserve">    Head Office</t>
  </si>
  <si>
    <t xml:space="preserve">   Deposit Money Banks' Deposits:</t>
  </si>
  <si>
    <t xml:space="preserve">   Commercial Banks</t>
  </si>
  <si>
    <t xml:space="preserve">      Commercial  Banks  Demand  deposits</t>
  </si>
  <si>
    <t xml:space="preserve">      Commercial  Banks  Special deposits</t>
  </si>
  <si>
    <t xml:space="preserve">      Commercial  Banks  Required  Reserves</t>
  </si>
  <si>
    <t xml:space="preserve">  Merchant Banks</t>
  </si>
  <si>
    <t xml:space="preserve">      Merchant  Banks  Demand  deposits</t>
  </si>
  <si>
    <t xml:space="preserve">      Merchant   Banks  Special deposits</t>
  </si>
  <si>
    <t xml:space="preserve">      Merchant   Banks  Required  Reserves</t>
  </si>
  <si>
    <t xml:space="preserve">    Other Deposits Of DMBs</t>
  </si>
  <si>
    <t xml:space="preserve">  Deposit Money Banks' deposits (branch position)</t>
  </si>
  <si>
    <t xml:space="preserve">    Private Sector Deposits</t>
  </si>
  <si>
    <t>Private Sector Deposits</t>
  </si>
  <si>
    <t xml:space="preserve">    Non-Financial Public Enterprises (Parastatals):</t>
  </si>
  <si>
    <t xml:space="preserve">    Federal Government Parastatals</t>
  </si>
  <si>
    <t xml:space="preserve">    Private Sector Corporations Deposit</t>
  </si>
  <si>
    <t xml:space="preserve">    State and Local Government Deposits and Parastatals</t>
  </si>
  <si>
    <t xml:space="preserve">    State Government Parastatals</t>
  </si>
  <si>
    <t xml:space="preserve">    State Government  Deposits</t>
  </si>
  <si>
    <t xml:space="preserve">    Local Government  Deposits</t>
  </si>
  <si>
    <t xml:space="preserve">   Other Financial Institutions Deposits</t>
  </si>
  <si>
    <t xml:space="preserve">   Development Banks</t>
  </si>
  <si>
    <t xml:space="preserve">   Other Financial Institutions</t>
  </si>
  <si>
    <t xml:space="preserve">   Private Sector deposits (branch position)</t>
  </si>
  <si>
    <t>FOREIGN LIABILITIES</t>
  </si>
  <si>
    <t>SHORT-TERM FOREIGN LIABILITIES</t>
  </si>
  <si>
    <t xml:space="preserve">   Non-Resident Deposits of:  </t>
  </si>
  <si>
    <t xml:space="preserve">       Foreign DMBs (Current  Accounts)</t>
  </si>
  <si>
    <t xml:space="preserve">       Foreign Central  Banks</t>
  </si>
  <si>
    <t xml:space="preserve">      Other Foreign Financial  Institutions</t>
  </si>
  <si>
    <t xml:space="preserve">      Other  Foreign Customers</t>
  </si>
  <si>
    <t xml:space="preserve">   Liabilities to Foreign Monetary Authorities:</t>
  </si>
  <si>
    <t xml:space="preserve">      Treasury Bills Held by Foreign Monetray Authorities</t>
  </si>
  <si>
    <t xml:space="preserve">  Other Foreign  Liabilities</t>
  </si>
  <si>
    <t>SME World Bank Loan A/C</t>
  </si>
  <si>
    <t>SME Drawdown Account</t>
  </si>
  <si>
    <t>LONG-TERM  FOREIGN   LIABILITIES</t>
  </si>
  <si>
    <t xml:space="preserve">  Long-Term  Liabilities</t>
  </si>
  <si>
    <t xml:space="preserve">  Trade Debt Promissory Notes A/C</t>
  </si>
  <si>
    <t>FEDERAL GOVERNMENT  DEPOSITS</t>
  </si>
  <si>
    <t xml:space="preserve">    Budgetary  Accounts </t>
  </si>
  <si>
    <t xml:space="preserve">    Deposits on Nigerian Converted Bonds</t>
  </si>
  <si>
    <t xml:space="preserve">    Deposits on Development Stocks</t>
  </si>
  <si>
    <t xml:space="preserve">    Deposits on Treasury  Certificates</t>
  </si>
  <si>
    <t xml:space="preserve">   Other Federal Govt Deposit</t>
  </si>
  <si>
    <t xml:space="preserve">   Federal Govt Deposit (Branch Position)</t>
  </si>
  <si>
    <t>CAPITAL ACCOUNTS</t>
  </si>
  <si>
    <t xml:space="preserve">    Capital </t>
  </si>
  <si>
    <t xml:space="preserve">    Reserves</t>
  </si>
  <si>
    <t xml:space="preserve">    Provisions</t>
  </si>
  <si>
    <t xml:space="preserve">    Undisbursed Profits</t>
  </si>
  <si>
    <t xml:space="preserve">    Revaluation Accounts</t>
  </si>
  <si>
    <t xml:space="preserve">  Foreign Assets Revaluation A/C</t>
  </si>
  <si>
    <t xml:space="preserve">  Fixed Assets Revaluation</t>
  </si>
  <si>
    <t>UNCLASSIFIED LIABILITIES</t>
  </si>
  <si>
    <t xml:space="preserve">UNCLASSIFIED LIABILITIES  </t>
  </si>
  <si>
    <t xml:space="preserve">   Intra-Bank Accounts (Uncleared Effects)</t>
  </si>
  <si>
    <t>Intra-Branch Accounts (Uncleared Effects)</t>
  </si>
  <si>
    <t xml:space="preserve">   Govt Lending Fund</t>
  </si>
  <si>
    <t>Govt Lending Fund</t>
  </si>
  <si>
    <t xml:space="preserve">   Expense/Interest Account</t>
  </si>
  <si>
    <t>Expense</t>
  </si>
  <si>
    <t xml:space="preserve">   Liabilities to  IMF</t>
  </si>
  <si>
    <t>Impersonal Accounts</t>
  </si>
  <si>
    <t xml:space="preserve">   IMF Account Adjustments</t>
  </si>
  <si>
    <t>Liabilities to  IMF</t>
  </si>
  <si>
    <t xml:space="preserve">  Other Unclassified Liabilities</t>
  </si>
  <si>
    <t>IMF Account Adjustments</t>
  </si>
  <si>
    <t xml:space="preserve">  Other Miscellanoues unclassified Liabilities</t>
  </si>
  <si>
    <t>SDR Allocation  (CBN Rec)</t>
  </si>
  <si>
    <t xml:space="preserve">  Unclassified Liabilties (Branch Position)</t>
  </si>
  <si>
    <t>Other Unclassified Liabilities</t>
  </si>
  <si>
    <t>Miscellaneous Excess Crude</t>
  </si>
  <si>
    <t xml:space="preserve">      Federal Government</t>
  </si>
  <si>
    <t xml:space="preserve">     Subnationals Government</t>
  </si>
  <si>
    <t>TOTAL LIABILITIES</t>
  </si>
  <si>
    <t xml:space="preserve">       Federal Government</t>
  </si>
  <si>
    <t xml:space="preserve">    Branches</t>
  </si>
  <si>
    <t xml:space="preserve">  Other Deposits Of DMBs</t>
  </si>
  <si>
    <t>DMBs' deposits (branch position)</t>
  </si>
  <si>
    <t>NFA</t>
  </si>
  <si>
    <t>NCG</t>
  </si>
  <si>
    <t>CCP</t>
  </si>
  <si>
    <t>CSLG</t>
  </si>
  <si>
    <t>RM</t>
  </si>
  <si>
    <t>PSDD</t>
  </si>
  <si>
    <t>CIC</t>
  </si>
  <si>
    <t>Reserves</t>
  </si>
  <si>
    <t>Number of</t>
  </si>
  <si>
    <t>Amount</t>
  </si>
  <si>
    <t>Daily    Average</t>
  </si>
  <si>
    <t>Working</t>
  </si>
  <si>
    <t>Cheques</t>
  </si>
  <si>
    <t>Days</t>
  </si>
  <si>
    <t>Cleared</t>
  </si>
  <si>
    <t xml:space="preserve">  No. of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</si>
  <si>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</si>
  <si>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</si>
  <si>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</si>
  <si>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</si>
  <si>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</si>
  <si>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</si>
  <si>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</si>
  <si>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</si>
  <si>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</si>
  <si>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</si>
  <si>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</si>
  <si>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</si>
  <si>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</si>
  <si>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</si>
  <si>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Insurance</t>
  </si>
  <si>
    <t>Savings-type</t>
  </si>
  <si>
    <t>State and</t>
  </si>
  <si>
    <t>Statutory</t>
  </si>
  <si>
    <t>Other</t>
  </si>
  <si>
    <t>Agric.</t>
  </si>
  <si>
    <t>Bureau</t>
  </si>
  <si>
    <t>Special</t>
  </si>
  <si>
    <t>CBN Sales</t>
  </si>
  <si>
    <t>Individuals</t>
  </si>
  <si>
    <t>Companies</t>
  </si>
  <si>
    <t xml:space="preserve">  Institutions  </t>
  </si>
  <si>
    <t>Local</t>
  </si>
  <si>
    <t>Boards and</t>
  </si>
  <si>
    <t>Credit</t>
  </si>
  <si>
    <t>de</t>
  </si>
  <si>
    <t>Federal</t>
  </si>
  <si>
    <t>Funds</t>
  </si>
  <si>
    <t>Not Yet</t>
  </si>
  <si>
    <t>Governments</t>
  </si>
  <si>
    <t>&amp; Companies</t>
  </si>
  <si>
    <t>Guarantee</t>
  </si>
  <si>
    <t>Change</t>
  </si>
  <si>
    <t>Government</t>
  </si>
  <si>
    <t>with CBN</t>
  </si>
  <si>
    <t>Classified</t>
  </si>
  <si>
    <t xml:space="preserve"> 1996</t>
  </si>
  <si>
    <t>Holders</t>
  </si>
  <si>
    <t>Central Bank</t>
  </si>
  <si>
    <t>including Rediscounts</t>
  </si>
  <si>
    <t xml:space="preserve">Holders </t>
  </si>
  <si>
    <t xml:space="preserve">Federal and </t>
  </si>
  <si>
    <t>Number of Deals</t>
  </si>
  <si>
    <t>Year/Quarter</t>
  </si>
  <si>
    <t>Bond</t>
  </si>
  <si>
    <t>Equities</t>
  </si>
  <si>
    <t>Source: Nigerian Stock Exchange</t>
  </si>
  <si>
    <t xml:space="preserve">             Active Trading  Started in June 1961</t>
  </si>
  <si>
    <t>Year</t>
  </si>
  <si>
    <t>January</t>
  </si>
  <si>
    <t>February</t>
  </si>
  <si>
    <t>April</t>
  </si>
  <si>
    <t>May</t>
  </si>
  <si>
    <t>July</t>
  </si>
  <si>
    <t>August</t>
  </si>
  <si>
    <t>October</t>
  </si>
  <si>
    <t>November</t>
  </si>
  <si>
    <t>Government Stocks/Securities</t>
  </si>
  <si>
    <t>Debt/Bonds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</si>
  <si>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</si>
  <si>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</si>
  <si>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</si>
  <si>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</si>
  <si>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</si>
  <si>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</si>
  <si>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</si>
  <si>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</si>
  <si>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</si>
  <si>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</si>
  <si>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</si>
  <si>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 xml:space="preserve">   Period</t>
  </si>
  <si>
    <t>Actual</t>
  </si>
  <si>
    <t>Prescribed
 Minimum</t>
  </si>
  <si>
    <t>Prescribed 
Maximum</t>
  </si>
  <si>
    <t xml:space="preserve">Q4 </t>
  </si>
  <si>
    <t>Deposits</t>
  </si>
  <si>
    <t>Loans</t>
  </si>
  <si>
    <t>Source : Central Bank of Nigeria</t>
  </si>
  <si>
    <t xml:space="preserve">  Branches</t>
  </si>
  <si>
    <t>Number</t>
  </si>
  <si>
    <t>Urban</t>
  </si>
  <si>
    <t>Rural</t>
  </si>
  <si>
    <t xml:space="preserve">Total </t>
  </si>
  <si>
    <t xml:space="preserve">of Banks </t>
  </si>
  <si>
    <t>Note: Classification of Branches into Urban and Rural stopped in 2005 due to consolidation of banks</t>
  </si>
  <si>
    <t>Number of Banks</t>
  </si>
  <si>
    <t>Abia</t>
  </si>
  <si>
    <t>Abuja(FCT)</t>
  </si>
  <si>
    <t>Adamawa</t>
  </si>
  <si>
    <t>Akwa-Ibom</t>
  </si>
  <si>
    <t>Anambra</t>
  </si>
  <si>
    <t>Bauchi</t>
  </si>
  <si>
    <t>Bayelsa</t>
  </si>
  <si>
    <t>Benue</t>
  </si>
  <si>
    <t>Borno</t>
  </si>
  <si>
    <t>Cross-River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</si>
  <si>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</si>
  <si>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</si>
  <si>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</si>
  <si>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</si>
  <si>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</si>
  <si>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</si>
  <si>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</si>
  <si>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</si>
  <si>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</si>
  <si>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</si>
  <si>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</si>
  <si>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</si>
  <si>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</si>
  <si>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</si>
  <si>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</si>
  <si>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</si>
  <si>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</si>
  <si>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</si>
  <si>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</si>
  <si>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</si>
  <si>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</si>
  <si>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</si>
  <si>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</si>
  <si>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</si>
  <si>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</si>
  <si>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</si>
  <si>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</si>
  <si>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</si>
  <si>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Savings</t>
  </si>
  <si>
    <t>Maximum</t>
  </si>
  <si>
    <t>One Year</t>
  </si>
  <si>
    <t>Two Year</t>
  </si>
  <si>
    <t>Deposit Money Banks</t>
  </si>
  <si>
    <t xml:space="preserve">Minimum </t>
  </si>
  <si>
    <t>Rediscount</t>
  </si>
  <si>
    <t>Treasury</t>
  </si>
  <si>
    <t>Over 12</t>
  </si>
  <si>
    <t>Rates</t>
  </si>
  <si>
    <t>Bill Rate</t>
  </si>
  <si>
    <t>Maturity</t>
  </si>
  <si>
    <t>3 Months</t>
  </si>
  <si>
    <t>6   Months</t>
  </si>
  <si>
    <t>12   Months</t>
  </si>
  <si>
    <t xml:space="preserve"> Months</t>
  </si>
  <si>
    <t>…</t>
  </si>
  <si>
    <t xml:space="preserve"> -</t>
  </si>
  <si>
    <t>9.55 - 4.50</t>
  </si>
  <si>
    <t xml:space="preserve">  Q4  </t>
  </si>
  <si>
    <t xml:space="preserve">                      P  r  o  d  u  c  t  i  o  n</t>
  </si>
  <si>
    <t xml:space="preserve">                 G e n e r a l   C o m m e r c e</t>
  </si>
  <si>
    <t xml:space="preserve">                       S e r v i c e s</t>
  </si>
  <si>
    <t xml:space="preserve">                     O  t  h  e  r  s</t>
  </si>
  <si>
    <t>Agriculture,</t>
  </si>
  <si>
    <t>Manufac-</t>
  </si>
  <si>
    <t>Mining</t>
  </si>
  <si>
    <t>Real</t>
  </si>
  <si>
    <t>Bills</t>
  </si>
  <si>
    <t>Domestic</t>
  </si>
  <si>
    <t xml:space="preserve">Credit to </t>
  </si>
  <si>
    <t xml:space="preserve"> Personal</t>
  </si>
  <si>
    <t>Miscella-</t>
  </si>
  <si>
    <t>Forestry</t>
  </si>
  <si>
    <t>turing</t>
  </si>
  <si>
    <t>and Quarying</t>
  </si>
  <si>
    <t>Estate and</t>
  </si>
  <si>
    <t>Discounted</t>
  </si>
  <si>
    <t>Trade</t>
  </si>
  <si>
    <t>Exports</t>
  </si>
  <si>
    <t>Imports</t>
  </si>
  <si>
    <t>Public</t>
  </si>
  <si>
    <t xml:space="preserve">Transport and </t>
  </si>
  <si>
    <t xml:space="preserve">financial </t>
  </si>
  <si>
    <t>and</t>
  </si>
  <si>
    <t>and Fishery</t>
  </si>
  <si>
    <t>Construction</t>
  </si>
  <si>
    <t>Utilities</t>
  </si>
  <si>
    <t>Communications</t>
  </si>
  <si>
    <t>Institutions</t>
  </si>
  <si>
    <t xml:space="preserve">Professional </t>
  </si>
  <si>
    <t>Source : Computed from Deposit Money Banks' Returns</t>
  </si>
  <si>
    <t>LIABILITIES</t>
  </si>
  <si>
    <t xml:space="preserve">DEMAND  DEPOSITS </t>
  </si>
  <si>
    <t xml:space="preserve">   Private  Sector Deposits</t>
  </si>
  <si>
    <t xml:space="preserve">   State  Government  Deposits </t>
  </si>
  <si>
    <t xml:space="preserve">   Local  Government  Deposits</t>
  </si>
  <si>
    <t xml:space="preserve">TIME, SAVINGS &amp; FOREIGN CURRENCY DEPOSITS </t>
  </si>
  <si>
    <t>Time  Deposits:</t>
  </si>
  <si>
    <t>Savings  Deposits:</t>
  </si>
  <si>
    <t>Foreign  Currency  Deposits:</t>
  </si>
  <si>
    <t xml:space="preserve">   Domiciliary  Accounts</t>
  </si>
  <si>
    <t xml:space="preserve">  Other  Deposits:</t>
  </si>
  <si>
    <t>MONEY  MARKET  INSTRUMENTS:</t>
  </si>
  <si>
    <t xml:space="preserve">  Certificate  of  Deposit  Issued</t>
  </si>
  <si>
    <t xml:space="preserve">  Notes &amp; Deposit (Cash) certificates</t>
  </si>
  <si>
    <t>BONDS</t>
  </si>
  <si>
    <t xml:space="preserve">  Debentures</t>
  </si>
  <si>
    <t>FOREIGN  LIABILITIES:</t>
  </si>
  <si>
    <t xml:space="preserve">   Balance Held for  offices and branches Abroad</t>
  </si>
  <si>
    <t xml:space="preserve">   Balance held for banks outside Nigeria</t>
  </si>
  <si>
    <t xml:space="preserve">   Money at call with foreign banks</t>
  </si>
  <si>
    <t xml:space="preserve">   Loans &amp; Advances from other banks outside Nigeria</t>
  </si>
  <si>
    <t xml:space="preserve">CENTRAL  GOVERNMENT  DEPOSITS  </t>
  </si>
  <si>
    <t xml:space="preserve">   Federal Government Time Deposits</t>
  </si>
  <si>
    <t xml:space="preserve">  Federal Government Demand Deposits</t>
  </si>
  <si>
    <t xml:space="preserve">  Federal Government  Savings Deposits</t>
  </si>
  <si>
    <t>CREDIT  FROM  CENTRAL BANK</t>
  </si>
  <si>
    <t xml:space="preserve">   Loans &amp;  Advances from  CBN</t>
  </si>
  <si>
    <t xml:space="preserve">   CBN  Overdrafts to banks</t>
  </si>
  <si>
    <t>CAPITAL ACCOUNTS:</t>
  </si>
  <si>
    <t xml:space="preserve">   Capital</t>
  </si>
  <si>
    <t xml:space="preserve">   Reserve Fund</t>
  </si>
  <si>
    <t xml:space="preserve">   Reserves for Depreciation &amp; non-performing assets</t>
  </si>
  <si>
    <t xml:space="preserve">   Loans &amp; Advances from Federal and State Govt</t>
  </si>
  <si>
    <t xml:space="preserve">  Total loans /lease loss provision</t>
  </si>
  <si>
    <t>UNCLASSIFIED LIABILITIES:</t>
  </si>
  <si>
    <t>Inter-bank  liabilities</t>
  </si>
  <si>
    <t xml:space="preserve">    Balances held for banks in Nigeria</t>
  </si>
  <si>
    <t xml:space="preserve">    Money at call from banks in Nigeria</t>
  </si>
  <si>
    <t xml:space="preserve">    Inter-bank  takings</t>
  </si>
  <si>
    <t xml:space="preserve">    Uncleared effects</t>
  </si>
  <si>
    <t xml:space="preserve">    Loans &amp; Advances from other banks in Nigeria</t>
  </si>
  <si>
    <t xml:space="preserve">    Bankers payments</t>
  </si>
  <si>
    <t>Loans &amp; Advances from Other creditors</t>
  </si>
  <si>
    <t>Letters of Credit</t>
  </si>
  <si>
    <t>Takings from  Discount Houses</t>
  </si>
  <si>
    <t>Other Liabilities:</t>
  </si>
  <si>
    <t xml:space="preserve">    Accounts Payables</t>
  </si>
  <si>
    <t xml:space="preserve">    Suspense Account</t>
  </si>
  <si>
    <t xml:space="preserve">    Provision for Tax Payments</t>
  </si>
  <si>
    <t xml:space="preserve">    Sundry Creditors</t>
  </si>
  <si>
    <t xml:space="preserve">    Forex Awaiting Cover</t>
  </si>
  <si>
    <t xml:space="preserve">    Exchange  Differential</t>
  </si>
  <si>
    <t xml:space="preserve">    Provision  for  Bad  Debt</t>
  </si>
  <si>
    <t xml:space="preserve">    Miscellaneous</t>
  </si>
  <si>
    <t>TOTAL  LIABILITIES:</t>
  </si>
  <si>
    <t>Source: Computed from  Deposit Money Banks' Returns</t>
  </si>
  <si>
    <t>ASSETS</t>
  </si>
  <si>
    <t>RESERVES</t>
  </si>
  <si>
    <t xml:space="preserve">   Currency</t>
  </si>
  <si>
    <t xml:space="preserve">   Deposits with CBN:</t>
  </si>
  <si>
    <t xml:space="preserve">      Reserve  Requirements</t>
  </si>
  <si>
    <t xml:space="preserve">      Current Accounts</t>
  </si>
  <si>
    <t xml:space="preserve">      Stabilization  Securities</t>
  </si>
  <si>
    <t>FOREIGN   ASSETS</t>
  </si>
  <si>
    <t xml:space="preserve">  Claims on Non-resident Banks:</t>
  </si>
  <si>
    <t xml:space="preserve">     Balances held with banks outside Nigeria</t>
  </si>
  <si>
    <t xml:space="preserve">     Balances held with offices and branches outside Nigeria</t>
  </si>
  <si>
    <t xml:space="preserve">     Loans &amp; Advances to Banks outside Nigeria</t>
  </si>
  <si>
    <t xml:space="preserve">    Bills Discounted Payable outside Nigeria</t>
  </si>
  <si>
    <t xml:space="preserve">CLAIMS ON CENTRAL  GOVERNMENT </t>
  </si>
  <si>
    <t xml:space="preserve">  Treasury  Certificates</t>
  </si>
  <si>
    <t xml:space="preserve">  Development  Stocks</t>
  </si>
  <si>
    <t xml:space="preserve">  Loans &amp; Advances to Central Government </t>
  </si>
  <si>
    <t xml:space="preserve">  Bankers Unit  Fund</t>
  </si>
  <si>
    <t xml:space="preserve">CLAIMS ON STATE &amp; LOCAL GOVERNMENT </t>
  </si>
  <si>
    <t xml:space="preserve">  Loans &amp; Advances to State Government </t>
  </si>
  <si>
    <t xml:space="preserve">  Loans &amp; Advances to Local Government</t>
  </si>
  <si>
    <t xml:space="preserve">CLAIMS ON OTHER  PRIVATE SECTOR </t>
  </si>
  <si>
    <t xml:space="preserve">  Loans &amp; Advances to Other Customers</t>
  </si>
  <si>
    <t xml:space="preserve">  Loans &amp; Advances to Nigeria  Banks Subsidiaries</t>
  </si>
  <si>
    <t xml:space="preserve">  Bills Discounted from non-bank sources</t>
  </si>
  <si>
    <t>Investments:</t>
  </si>
  <si>
    <t xml:space="preserve">  Ordinary Shares</t>
  </si>
  <si>
    <t xml:space="preserve">  Preference Shares</t>
  </si>
  <si>
    <t xml:space="preserve">  Subsidiaries</t>
  </si>
  <si>
    <t xml:space="preserve">  Other  investments</t>
  </si>
  <si>
    <t xml:space="preserve">  Commercial papers</t>
  </si>
  <si>
    <t xml:space="preserve">  Bankers Acceptances</t>
  </si>
  <si>
    <t xml:space="preserve">  Factored Debt</t>
  </si>
  <si>
    <t xml:space="preserve">  Advances under Lease</t>
  </si>
  <si>
    <t>CLAIMS ON OTHER FINANCIAL INSTITUTIONS</t>
  </si>
  <si>
    <t xml:space="preserve"> Fixed  Assets</t>
  </si>
  <si>
    <t>Domestic Inter-Bank Claims:</t>
  </si>
  <si>
    <t xml:space="preserve">  Bills Discounted from Banks in Nigeria</t>
  </si>
  <si>
    <t xml:space="preserve">  Money at call with Banks</t>
  </si>
  <si>
    <t xml:space="preserve">  Inter-bank Placements</t>
  </si>
  <si>
    <t xml:space="preserve">  Balances held with banks in Nigeria</t>
  </si>
  <si>
    <t xml:space="preserve">  Loans &amp; Advances to  other Banks in Nigeria</t>
  </si>
  <si>
    <t xml:space="preserve">  Checks for  Collection</t>
  </si>
  <si>
    <t xml:space="preserve"> Money at call outside banks</t>
  </si>
  <si>
    <t>Certificates of Deposit</t>
  </si>
  <si>
    <t>Placement with Discount Houses</t>
  </si>
  <si>
    <t xml:space="preserve">Other Assets:  </t>
  </si>
  <si>
    <t xml:space="preserve">  Receivables</t>
  </si>
  <si>
    <t xml:space="preserve">  Pre-payments</t>
  </si>
  <si>
    <t xml:space="preserve">  Bills Payable</t>
  </si>
  <si>
    <t xml:space="preserve">  Suspense</t>
  </si>
  <si>
    <t xml:space="preserve">  Sundry Debtors</t>
  </si>
  <si>
    <t xml:space="preserve">  FEM</t>
  </si>
  <si>
    <t xml:space="preserve">  CBN  naira Depreciation</t>
  </si>
  <si>
    <t xml:space="preserve">  NDIC</t>
  </si>
  <si>
    <t xml:space="preserve">  Miscellaneous</t>
  </si>
  <si>
    <t>TOTAL   ASSETS</t>
  </si>
  <si>
    <t xml:space="preserve">Commercial Banks Loans </t>
  </si>
  <si>
    <t xml:space="preserve">Commercial Banks </t>
  </si>
  <si>
    <t xml:space="preserve">To Small Scale </t>
  </si>
  <si>
    <t>To Small Scale Enterprises as</t>
  </si>
  <si>
    <t xml:space="preserve"> Percentage of Total Credit (%)</t>
  </si>
  <si>
    <t>Variables</t>
  </si>
  <si>
    <t xml:space="preserve">Actual </t>
  </si>
  <si>
    <t>Target</t>
  </si>
  <si>
    <t>NDC</t>
  </si>
  <si>
    <t>CPS</t>
  </si>
  <si>
    <t>Inflation</t>
  </si>
  <si>
    <t>Source: Central Bank of Nigeria &amp; National Bureau of Statistics</t>
  </si>
  <si>
    <t>ITEM</t>
  </si>
  <si>
    <t>ASSETS :</t>
  </si>
  <si>
    <t xml:space="preserve">       (a)   FMBN</t>
  </si>
  <si>
    <t xml:space="preserve">       (b)   Other banks</t>
  </si>
  <si>
    <t>Total  Assets</t>
  </si>
  <si>
    <t>LIABILITIES :</t>
  </si>
  <si>
    <t>Total Liabilities</t>
  </si>
  <si>
    <t xml:space="preserve">       Number of Reporting  PMI</t>
  </si>
  <si>
    <t>Note: Liquidity Ratio = Liquid Assets/Current Liabilities x 100</t>
  </si>
  <si>
    <t>Mar</t>
  </si>
  <si>
    <t>Jun</t>
  </si>
  <si>
    <t>Sep</t>
  </si>
  <si>
    <t>Dec</t>
  </si>
  <si>
    <t>CASH AND BALANCES WITH BANKS</t>
  </si>
  <si>
    <t>i)   Cash on hand</t>
  </si>
  <si>
    <t>ii)  Balances with CBN</t>
  </si>
  <si>
    <t>iii) Balances with other banks</t>
  </si>
  <si>
    <t>CLAIMS ON FEDERAL GOVERNMENT</t>
  </si>
  <si>
    <t>i)  Treasury   Bills</t>
  </si>
  <si>
    <t xml:space="preserve">       a)  Pledges</t>
  </si>
  <si>
    <t xml:space="preserve">       b)  Unpledged</t>
  </si>
  <si>
    <t xml:space="preserve">       c)  Bill with PDO (CBN)</t>
  </si>
  <si>
    <t xml:space="preserve">ii)  Treasury Certificate Maturing </t>
  </si>
  <si>
    <t xml:space="preserve">       a)    Within  1 year</t>
  </si>
  <si>
    <t xml:space="preserve">       b)    1-2 years</t>
  </si>
  <si>
    <t xml:space="preserve">iii)  Treasury Bonds </t>
  </si>
  <si>
    <t>iv)  Eligible Development Stock</t>
  </si>
  <si>
    <t>CLAIMS ON STATE GOVERNMENTS</t>
  </si>
  <si>
    <t xml:space="preserve"> i) State Promissory Notes </t>
  </si>
  <si>
    <t xml:space="preserve">ii  Eligible State Bonds </t>
  </si>
  <si>
    <t>CLAIMS ON BANKS</t>
  </si>
  <si>
    <t>i)   Money at Call</t>
  </si>
  <si>
    <t>ii)  Loans and Advances</t>
  </si>
  <si>
    <t>iii) Commercial Bills:</t>
  </si>
  <si>
    <t xml:space="preserve">    a)    Bankers Acceptances</t>
  </si>
  <si>
    <t xml:space="preserve">    b)    Promissory Notes </t>
  </si>
  <si>
    <t xml:space="preserve">    c)    Negotiable Certificate of Deposit        </t>
  </si>
  <si>
    <t xml:space="preserve">    d)   Stabilisation Securities</t>
  </si>
  <si>
    <t xml:space="preserve">    iv)   Others</t>
  </si>
  <si>
    <t xml:space="preserve">      Money at Call</t>
  </si>
  <si>
    <t xml:space="preserve">      Loans and Advances </t>
  </si>
  <si>
    <t xml:space="preserve">      Commercial Bills:</t>
  </si>
  <si>
    <t xml:space="preserve">          a) Promissory Notes</t>
  </si>
  <si>
    <t xml:space="preserve">          b) Negotiable Certificate of Deposit</t>
  </si>
  <si>
    <t xml:space="preserve">     Others</t>
  </si>
  <si>
    <t>CLAIMS ON OTHERS</t>
  </si>
  <si>
    <t xml:space="preserve">    Commercial Bills</t>
  </si>
  <si>
    <t xml:space="preserve">    Loans and Advances</t>
  </si>
  <si>
    <t xml:space="preserve">    Others (CBN Certificate)</t>
  </si>
  <si>
    <t>OTHER ASSETS</t>
  </si>
  <si>
    <t>FIXED ASSETS</t>
  </si>
  <si>
    <t>TOTAL  ASSETS</t>
  </si>
  <si>
    <t>ASSETS ON REPURCHASE TRANSACTION</t>
  </si>
  <si>
    <t xml:space="preserve">        Treasury Bills </t>
  </si>
  <si>
    <t xml:space="preserve">        Treasury Bills (Bonds)</t>
  </si>
  <si>
    <t xml:space="preserve">        Fixed Buy Back Repo</t>
  </si>
  <si>
    <t xml:space="preserve">        Eligible Commercial Bills</t>
  </si>
  <si>
    <t xml:space="preserve">        Treasury Bills   Repo   with   CBN</t>
  </si>
  <si>
    <t>Treasury Bills  Repo  with  other  Discount  House</t>
  </si>
  <si>
    <t xml:space="preserve">CAPITAL AND RESERVES </t>
  </si>
  <si>
    <t xml:space="preserve">   i)       Paid-up Capital</t>
  </si>
  <si>
    <t xml:space="preserve">  ii)       Statutory  Reserves</t>
  </si>
  <si>
    <t xml:space="preserve"> iii)      Share   Premium</t>
  </si>
  <si>
    <t xml:space="preserve"> iv)       Other  Reserves</t>
  </si>
  <si>
    <t xml:space="preserve"> v)        General Reserve</t>
  </si>
  <si>
    <t xml:space="preserve">MONEY-AT-CALL </t>
  </si>
  <si>
    <t>i)         Commercial Banks</t>
  </si>
  <si>
    <t>ii)        Merchant Banks</t>
  </si>
  <si>
    <t>iii) Non-Bank Financial Institutions</t>
  </si>
  <si>
    <t>iv)        Others</t>
  </si>
  <si>
    <t>v) Associated  Treasury  Notes</t>
  </si>
  <si>
    <t>OTHER AMOUNT OWING TO:</t>
  </si>
  <si>
    <t>iii)       Non-Bank Financial Institutions</t>
  </si>
  <si>
    <t>BORROWINGS</t>
  </si>
  <si>
    <t>i) Central Bank of Nigeria</t>
  </si>
  <si>
    <t>ii)        Overdrafts</t>
  </si>
  <si>
    <t>iii)       Other Banks</t>
  </si>
  <si>
    <t>OTHER  LIABILITIES</t>
  </si>
  <si>
    <t>TOTAL    LIABILITIES</t>
  </si>
  <si>
    <t xml:space="preserve">LIABILITIES FOR ASSETS SUBJECT TO </t>
  </si>
  <si>
    <t>REPURCHASE  ARRANGEMENTS</t>
  </si>
  <si>
    <t xml:space="preserve">         - Repo with CBN</t>
  </si>
  <si>
    <t xml:space="preserve">         -  Repo with Banks </t>
  </si>
  <si>
    <t xml:space="preserve">         -  Fixed  Buy  Back  Repo</t>
  </si>
  <si>
    <t xml:space="preserve">         -  Repo with Discount Houses</t>
  </si>
  <si>
    <t xml:space="preserve">         -   Repo with Others</t>
  </si>
  <si>
    <t>Assets</t>
  </si>
  <si>
    <t xml:space="preserve">      Treasury Bills of Less Than 91 Days Maturity</t>
  </si>
  <si>
    <t xml:space="preserve">      Treasury Bonds</t>
  </si>
  <si>
    <t>Liabilities</t>
  </si>
  <si>
    <t xml:space="preserve">      Borrowings</t>
  </si>
  <si>
    <t xml:space="preserve">      Other Amounts Owing</t>
  </si>
  <si>
    <t xml:space="preserve">      Amount Owing</t>
  </si>
  <si>
    <t>Capital &amp; Reserves</t>
  </si>
  <si>
    <t xml:space="preserve">      Capital</t>
  </si>
  <si>
    <t xml:space="preserve">      Reserves</t>
  </si>
  <si>
    <t>Gearing Ratio:  x:1</t>
  </si>
  <si>
    <t>x=50</t>
  </si>
  <si>
    <t xml:space="preserve">  1992</t>
  </si>
  <si>
    <t xml:space="preserve">  1993</t>
  </si>
  <si>
    <t xml:space="preserve">  1994</t>
  </si>
  <si>
    <t xml:space="preserve">  1995</t>
  </si>
  <si>
    <t xml:space="preserve">1997 </t>
  </si>
  <si>
    <t xml:space="preserve">  Cash in hand</t>
  </si>
  <si>
    <t xml:space="preserve">  Balance with other banks</t>
  </si>
  <si>
    <t xml:space="preserve">  Money at call</t>
  </si>
  <si>
    <t xml:space="preserve">  Bills Discounted</t>
  </si>
  <si>
    <t xml:space="preserve">  Loans &amp; Advances: </t>
  </si>
  <si>
    <t xml:space="preserve">     (a)  Agriculture &amp; forestry</t>
  </si>
  <si>
    <t xml:space="preserve">     (b)  Mining &amp; Quarrying</t>
  </si>
  <si>
    <t xml:space="preserve">     (c)  Manufacturing &amp; Food Processing </t>
  </si>
  <si>
    <t xml:space="preserve">     (d)  Real Estate &amp; Construction</t>
  </si>
  <si>
    <t xml:space="preserve">     (e)   Transport/Commerce</t>
  </si>
  <si>
    <t xml:space="preserve">     (f)  Others</t>
  </si>
  <si>
    <t xml:space="preserve">   Equipment on Lease</t>
  </si>
  <si>
    <t xml:space="preserve">   Fixed Assets</t>
  </si>
  <si>
    <t xml:space="preserve">   Other Assets</t>
  </si>
  <si>
    <t>TOTAL ASSETS</t>
  </si>
  <si>
    <t>LIABILITIES:</t>
  </si>
  <si>
    <t xml:space="preserve">   Deposits</t>
  </si>
  <si>
    <t xml:space="preserve">      (a)   Demand</t>
  </si>
  <si>
    <t xml:space="preserve">      (b)   Savings</t>
  </si>
  <si>
    <t xml:space="preserve">      (c)   Time</t>
  </si>
  <si>
    <t xml:space="preserve">   Money at Call Takings</t>
  </si>
  <si>
    <t xml:space="preserve">   Balances held for Banks</t>
  </si>
  <si>
    <t xml:space="preserve">   Matching Loans</t>
  </si>
  <si>
    <t xml:space="preserve">   Shareholders  Funds</t>
  </si>
  <si>
    <t xml:space="preserve">      (a)  Paidup Capital</t>
  </si>
  <si>
    <t xml:space="preserve">      (b)  Reserve</t>
  </si>
  <si>
    <t xml:space="preserve">   Other Liabilities</t>
  </si>
  <si>
    <t>Number of Reporting Banks</t>
  </si>
  <si>
    <t xml:space="preserve">    ITEM</t>
  </si>
  <si>
    <t>1. Liquid Assets</t>
  </si>
  <si>
    <t xml:space="preserve">      Cash in Hand</t>
  </si>
  <si>
    <t xml:space="preserve">      Balances with Banks</t>
  </si>
  <si>
    <t xml:space="preserve">      Placements with Other Finance Companies</t>
  </si>
  <si>
    <t>2. Domestic Credit</t>
  </si>
  <si>
    <t xml:space="preserve">      Investments</t>
  </si>
  <si>
    <t xml:space="preserve">      Net Loans &amp; Advances</t>
  </si>
  <si>
    <t xml:space="preserve">      Equipment on Lease</t>
  </si>
  <si>
    <t>3. Other Assets</t>
  </si>
  <si>
    <t>4. Fixed  Assets</t>
  </si>
  <si>
    <t xml:space="preserve">    Total Assets</t>
  </si>
  <si>
    <t xml:space="preserve">    LIABILITIES</t>
  </si>
  <si>
    <t>1. Shareholder' Fund</t>
  </si>
  <si>
    <t xml:space="preserve">      Paid - Up Capital</t>
  </si>
  <si>
    <t xml:space="preserve">      Published Current Year Profit/Loss</t>
  </si>
  <si>
    <t>2. Taking from Other Finance Companies</t>
  </si>
  <si>
    <t>3. Long Term Liabilities</t>
  </si>
  <si>
    <t>4. Total Borrowings</t>
  </si>
  <si>
    <t>5. Other Liabilities</t>
  </si>
  <si>
    <t xml:space="preserve">    Total Liabilities</t>
  </si>
  <si>
    <t>BANKS / INSTITUTIONS</t>
  </si>
  <si>
    <t>DEVELOPMENT BANKS</t>
  </si>
  <si>
    <t>Educational Bank</t>
  </si>
  <si>
    <t>Nigerian Export and Import Bank</t>
  </si>
  <si>
    <t>Bank of Industry</t>
  </si>
  <si>
    <t xml:space="preserve">Federal Mortgage Bank </t>
  </si>
  <si>
    <t>SPECIALISED BANKS:</t>
  </si>
  <si>
    <t>Community Banks (Microfinance Banks)</t>
  </si>
  <si>
    <t>Peoples Bank ( Branches )</t>
  </si>
  <si>
    <t>SPECIALISED FINANCIAL INSTITUTIONS:</t>
  </si>
  <si>
    <t xml:space="preserve">Finance Houses </t>
  </si>
  <si>
    <t>Insurance Companies (Reporting)</t>
  </si>
  <si>
    <t>Discount Houses</t>
  </si>
  <si>
    <t>Primary Mortgage Institutions</t>
  </si>
  <si>
    <t>National Economic Reconstruction Fund (NERFUND)</t>
  </si>
  <si>
    <t>National Social Insurance Trust Fund (NSITF)</t>
  </si>
  <si>
    <t>Nigeria Deposit Insurance Company (NDIC)</t>
  </si>
  <si>
    <t>Securities and Exchange Commission (NSE)</t>
  </si>
  <si>
    <t>National Insurance Commission (NAICOM)</t>
  </si>
  <si>
    <t>National Pension Commission (PENCOM)</t>
  </si>
  <si>
    <t xml:space="preserve">Treasury </t>
  </si>
  <si>
    <t>Certificates</t>
  </si>
  <si>
    <t>Bankers</t>
  </si>
  <si>
    <t xml:space="preserve">FGN  Bonds  </t>
  </si>
  <si>
    <t>Of Deposits</t>
  </si>
  <si>
    <t>Papers</t>
  </si>
  <si>
    <t>Acceptances</t>
  </si>
  <si>
    <t xml:space="preserve">Period </t>
  </si>
  <si>
    <t>National Provident Fund</t>
  </si>
  <si>
    <t>Federal Savings Bank</t>
  </si>
  <si>
    <t>Federal Mortgage Bank</t>
  </si>
  <si>
    <t>Time Deposits with Merchant Banks</t>
  </si>
  <si>
    <t>Life Insurance Funds</t>
  </si>
  <si>
    <t xml:space="preserve">1996  </t>
  </si>
  <si>
    <t xml:space="preserve">      I n c o m e</t>
  </si>
  <si>
    <t>E x p e n d i t u r e</t>
  </si>
  <si>
    <t>Wholly</t>
  </si>
  <si>
    <t xml:space="preserve"> Joint</t>
  </si>
  <si>
    <t>All</t>
  </si>
  <si>
    <t>Joint</t>
  </si>
  <si>
    <t>Nigerian</t>
  </si>
  <si>
    <t>Motor</t>
  </si>
  <si>
    <t>Employers</t>
  </si>
  <si>
    <t>Interest</t>
  </si>
  <si>
    <t>Premiums</t>
  </si>
  <si>
    <t>Fire</t>
  </si>
  <si>
    <t>Accident</t>
  </si>
  <si>
    <t>Vehicle</t>
  </si>
  <si>
    <t>Marine</t>
  </si>
  <si>
    <t>Oil  &amp;  Gas</t>
  </si>
  <si>
    <t>Misce-</t>
  </si>
  <si>
    <t>Dividend</t>
  </si>
  <si>
    <t>(A)</t>
  </si>
  <si>
    <t>llaneous</t>
  </si>
  <si>
    <t>(B)</t>
  </si>
  <si>
    <t>&amp; Rents</t>
  </si>
  <si>
    <t>Receipts</t>
  </si>
  <si>
    <t xml:space="preserve">Notes: CBN had not conducted Insurance Annual Survey since 1999 </t>
  </si>
  <si>
    <t>Claims</t>
  </si>
  <si>
    <t>Management</t>
  </si>
  <si>
    <t>Net</t>
  </si>
  <si>
    <t>Commission</t>
  </si>
  <si>
    <t>General Business</t>
  </si>
  <si>
    <t>Life</t>
  </si>
  <si>
    <t>Government Securities</t>
  </si>
  <si>
    <t>Stocks 
&amp; Bonds</t>
  </si>
  <si>
    <t>Real Estate 
&amp; Mortgage</t>
  </si>
  <si>
    <t>Policy &amp; 
Other Loans</t>
  </si>
  <si>
    <t xml:space="preserve"> Cash at Hand 
&amp; Deposit</t>
  </si>
  <si>
    <t>Bills of Exchange</t>
  </si>
  <si>
    <t>Total Investment</t>
  </si>
  <si>
    <t>Financial Deepening</t>
  </si>
  <si>
    <t>(CPS/GDP) (%)</t>
  </si>
  <si>
    <t>Sources: Central Bank of Nigeria and National Bureau of Statistics</t>
  </si>
  <si>
    <r>
      <t>M</t>
    </r>
    <r>
      <rPr>
        <b/>
        <vertAlign val="subscript"/>
        <sz val="12"/>
        <rFont val="Cambria"/>
        <family val="1"/>
      </rPr>
      <t>1</t>
    </r>
  </si>
  <si>
    <r>
      <t>M</t>
    </r>
    <r>
      <rPr>
        <b/>
        <vertAlign val="subscript"/>
        <sz val="12"/>
        <rFont val="Cambria"/>
        <family val="1"/>
      </rPr>
      <t>2</t>
    </r>
  </si>
  <si>
    <r>
      <t>(M</t>
    </r>
    <r>
      <rPr>
        <b/>
        <vertAlign val="subscript"/>
        <sz val="12"/>
        <rFont val="Cambria"/>
        <family val="1"/>
      </rPr>
      <t>2</t>
    </r>
    <r>
      <rPr>
        <b/>
        <sz val="12"/>
        <rFont val="Cambria"/>
        <family val="1"/>
      </rPr>
      <t>/GDP) (%)</t>
    </r>
  </si>
  <si>
    <t>Note: Following the adoption of Universal Banking in Nigeria, commercial and merchant banks figures were merged from 2001</t>
  </si>
  <si>
    <t xml:space="preserve">             … means not applicable</t>
  </si>
  <si>
    <t xml:space="preserve">              by Nigerians took effect from October 1, 1996</t>
  </si>
  <si>
    <t xml:space="preserve">             Small Scale Enterprises started in 1992</t>
  </si>
  <si>
    <t>Table A.3.4: Selected Financial Ratios of Discount Houses - Continued</t>
  </si>
  <si>
    <t>With effect from December 2006, all the existing Community Banks were asked to transform to Microfinance Banks</t>
  </si>
  <si>
    <t>Note: Community Banks transformed to Microfinance Banks in December 2006</t>
  </si>
  <si>
    <t>Individuals/</t>
  </si>
  <si>
    <t xml:space="preserve"> Brokers/MMD</t>
  </si>
  <si>
    <t xml:space="preserve">               bank, pension and provident funds, schools, unions, etc.</t>
  </si>
  <si>
    <r>
      <t xml:space="preserve">1990 </t>
    </r>
    <r>
      <rPr>
        <b/>
        <vertAlign val="superscript"/>
        <sz val="12"/>
        <rFont val="Cambria"/>
        <family val="1"/>
      </rPr>
      <t>3</t>
    </r>
  </si>
  <si>
    <r>
      <t xml:space="preserve">1996 </t>
    </r>
    <r>
      <rPr>
        <b/>
        <vertAlign val="superscript"/>
        <sz val="12"/>
        <rFont val="Cambria"/>
        <family val="1"/>
      </rPr>
      <t>4</t>
    </r>
  </si>
  <si>
    <r>
      <t>Others</t>
    </r>
    <r>
      <rPr>
        <b/>
        <vertAlign val="superscript"/>
        <sz val="12"/>
        <rFont val="Cambria"/>
        <family val="1"/>
      </rPr>
      <t>2</t>
    </r>
  </si>
  <si>
    <r>
      <t>Total
Outstanding</t>
    </r>
    <r>
      <rPr>
        <b/>
        <vertAlign val="superscript"/>
        <sz val="12"/>
        <rFont val="Cambria"/>
        <family val="1"/>
      </rPr>
      <t>1</t>
    </r>
  </si>
  <si>
    <t>State Govts</t>
  </si>
  <si>
    <t xml:space="preserve">             Foreign holdings of Development Stocks are negligible</t>
  </si>
  <si>
    <t>Industrial
Loan</t>
  </si>
  <si>
    <t>Total Savings 
as Ratio of GDP
 at Current 
Basic Prices</t>
  </si>
  <si>
    <t>Savings and
 Time Deposit 
with Comm. 
Bank</t>
  </si>
  <si>
    <t>Premium 
Bonds, Savings 
Cert. &amp; Savings Stamps</t>
  </si>
  <si>
    <t>Total 
Savings</t>
  </si>
  <si>
    <t>GDP at 
Current 
Basic Prices</t>
  </si>
  <si>
    <t xml:space="preserve">              All Companies comprises Nigerian, Foreign and Jointly owned companies</t>
  </si>
  <si>
    <t xml:space="preserve">       Subnationals Government</t>
  </si>
  <si>
    <t>***</t>
  </si>
  <si>
    <t>**</t>
  </si>
  <si>
    <t>*</t>
  </si>
  <si>
    <t>Urban Development Bank (The Infrastructure Bank)</t>
  </si>
  <si>
    <t>Nigeria Agric. Credit Dev. Bank (Bank of Agriculture)</t>
  </si>
  <si>
    <t>Pension Fund Administrators</t>
  </si>
  <si>
    <t>Pension Fund Custodians</t>
  </si>
  <si>
    <t>Closed Pension Fund Administrators</t>
  </si>
  <si>
    <t>Nigeria Agric. Credit Dev. Bank changed to Bank of Agriculture, December 2010</t>
  </si>
  <si>
    <t>Urban Development Bank changed to The Infrastructure Bank. December 2011</t>
  </si>
  <si>
    <t>ETF</t>
  </si>
  <si>
    <t>Note: Exchange Trust Fund (ETF) is an investment instrument introduced in 2011</t>
  </si>
  <si>
    <r>
      <t>Foreign</t>
    </r>
    <r>
      <rPr>
        <b/>
        <vertAlign val="superscript"/>
        <sz val="12"/>
        <rFont val="Cambria"/>
        <family val="1"/>
      </rPr>
      <t>1</t>
    </r>
  </si>
  <si>
    <r>
      <t xml:space="preserve">1999 </t>
    </r>
    <r>
      <rPr>
        <b/>
        <vertAlign val="superscript"/>
        <sz val="12"/>
        <rFont val="Cambria"/>
        <family val="1"/>
      </rPr>
      <t>2</t>
    </r>
  </si>
  <si>
    <t>Allotments</t>
  </si>
  <si>
    <t>Discount</t>
  </si>
  <si>
    <t>Non-Bank</t>
  </si>
  <si>
    <t>Houses</t>
  </si>
  <si>
    <t>Total Credit to Private</t>
  </si>
  <si>
    <t>Notes: This table contains revised figures</t>
  </si>
  <si>
    <t>Source: NAICOM Reports</t>
  </si>
  <si>
    <t>Sources: Central Bank of Nigeria Annual Survey and National Insurance Commission (NAICOM) Annual Reports</t>
  </si>
  <si>
    <t xml:space="preserve">               of which AMCON Bonds</t>
  </si>
  <si>
    <t xml:space="preserve">      Restricted DMBs Deposits</t>
  </si>
  <si>
    <t xml:space="preserve">      Deposits of DMBs in Liquidation</t>
  </si>
  <si>
    <r>
      <t xml:space="preserve"> Demand Deposits</t>
    </r>
    <r>
      <rPr>
        <b/>
        <vertAlign val="superscript"/>
        <sz val="11"/>
        <rFont val="Cambria"/>
        <family val="1"/>
      </rPr>
      <t>1</t>
    </r>
  </si>
  <si>
    <r>
      <t>QUASI MONEY</t>
    </r>
    <r>
      <rPr>
        <b/>
        <vertAlign val="superscript"/>
        <sz val="11"/>
        <rFont val="Cambria"/>
        <family val="1"/>
      </rPr>
      <t>1</t>
    </r>
  </si>
  <si>
    <t xml:space="preserve">      Other  Private  Sector  Deposits at Merchant Banks</t>
  </si>
  <si>
    <t xml:space="preserve">   Federation &amp; Mirror Accounts</t>
  </si>
  <si>
    <t xml:space="preserve">       Government (Excess Crude)</t>
  </si>
  <si>
    <t xml:space="preserve">       Subnationals Government (Excess Crude)</t>
  </si>
  <si>
    <t xml:space="preserve">      CBN Bills</t>
  </si>
  <si>
    <t xml:space="preserve">      Shortfall/excess credit/others</t>
  </si>
  <si>
    <t>( C )</t>
  </si>
  <si>
    <t>(A+B+C)</t>
  </si>
  <si>
    <t>Oil and Gas</t>
  </si>
  <si>
    <t>Total Expenditure</t>
  </si>
  <si>
    <t>N/A</t>
  </si>
  <si>
    <t>0.95 - 10.25</t>
  </si>
  <si>
    <t>5.56 - 16.75</t>
  </si>
  <si>
    <t>10.00 - 17.20</t>
  </si>
  <si>
    <t>1.30 - 6.13</t>
  </si>
  <si>
    <t xml:space="preserve">        Deposit Rates ( Period Weighted Average)</t>
  </si>
  <si>
    <t>Finance Houses /1</t>
  </si>
  <si>
    <t>Primary Mortgage Banks /2</t>
  </si>
  <si>
    <t>Total
Income
(A + B + C)</t>
  </si>
  <si>
    <t>Sub Total</t>
  </si>
  <si>
    <t>Other Income</t>
  </si>
  <si>
    <t>Other 
Expenditure</t>
  </si>
  <si>
    <t xml:space="preserve">Motor 
</t>
  </si>
  <si>
    <t>neous</t>
  </si>
  <si>
    <t xml:space="preserve">   Private  Sector  Deposits at Merchant Banks</t>
  </si>
  <si>
    <t>Merchant Banks</t>
  </si>
  <si>
    <t xml:space="preserve"> Merchant  Banks  Demand  Deposits</t>
  </si>
  <si>
    <t xml:space="preserve"> Merchant   Banks  Required  Reserves</t>
  </si>
  <si>
    <t>Non Interest Bank</t>
  </si>
  <si>
    <t xml:space="preserve"> Non Interest Bank Demand Deposit</t>
  </si>
  <si>
    <t xml:space="preserve"> Non Interest Bank Required Reserves</t>
  </si>
  <si>
    <t>CBN SECURITIES</t>
  </si>
  <si>
    <t>CBN Bills</t>
  </si>
  <si>
    <t>Currency</t>
  </si>
  <si>
    <t>Deposits with CBN:</t>
  </si>
  <si>
    <t>[i]  Reserve  Requirements</t>
  </si>
  <si>
    <t>[ii] Current Accounts</t>
  </si>
  <si>
    <t>CLAIMS ON CENTRAL BANK</t>
  </si>
  <si>
    <t>[i]Stabilization  Securities</t>
  </si>
  <si>
    <t>[ii] CBN Bills</t>
  </si>
  <si>
    <t>[iii]  Shortfall/excess credit/others</t>
  </si>
  <si>
    <t>Claims on Non-resident Banks:</t>
  </si>
  <si>
    <t>[i]  Balances held with banks outside Nigeria</t>
  </si>
  <si>
    <t>[ii] Balances held with offices and branches outside Nigeria</t>
  </si>
  <si>
    <t>[iii] Loans &amp; Advances to Banks outside Nigeria</t>
  </si>
  <si>
    <t>Bills Discounted Payable outside Nigeria</t>
  </si>
  <si>
    <t>Treasury  Bills / Treasury Bills Rediscounted</t>
  </si>
  <si>
    <t>FGN Bonds</t>
  </si>
  <si>
    <t xml:space="preserve">Loans &amp; Advances to Central Government </t>
  </si>
  <si>
    <t>Bankers Unit  Fund</t>
  </si>
  <si>
    <t xml:space="preserve">Loans &amp; Advances to State Government </t>
  </si>
  <si>
    <t>Loans &amp; Advances to Local Government</t>
  </si>
  <si>
    <t xml:space="preserve">CLAIMS ON OTHER PRIVATE SECTOR </t>
  </si>
  <si>
    <t>Loans &amp; Advances to Other Customers (Gross)</t>
  </si>
  <si>
    <t>Loans &amp; Advances to Nigeria  Banks Subsidiaries</t>
  </si>
  <si>
    <t>Bills Discounted from non-bank sources</t>
  </si>
  <si>
    <t>[i] Ordinary Shares</t>
  </si>
  <si>
    <t>[ii] Preference Shares</t>
  </si>
  <si>
    <t>[iii] Debentures</t>
  </si>
  <si>
    <t>Commercial papers</t>
  </si>
  <si>
    <t>Bankers Acceptances</t>
  </si>
  <si>
    <t>Factored Debt</t>
  </si>
  <si>
    <t>Advances under Lease</t>
  </si>
  <si>
    <t>Fixed  Assets</t>
  </si>
  <si>
    <t>[i] Bills Discounted from Banks in Nigeria</t>
  </si>
  <si>
    <t>[ii] Money at call with Banks</t>
  </si>
  <si>
    <t>[iii] Inter-bank Placements</t>
  </si>
  <si>
    <t>[iv] Balances held with banks in Nigeria</t>
  </si>
  <si>
    <t>[v] Loans &amp; Advances to  other Banks in Nigeria</t>
  </si>
  <si>
    <t>[vi] Checks for  Collection</t>
  </si>
  <si>
    <t>Receivables</t>
  </si>
  <si>
    <t>Pre-payments</t>
  </si>
  <si>
    <t>Bills Payable</t>
  </si>
  <si>
    <t>Suspense</t>
  </si>
  <si>
    <t>Sundry Debtors</t>
  </si>
  <si>
    <t>Goodwill and other intangible assets</t>
  </si>
  <si>
    <t>unamortised reserves for loan looses allowed by CBN</t>
  </si>
  <si>
    <t>domestic &amp; foreign (miscellaneous)</t>
  </si>
  <si>
    <t>Treasury Bills for Liquidity Management</t>
  </si>
  <si>
    <t>Miscellaneous(others)</t>
  </si>
  <si>
    <t>TOTAL   ASSETS:</t>
  </si>
  <si>
    <t>Private  Sector Deposits</t>
  </si>
  <si>
    <t xml:space="preserve">State  Government  Deposits </t>
  </si>
  <si>
    <t>Local  Government  Deposits</t>
  </si>
  <si>
    <t>TIME, SAVINGS AND FOREIGN CURRENCY DEPOSITS</t>
  </si>
  <si>
    <t>Foreign Currency Deposits:</t>
  </si>
  <si>
    <t xml:space="preserve"> Certificate  of  Deposit  Issued</t>
  </si>
  <si>
    <t>Notes &amp; Deposit (Cash) certificates</t>
  </si>
  <si>
    <t>Debentures</t>
  </si>
  <si>
    <t>Balance Held for  offices and branches Abroad</t>
  </si>
  <si>
    <t>Balance held for banks outside Nigeria</t>
  </si>
  <si>
    <t>Money at call with foreign banks</t>
  </si>
  <si>
    <t>Loans &amp; Advances from other banks outside Nigeria</t>
  </si>
  <si>
    <t xml:space="preserve"> Federal Government Time Deposits</t>
  </si>
  <si>
    <t xml:space="preserve"> Federal Government Demand Deposits</t>
  </si>
  <si>
    <t xml:space="preserve"> Federal Government  Savings Deposits</t>
  </si>
  <si>
    <t>Loans &amp;  Advances from  CBN</t>
  </si>
  <si>
    <t>CBN  Overdrafts to banks</t>
  </si>
  <si>
    <t>Capital</t>
  </si>
  <si>
    <t>Reserve Fund</t>
  </si>
  <si>
    <t>Reserves for Depreciation &amp; non-performing assets</t>
  </si>
  <si>
    <t>Loans &amp; Advances from Federal and State Government</t>
  </si>
  <si>
    <t>Total Loans/Lease Loss Provision</t>
  </si>
  <si>
    <t>[i]  Balances held for banks in Nigeria</t>
  </si>
  <si>
    <t>[ii] Money at call from banks in Nigeria</t>
  </si>
  <si>
    <t>[iii] Inter-bank  takings</t>
  </si>
  <si>
    <t>[iv] Uncleared effects</t>
  </si>
  <si>
    <t>[v] Loans &amp; Advances from other banks in Nigeria</t>
  </si>
  <si>
    <t>[vi] Bankers payments</t>
  </si>
  <si>
    <t xml:space="preserve"> Takings from  Discount Houses</t>
  </si>
  <si>
    <t>Accounts Payables</t>
  </si>
  <si>
    <t>Suspense Account</t>
  </si>
  <si>
    <t>Provision for Tax Payments</t>
  </si>
  <si>
    <t>Sundry Creditors</t>
  </si>
  <si>
    <t>Forex  rev reserves</t>
  </si>
  <si>
    <t>Deposit for shares</t>
  </si>
  <si>
    <t>Provision  for  Bad  Debt</t>
  </si>
  <si>
    <t>Miscellaneous</t>
  </si>
  <si>
    <t>Second Tier Securities</t>
  </si>
  <si>
    <t xml:space="preserve">   Short Term Investments (TBs)</t>
  </si>
  <si>
    <t xml:space="preserve">   Long Term  Investments</t>
  </si>
  <si>
    <t xml:space="preserve">Prescribed </t>
  </si>
  <si>
    <t>Monetary Policy Rate</t>
  </si>
  <si>
    <t xml:space="preserve">       b)    Over 3 years</t>
  </si>
  <si>
    <t>ii)  FGN Bonds</t>
  </si>
  <si>
    <t xml:space="preserve">       a)    Within  1 to 3 years</t>
  </si>
  <si>
    <t>Note: Merchant Banking was re-introduced in 2013</t>
  </si>
  <si>
    <t>7.50 - 13.34</t>
  </si>
  <si>
    <t>Stocks</t>
  </si>
  <si>
    <t>(N' Billion)</t>
  </si>
  <si>
    <r>
      <t>Money Supply</t>
    </r>
    <r>
      <rPr>
        <b/>
        <vertAlign val="superscript"/>
        <sz val="12"/>
        <rFont val="Cambria"/>
        <family val="1"/>
      </rPr>
      <t>2</t>
    </r>
    <r>
      <rPr>
        <b/>
        <sz val="12"/>
        <rFont val="Cambria"/>
        <family val="1"/>
      </rPr>
      <t xml:space="preserve">
 (M</t>
    </r>
    <r>
      <rPr>
        <b/>
        <vertAlign val="subscript"/>
        <sz val="12"/>
        <rFont val="Cambria"/>
        <family val="1"/>
      </rPr>
      <t>2</t>
    </r>
    <r>
      <rPr>
        <b/>
        <sz val="12"/>
        <rFont val="Cambria"/>
        <family val="1"/>
      </rPr>
      <t>) 
(N' Billion)</t>
    </r>
  </si>
  <si>
    <r>
      <t>Credit to Private 
Sector</t>
    </r>
    <r>
      <rPr>
        <b/>
        <vertAlign val="superscript"/>
        <sz val="12"/>
        <rFont val="Cambria"/>
        <family val="1"/>
      </rPr>
      <t xml:space="preserve">2  </t>
    </r>
    <r>
      <rPr>
        <b/>
        <sz val="12"/>
        <rFont val="Cambria"/>
        <family val="1"/>
      </rPr>
      <t>(CPS)
(N' Billion)</t>
    </r>
  </si>
  <si>
    <t>GDP at Current
 Basic Prices 
(N' Billion)</t>
  </si>
  <si>
    <t>Unclassified Liabilties (Branch Position)</t>
  </si>
  <si>
    <r>
      <t>Item</t>
    </r>
    <r>
      <rPr>
        <b/>
        <vertAlign val="superscript"/>
        <sz val="12"/>
        <rFont val="Cambria"/>
        <family val="1"/>
      </rPr>
      <t>1</t>
    </r>
  </si>
  <si>
    <t xml:space="preserve">       Loans to deposits  Ratio (Per Cent)</t>
  </si>
  <si>
    <t xml:space="preserve">       Liquidity Ratio (Per Cent)</t>
  </si>
  <si>
    <t xml:space="preserve">           PENCOM was established in 2004 through Pension Reform Act, 2004</t>
  </si>
  <si>
    <t xml:space="preserve">           /1 Operational lisences of 49Finance Houses were revoked in Q4 2012</t>
  </si>
  <si>
    <t xml:space="preserve">           /2 Operational lisences of 20 Primary Mortgage Banks were revoked in Q4 2012</t>
  </si>
  <si>
    <t>General (Non-Life)</t>
  </si>
  <si>
    <t>General (Non Life)</t>
  </si>
  <si>
    <t xml:space="preserve">   Of which:</t>
  </si>
  <si>
    <t>[iii] Other Deposit</t>
  </si>
  <si>
    <t>Foregn Currency Holdings</t>
  </si>
  <si>
    <t>State Bonds</t>
  </si>
  <si>
    <t>Local Govt. Bond</t>
  </si>
  <si>
    <t>[iv] Other Bonds</t>
  </si>
  <si>
    <t>[v] Subsidiaries</t>
  </si>
  <si>
    <t>[vi] Other  investments (includes AMCON bonds)</t>
  </si>
  <si>
    <t>[vii] Other investments (Promissory notes and other financial assets)</t>
  </si>
  <si>
    <t>FINANCIAL DERIVATIVES</t>
  </si>
  <si>
    <t xml:space="preserve">Derivatives </t>
  </si>
  <si>
    <t>Non current Assets</t>
  </si>
  <si>
    <t>[vi] Cheques for  Collection</t>
  </si>
  <si>
    <t>Foreign Inward Transfer</t>
  </si>
  <si>
    <t>[i] Private sector foreign currency deposit (Domiciliary Accounts)</t>
  </si>
  <si>
    <t>[ii] Federal Government foreign currency deposit</t>
  </si>
  <si>
    <t>[iii] State Government foreign currency deposit</t>
  </si>
  <si>
    <t>[iv] Local Government foreign currency deposit</t>
  </si>
  <si>
    <t>Balances with Banks</t>
  </si>
  <si>
    <t>Placements with Banks</t>
  </si>
  <si>
    <t>Investments</t>
  </si>
  <si>
    <t>Other Loans &amp; Advances</t>
  </si>
  <si>
    <t>Mortgage Loans</t>
  </si>
  <si>
    <t>Other Assets</t>
  </si>
  <si>
    <t>Total Assets</t>
  </si>
  <si>
    <t>Paid - Up Capital</t>
  </si>
  <si>
    <t>Published Current Year Profit/Loss</t>
  </si>
  <si>
    <t xml:space="preserve">Deposits </t>
  </si>
  <si>
    <t>Placements from Banks</t>
  </si>
  <si>
    <t xml:space="preserve">Long Term Loans </t>
  </si>
  <si>
    <t xml:space="preserve">  NHF Loans</t>
  </si>
  <si>
    <t xml:space="preserve">  Other Liabilities</t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</si>
  <si>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Target for</t>
    </r>
    <r>
      <rPr>
        <vertAlign val="superscript"/>
        <sz val="10"/>
        <color indexed="18"/>
        <rFont val="Cambria"/>
        <family val="1"/>
      </rPr>
      <t xml:space="preserve"> </t>
    </r>
    <r>
      <rPr>
        <sz val="10"/>
        <color indexed="18"/>
        <rFont val="Cambria"/>
        <family val="1"/>
      </rPr>
      <t>Structure of Assets Ratio was set and retained at 70% between 1993 and 2002. It was changed to 60% in 2003.</t>
    </r>
  </si>
  <si>
    <t>Foreign Currency Holdings</t>
  </si>
  <si>
    <t>[iv] Subsidiaries</t>
  </si>
  <si>
    <t>[v] Other  investments</t>
  </si>
  <si>
    <t>Money at call outside banks</t>
  </si>
  <si>
    <t>[i] Private  Sector  Foreign Currency  Deposits</t>
  </si>
  <si>
    <t>[ii] Federal Government Foreign Currency Deposits</t>
  </si>
  <si>
    <t>[iii] State Government Foreign Currency Deposits</t>
  </si>
  <si>
    <t>[iv] Local Government Foreign Currency Deposits</t>
  </si>
  <si>
    <t>Takings  from  Discount  Houses</t>
  </si>
  <si>
    <t>Forex  rev reserves Current Year Unaudited Profit with OCI</t>
  </si>
  <si>
    <t>[ii] Other Deposit</t>
  </si>
  <si>
    <t>[i]  Stabilization Securities</t>
  </si>
  <si>
    <t>[ii]  CBN Bills</t>
  </si>
  <si>
    <t>Claims on Non-resident:</t>
  </si>
  <si>
    <t>CLAIMS ON CENTRAL  GOVERNMENT</t>
  </si>
  <si>
    <t>Treasury  Bills</t>
  </si>
  <si>
    <t>Development  Stocks /FGN Bonds</t>
  </si>
  <si>
    <t>Loans &amp; Advances to Central Government</t>
  </si>
  <si>
    <t>CLAIMS ON STATE &amp; LOCAL GOVERNMENT</t>
  </si>
  <si>
    <t>Loans &amp; Advances to State Government</t>
  </si>
  <si>
    <t>CLAIMS ON PRIVATE SECTOR</t>
  </si>
  <si>
    <t>Loans &amp; Advances to Other Customers</t>
  </si>
  <si>
    <t>Loans &amp; Advances to Nigeria  Banks Subsidiaries/Affilates</t>
  </si>
  <si>
    <t>[i] (Ordinary Shares) Other Investment - Quoted</t>
  </si>
  <si>
    <t>[ii] (Preference Shares) Other Investment - Unquoted</t>
  </si>
  <si>
    <t>[iii] Debentures Corporate Bonds</t>
  </si>
  <si>
    <t>[vi] Other  investments (includes AMCON bonds effective Dec-10</t>
  </si>
  <si>
    <t>[vii] Other  investments (Promissory notes and other financial assets held)</t>
  </si>
  <si>
    <t>Non Current Assets</t>
  </si>
  <si>
    <t>Placement  with  Discount  Houses</t>
  </si>
  <si>
    <t>Other Assets:</t>
  </si>
  <si>
    <t>Sundry Debtors Deferred Tax Assets</t>
  </si>
  <si>
    <t>DEMAND  DEPOSITS:</t>
  </si>
  <si>
    <t>State  Government  Deposits</t>
  </si>
  <si>
    <t>TIME, SAVINGS &amp; FOREIGN CURRENCY DEPOSITS:</t>
  </si>
  <si>
    <t>[i] Private  Sector  Time  Deposits</t>
  </si>
  <si>
    <t>[ii] State Government Time Deposits</t>
  </si>
  <si>
    <t>[iii] Local Government Time Deposits</t>
  </si>
  <si>
    <t>[i] Private  Sector  Savings  Deposits</t>
  </si>
  <si>
    <t>[ii] State Government Savings Deposits</t>
  </si>
  <si>
    <t>[iii] Local Government Savings Deposits</t>
  </si>
  <si>
    <t xml:space="preserve"> Domiciliary Accounts</t>
  </si>
  <si>
    <t xml:space="preserve"> Notes &amp; Deposit (Cash) certificates Financial Derivatives</t>
  </si>
  <si>
    <t>Balance Held for outside offices and branches</t>
  </si>
  <si>
    <t>CENTRAL  GOVERNMENT  DEPOSITS</t>
  </si>
  <si>
    <t>Agriculture</t>
  </si>
  <si>
    <t>Trade/General Commerce</t>
  </si>
  <si>
    <t>Services</t>
  </si>
  <si>
    <t>Mining &amp; Quarrying</t>
  </si>
  <si>
    <t xml:space="preserve">Manufacturing </t>
  </si>
  <si>
    <t>Oil &amp; Gas</t>
  </si>
  <si>
    <t>Power &amp; Energy</t>
  </si>
  <si>
    <t>Real Estate</t>
  </si>
  <si>
    <t>Finance, Insurance &amp;  Capital Market</t>
  </si>
  <si>
    <t>Education</t>
  </si>
  <si>
    <t>Power and Energy</t>
  </si>
  <si>
    <t>Others</t>
  </si>
  <si>
    <t>Industry</t>
  </si>
  <si>
    <t>Urban Development Bank</t>
  </si>
  <si>
    <t>Nigeria Agric. Credit Dev. Bank</t>
  </si>
  <si>
    <t>Claims on Federation &amp; Mirror Accounts</t>
  </si>
  <si>
    <t>CBN Securities</t>
  </si>
  <si>
    <t xml:space="preserve"> Merchant  Banks  Special Deposits (SIR)</t>
  </si>
  <si>
    <t xml:space="preserve"> Non Interest  Banks  Special Deposits (SIR)</t>
  </si>
  <si>
    <t xml:space="preserve">       a)  Held for Trading</t>
  </si>
  <si>
    <t xml:space="preserve">       b)  Available For Sales (AFS)</t>
  </si>
  <si>
    <t>ii)  FGN Bond</t>
  </si>
  <si>
    <t xml:space="preserve">       a)    Held for Trading</t>
  </si>
  <si>
    <t xml:space="preserve">       b)    Available For Sales (AFS)</t>
  </si>
  <si>
    <t xml:space="preserve">i) State Promissory Notes </t>
  </si>
  <si>
    <t>a)    Held for trading</t>
  </si>
  <si>
    <t>b)    Available for Sales</t>
  </si>
  <si>
    <t xml:space="preserve">ii)  Eligible State Bonds </t>
  </si>
  <si>
    <t xml:space="preserve">        a)    Held for trading</t>
  </si>
  <si>
    <t xml:space="preserve">        b)    Available for Sales</t>
  </si>
  <si>
    <t>ii)  Loans and Receivables</t>
  </si>
  <si>
    <t>iv)    Palcement</t>
  </si>
  <si>
    <t>iv)   Others</t>
  </si>
  <si>
    <t>Money at Call</t>
  </si>
  <si>
    <t xml:space="preserve">Loans and Receivables </t>
  </si>
  <si>
    <t>Commercial Bills:</t>
  </si>
  <si>
    <t>CLAIMS ON NON FINANCIAL INSTITUTIONS</t>
  </si>
  <si>
    <t>Commercial Bills</t>
  </si>
  <si>
    <t>Loans and Advances</t>
  </si>
  <si>
    <t>OTHER INVESTMENTS</t>
  </si>
  <si>
    <t>Other Investment (Quoted &amp; Unquoted)</t>
  </si>
  <si>
    <t>Staff Loans &amp; Receivables</t>
  </si>
  <si>
    <t xml:space="preserve">   </t>
  </si>
  <si>
    <t xml:space="preserve">OTHER ASSETS </t>
  </si>
  <si>
    <t>i)         Paid-up Capital</t>
  </si>
  <si>
    <t>ii)        Statutory  Reserves</t>
  </si>
  <si>
    <t xml:space="preserve"> iii)      Share   Premium/Bonus  Issue  Reserve</t>
  </si>
  <si>
    <t>iv)       Other  Reserves</t>
  </si>
  <si>
    <t>v)        Other Comprehensive Income</t>
  </si>
  <si>
    <t>vi)       Retained Earning</t>
  </si>
  <si>
    <t>iv)        Discount Houses</t>
  </si>
  <si>
    <t>TAKINGS:</t>
  </si>
  <si>
    <t>ii)        Discount Houses</t>
  </si>
  <si>
    <t>i)         Central Bank of Nigeria</t>
  </si>
  <si>
    <t>ii)        Banks</t>
  </si>
  <si>
    <t>iii)       Disount Houses</t>
  </si>
  <si>
    <t>iv)       Non-Bank Financial Institution</t>
  </si>
  <si>
    <t>v)        Corporate Entities</t>
  </si>
  <si>
    <t>vi)       Individuals</t>
  </si>
  <si>
    <t>8.00 - 15.99</t>
  </si>
  <si>
    <t>Source: Central Bank of Nigeria/Nigerian Deposit Insurance Corporation</t>
  </si>
  <si>
    <t>MENU</t>
  </si>
  <si>
    <t xml:space="preserve">A.1.1   </t>
  </si>
  <si>
    <t>A.1.2</t>
  </si>
  <si>
    <t xml:space="preserve">   Monetary Authority’s Analytical Accounts – Assets</t>
  </si>
  <si>
    <t xml:space="preserve">   Monetary Authority’s Analytical Accounts - Liabilities</t>
  </si>
  <si>
    <t xml:space="preserve">   Monetary Policy Targets and Outcomes (Growth Rates)</t>
  </si>
  <si>
    <t xml:space="preserve">   Consolidated Bankers' Clearing House Statistics</t>
  </si>
  <si>
    <t xml:space="preserve">  Money Market Interest Rates</t>
  </si>
  <si>
    <t xml:space="preserve">  Selected Financial Ratios of Commercial Banks</t>
  </si>
  <si>
    <t xml:space="preserve">  Deposits and Loans of Rural Branches of Commercial Banks</t>
  </si>
  <si>
    <t xml:space="preserve">  Number of Commercial Banks Branches in Nigeria and Abroad</t>
  </si>
  <si>
    <t xml:space="preserve">  Commercial Banks Loans to Small Scale Enterprises</t>
  </si>
  <si>
    <t xml:space="preserve">A.3.1    </t>
  </si>
  <si>
    <t>Summary of Assets and Liabilities of Primary Mortgage Institutions</t>
  </si>
  <si>
    <t xml:space="preserve">A.3.2    </t>
  </si>
  <si>
    <t xml:space="preserve">A.3.3    </t>
  </si>
  <si>
    <t>Selected Financial Ratios of Discount Houses</t>
  </si>
  <si>
    <t xml:space="preserve">A.3.5    </t>
  </si>
  <si>
    <t>Summary of Assets and Liabilities of Community/Microfinance Banks</t>
  </si>
  <si>
    <t xml:space="preserve">A.4.2    </t>
  </si>
  <si>
    <t>Treasury Bills: Issues and Subscriptions</t>
  </si>
  <si>
    <t>Treasury Bills: Issues, Subscriptions  and Allotments</t>
  </si>
  <si>
    <t>Holdings of Treasury Bills Outstanding</t>
  </si>
  <si>
    <t>Holdings of Treasury Certificates Outstanding</t>
  </si>
  <si>
    <t>Holdings of Development Stocks</t>
  </si>
  <si>
    <t>Transactions at the Nigerian Stock Exchange</t>
  </si>
  <si>
    <t xml:space="preserve">A.5.1    </t>
  </si>
  <si>
    <t>Savings Statistics – Cumulative</t>
  </si>
  <si>
    <t>Income and Expenditure of Insurance Companies in Nigeria</t>
  </si>
  <si>
    <t>Sources of Income of Insurance Companies in Nigeria - All Companies</t>
  </si>
  <si>
    <t>Breakdown of Total Expenditure of Insurance Business - All Companies</t>
  </si>
  <si>
    <t>Breakdown of Total Assets of Insurance Companies</t>
  </si>
  <si>
    <t>Total Insurance Business Investments</t>
  </si>
  <si>
    <t>Selected Financial Deepening Indicators</t>
  </si>
  <si>
    <t>Return to Menu</t>
  </si>
  <si>
    <t>Value of Money Market Instruments Outstanding as at End Period</t>
  </si>
  <si>
    <r>
      <t xml:space="preserve">             </t>
    </r>
    <r>
      <rPr>
        <vertAlign val="superscript"/>
        <sz val="10"/>
        <color indexed="18"/>
        <rFont val="Cambria"/>
        <family val="1"/>
      </rPr>
      <t xml:space="preserve">2 </t>
    </r>
    <r>
      <rPr>
        <sz val="10"/>
        <color indexed="18"/>
        <rFont val="Cambria"/>
        <family val="1"/>
      </rPr>
      <t>The Annual Reports of National Insurrance Commission for 2012, 2013 &amp; 2014 were yet to be released.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</si>
  <si>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</si>
  <si>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</si>
  <si>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r>
      <t xml:space="preserve">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Figures are annual averages</t>
    </r>
  </si>
  <si>
    <t>Number of Reporting Primary Mortgage Institutions</t>
  </si>
  <si>
    <t>Capital Adequacy Ratio ( Min 10%)</t>
  </si>
  <si>
    <t xml:space="preserve">Mortgage Assets to Total Assets Ratio (Min. 30%) </t>
  </si>
  <si>
    <t>Mortgage Assets to Loanable Funds (Min. 60%)</t>
  </si>
  <si>
    <t>Net Foreign Assets</t>
  </si>
  <si>
    <t>Foreign Assets</t>
  </si>
  <si>
    <t>Foreign Liabilities</t>
  </si>
  <si>
    <t>Net Domestic Assets</t>
  </si>
  <si>
    <t>Cash</t>
  </si>
  <si>
    <t>Deposits with Central Bank</t>
  </si>
  <si>
    <t>Central Bank Bills</t>
  </si>
  <si>
    <t>Credit from Central Bank</t>
  </si>
  <si>
    <t>Domestic Credit</t>
  </si>
  <si>
    <t>Net Claims on Government</t>
  </si>
  <si>
    <t>Total Claims</t>
  </si>
  <si>
    <t>Treasury bills</t>
  </si>
  <si>
    <t>Stocks and bonds</t>
  </si>
  <si>
    <t>Government deposits</t>
  </si>
  <si>
    <t>Credit to private sector</t>
  </si>
  <si>
    <t>Other Items (net)</t>
  </si>
  <si>
    <t>Total Private Sector Deposits</t>
  </si>
  <si>
    <t>Demand deposits</t>
  </si>
  <si>
    <t>Savings and Time deposits</t>
  </si>
  <si>
    <t>Foreign currency deposits</t>
  </si>
  <si>
    <t>Note:  *Commercial Banks includes Non-Interest bank</t>
  </si>
  <si>
    <t xml:space="preserve">    Foreign Assets</t>
  </si>
  <si>
    <t xml:space="preserve">    Foreign Liabilities</t>
  </si>
  <si>
    <t>Note:  *Deposit Money Banks consist of Commercial Banks, Non-Interest Bank and Merchant Banks</t>
  </si>
  <si>
    <t>Table A.1.3: Monetary Policy Targets and Outcomes (Growth Rates)</t>
  </si>
  <si>
    <t>Table A.5.3: Selected Financial Ratios of Discount Houses</t>
  </si>
  <si>
    <t>Table A.7.2: Selected Financial Deepening Indicators</t>
  </si>
  <si>
    <t>Table A.5.6: Transactions at the Nigerian Stock Exchange</t>
  </si>
  <si>
    <t xml:space="preserve">Table A.5.7: All Share Index on the Nigerian Stock Exchange </t>
  </si>
  <si>
    <t xml:space="preserve">A.1.3   </t>
  </si>
  <si>
    <t>A.2.1</t>
  </si>
  <si>
    <t xml:space="preserve">A.2.2    </t>
  </si>
  <si>
    <t>Commercial Banks' Statement - Asset</t>
  </si>
  <si>
    <t>Commercial Banks' Statement - Liabilities</t>
  </si>
  <si>
    <t>A.3.4</t>
  </si>
  <si>
    <t>Merchant Banks' Statement - Assets</t>
  </si>
  <si>
    <t>Merchant Banks' Statement - Liabilities</t>
  </si>
  <si>
    <t>A.3.6</t>
  </si>
  <si>
    <t xml:space="preserve">A.3.7   </t>
  </si>
  <si>
    <t xml:space="preserve">A.3.8   </t>
  </si>
  <si>
    <t>Deposit Money Banks' Statement - Assets</t>
  </si>
  <si>
    <t>Deposit Money Banks' Statement - Liabilities</t>
  </si>
  <si>
    <t>A.3.9</t>
  </si>
  <si>
    <t>A.3.10</t>
  </si>
  <si>
    <t>A.3.11</t>
  </si>
  <si>
    <t xml:space="preserve">A.4.1    </t>
  </si>
  <si>
    <t xml:space="preserve">A.4.7   </t>
  </si>
  <si>
    <t xml:space="preserve">A.5.2    </t>
  </si>
  <si>
    <t xml:space="preserve">A.5.3     </t>
  </si>
  <si>
    <t xml:space="preserve">A.5.4    </t>
  </si>
  <si>
    <t xml:space="preserve">A.5.5     </t>
  </si>
  <si>
    <t>A.5.6</t>
  </si>
  <si>
    <t>A.5.7</t>
  </si>
  <si>
    <t>A.5.8</t>
  </si>
  <si>
    <t>A.5.9</t>
  </si>
  <si>
    <t>A.5.10</t>
  </si>
  <si>
    <t>A.5.11</t>
  </si>
  <si>
    <t>A.5.12</t>
  </si>
  <si>
    <t>A.5.13</t>
  </si>
  <si>
    <t>A.5.14</t>
  </si>
  <si>
    <t xml:space="preserve">A.6.1   </t>
  </si>
  <si>
    <t xml:space="preserve">A.6.2    </t>
  </si>
  <si>
    <t>A.6.3</t>
  </si>
  <si>
    <t>A.6.4</t>
  </si>
  <si>
    <t xml:space="preserve">A.6.5    </t>
  </si>
  <si>
    <t xml:space="preserve">A.6.6    </t>
  </si>
  <si>
    <t xml:space="preserve">A.7.1    </t>
  </si>
  <si>
    <t xml:space="preserve">A.7.2 </t>
  </si>
  <si>
    <t>Commercial Banks' - Survey</t>
  </si>
  <si>
    <t>Merchant Banks' - Survey</t>
  </si>
  <si>
    <t>Deposit Money Banks' - Survey</t>
  </si>
  <si>
    <t>A.2.3</t>
  </si>
  <si>
    <t>Monetary Authority's Survey</t>
  </si>
  <si>
    <t xml:space="preserve"> Number of Commercial Banks Branches in Nigeria (by States) and Abroad</t>
  </si>
  <si>
    <t>All Share Index on the Nigerian Stock Exchange</t>
  </si>
  <si>
    <t>Total Annual Market Capitalization on the Nigerian Stock Exchange</t>
  </si>
  <si>
    <t>Nigerian Stock Exchange Market Capitalization - Equities Only</t>
  </si>
  <si>
    <t>Gold</t>
  </si>
  <si>
    <t>IMF Reserve Tranche</t>
  </si>
  <si>
    <t>Foreign Currencies</t>
  </si>
  <si>
    <t>Demand Deposits at Foreign  Banks</t>
  </si>
  <si>
    <t>Of which: Domicillary Accounts</t>
  </si>
  <si>
    <t>Securities of Foreign  Governments</t>
  </si>
  <si>
    <t>SDR Holdings</t>
  </si>
  <si>
    <t>Foreign Equity</t>
  </si>
  <si>
    <t>FX Swap/Forward/Futures</t>
  </si>
  <si>
    <t>Regional Monetary Cooperation Funds</t>
  </si>
  <si>
    <t>Other Foreign Assets</t>
  </si>
  <si>
    <t>Treasury  Bills  Rediscounts</t>
  </si>
  <si>
    <t>Treasury Bond Stock</t>
  </si>
  <si>
    <t>Treasury Bonds Sinking Funds Overdrawn Account</t>
  </si>
  <si>
    <t>Treasury Bonds Interest</t>
  </si>
  <si>
    <t xml:space="preserve">  Overdraft on Budgetary Accounts (Sub-Treasury)</t>
  </si>
  <si>
    <t>Federal Government(Other overdrafts to Federal Govt.)</t>
  </si>
  <si>
    <t>Development Stocks Account</t>
  </si>
  <si>
    <t>Development Stocks Sinking Funds Overdrawn Account</t>
  </si>
  <si>
    <t>Development Stocks Interest</t>
  </si>
  <si>
    <t>Claims on States &amp; Local  Governments</t>
  </si>
  <si>
    <t>Conditional Budget Support (States)</t>
  </si>
  <si>
    <t>Conditional Budget Support (LGs)</t>
  </si>
  <si>
    <t>Other Claims on State &amp; Local Govt.</t>
  </si>
  <si>
    <t>Domicilliary Mirror Accounts</t>
  </si>
  <si>
    <t>Other Claims on Non-fin. Publ. Ent.</t>
  </si>
  <si>
    <t>Loan to Deposit Money Banks</t>
  </si>
  <si>
    <t>(Overdrafts to)  Merchant Banks</t>
  </si>
  <si>
    <t>Other Claims on DMBs</t>
  </si>
  <si>
    <t>Loans to OFI's</t>
  </si>
  <si>
    <t>Investment in OFI's</t>
  </si>
  <si>
    <t>Miscellaneous Claims on OFIs</t>
  </si>
  <si>
    <t>IMF Currency Subscriptions:</t>
  </si>
  <si>
    <t>IMF Local Currency Subscription (CBN Accounting Records)</t>
  </si>
  <si>
    <t>IMF Non-Negotiable Interest Bearing A/C (CBN acc. records)</t>
  </si>
  <si>
    <t>IMF Securities Account (CBN acc. records)</t>
  </si>
  <si>
    <t>IMF Accounts Valuation Adjustments</t>
  </si>
  <si>
    <t>SDR Allocation #1 (rev. descrepancy)</t>
  </si>
  <si>
    <t>IMF  Gold Tranche A/C (CBN Accounting Records)</t>
  </si>
  <si>
    <t>Holdings  of SDRs (CBN Accounting Records)</t>
  </si>
  <si>
    <t>IBRD Subscriptions</t>
  </si>
  <si>
    <t>Income Receivable:</t>
  </si>
  <si>
    <t>Accrued Earnings</t>
  </si>
  <si>
    <t>Interest Receivables</t>
  </si>
  <si>
    <t>Other Income Receivable</t>
  </si>
  <si>
    <t>Exchange Difference on Promisory Notes</t>
  </si>
  <si>
    <t>Foreign Assets Revaluation Accounts</t>
  </si>
  <si>
    <t>Fixed Assets Revaluation</t>
  </si>
  <si>
    <t>Inter Banks Clearing</t>
  </si>
  <si>
    <t>Non-Financial Assets</t>
  </si>
  <si>
    <t>Other Miscellaneous Assets</t>
  </si>
  <si>
    <t>Restricted Claims on DMBs</t>
  </si>
  <si>
    <t>Claims on DMBs in Liquidation</t>
  </si>
  <si>
    <t>Head  Office  Expenses</t>
  </si>
  <si>
    <t>Branch Expenses</t>
  </si>
  <si>
    <t>Zonal Office Expenses</t>
  </si>
  <si>
    <t xml:space="preserve">Source: Central Bank of Nigeria </t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</si>
  <si>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excludes takings from discount houses</t>
    </r>
  </si>
  <si>
    <r>
      <t xml:space="preserve">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Universal Banking was adopted in 2001, hence Commercial &amp; Merchant Banks became Deposit Money Banks (DMBs).</t>
    </r>
  </si>
  <si>
    <t xml:space="preserve">           Effective March 2014, DMBs Numbers are in compliance with international Financial Reporting Standard (IFRS).</t>
  </si>
  <si>
    <t>Note:      Effective March 2014, DMBs Numbers are in compliance with international Financial Reporting Standard (IFRS).</t>
  </si>
  <si>
    <t>Note: Effective March 2014, DMBs Numbers are in compliance with international Financial Reporting Standard (IFRS).</t>
  </si>
  <si>
    <t>Foreign Assets (Net)</t>
  </si>
  <si>
    <t>Long-Term Foreign Liabilities</t>
  </si>
  <si>
    <t>Short-Term Foreign Liabilities</t>
  </si>
  <si>
    <t>Net Credit to Government</t>
  </si>
  <si>
    <t xml:space="preserve">  Claims On Fed. Govt</t>
  </si>
  <si>
    <t xml:space="preserve">  Fed Govt Deposits</t>
  </si>
  <si>
    <t>Net Credit to Private Sector</t>
  </si>
  <si>
    <t xml:space="preserve">  Claims on Private Sector</t>
  </si>
  <si>
    <t xml:space="preserve">  Private Sector Deposits</t>
  </si>
  <si>
    <t>Net Claims on DMBs</t>
  </si>
  <si>
    <t>Claims on DMBs</t>
  </si>
  <si>
    <t>Other Assets Net</t>
  </si>
  <si>
    <t xml:space="preserve">  Other Assets</t>
  </si>
  <si>
    <t>Reserve Money</t>
  </si>
  <si>
    <t xml:space="preserve">  Currency in Circulation</t>
  </si>
  <si>
    <t xml:space="preserve">  DMBs Deposits</t>
  </si>
  <si>
    <t>Required Reserves</t>
  </si>
  <si>
    <t>Special Deposits</t>
  </si>
  <si>
    <t>Current Account balances</t>
  </si>
  <si>
    <t>CBs</t>
  </si>
  <si>
    <t>MBs</t>
  </si>
  <si>
    <t>DMBs</t>
  </si>
  <si>
    <t>Sectoral Distribution of Commercial Banks' Loans and Advances</t>
  </si>
  <si>
    <t xml:space="preserve">A.4.3  </t>
  </si>
  <si>
    <t xml:space="preserve">A.4.4    </t>
  </si>
  <si>
    <t xml:space="preserve">A.4.5     </t>
  </si>
  <si>
    <t xml:space="preserve">A.4.6   </t>
  </si>
  <si>
    <t xml:space="preserve">A.4.8  </t>
  </si>
  <si>
    <t xml:space="preserve">A.4.9   </t>
  </si>
  <si>
    <t>Commercial, Merchant &amp; Deposit Money Banks' -  Loans and Advances</t>
  </si>
  <si>
    <t xml:space="preserve">Table A.4.3: Money Market Interest Rates (Per cent) </t>
  </si>
  <si>
    <t>Table A.4.5: Selected Financial Ratios of Commercial Banks (Percentage)</t>
  </si>
  <si>
    <t xml:space="preserve">Table A.4.7: Number of Commercial Banks Branches in Nigeria and Abroad </t>
  </si>
  <si>
    <t xml:space="preserve">Table A.4.8: Number of Deposit Money Banks Branches in Nigeria (by States) and Abroad </t>
  </si>
  <si>
    <t>Currency in Circulation</t>
  </si>
  <si>
    <t>Head Office</t>
  </si>
  <si>
    <t>Currency in Circulation(Branch Position)</t>
  </si>
  <si>
    <t>Deposit Money Banks' Deposits:</t>
  </si>
  <si>
    <t>Commercial Banks</t>
  </si>
  <si>
    <t xml:space="preserve"> Commercial  Banks  Demand  Deposits</t>
  </si>
  <si>
    <t xml:space="preserve"> Commercial  Banks  Special Deposits (SIR)2</t>
  </si>
  <si>
    <t xml:space="preserve"> Commercial  Banks  Required  Reserves</t>
  </si>
  <si>
    <t>Primary Mortgage Banks</t>
  </si>
  <si>
    <t xml:space="preserve"> Primary Mortgage Banks Demand Deposit</t>
  </si>
  <si>
    <t xml:space="preserve"> Primary Mortgage  Banks  Special Deposits (SIR)</t>
  </si>
  <si>
    <t xml:space="preserve"> Primary Mortgage Banks Required Reserves</t>
  </si>
  <si>
    <t xml:space="preserve"> Microfinance Banks Demand Deposit</t>
  </si>
  <si>
    <t>PRIVATE SECTOR DEPOSIT</t>
  </si>
  <si>
    <t>Non-Financial Public Enterprises (Parastatals):</t>
  </si>
  <si>
    <t xml:space="preserve"> Federal Government Parastatals 1</t>
  </si>
  <si>
    <t>Private Sector Corporations Deposit</t>
  </si>
  <si>
    <t>State and Local Government Deposits and Parastatals</t>
  </si>
  <si>
    <t xml:space="preserve"> State Government Parastatals</t>
  </si>
  <si>
    <t xml:space="preserve"> State Government  Deposits</t>
  </si>
  <si>
    <t xml:space="preserve"> Local Government  Deposits</t>
  </si>
  <si>
    <t>Other Financial Institutions Deposits</t>
  </si>
  <si>
    <t xml:space="preserve"> Development Banks</t>
  </si>
  <si>
    <t xml:space="preserve"> Other Financial Institutions</t>
  </si>
  <si>
    <t>Private Sector deposits (branch position)</t>
  </si>
  <si>
    <t xml:space="preserve">Non-Resident Deposits of:  </t>
  </si>
  <si>
    <t xml:space="preserve"> Foreign DMBs (Current  Accounts)</t>
  </si>
  <si>
    <t xml:space="preserve"> Foreign Central  Banks</t>
  </si>
  <si>
    <t xml:space="preserve"> Other Foreign Financial  Institutions</t>
  </si>
  <si>
    <t xml:space="preserve"> Other  Foreign Customers</t>
  </si>
  <si>
    <t>Liabilities to Foreign Monetary Authorities:</t>
  </si>
  <si>
    <t>Other Foreign  Liabilities</t>
  </si>
  <si>
    <t>Long-Term  Liabilities</t>
  </si>
  <si>
    <t xml:space="preserve">Budgetary  Accounts </t>
  </si>
  <si>
    <t>Deposits on Nigerian Converted Bonds</t>
  </si>
  <si>
    <t>Deposits on Development Stocks</t>
  </si>
  <si>
    <t>Deposits on Treasury Bills</t>
  </si>
  <si>
    <t>Other Federal Govt Deposit</t>
  </si>
  <si>
    <t>Federation &amp; Mirror Accounts</t>
  </si>
  <si>
    <t xml:space="preserve"> Of which</t>
  </si>
  <si>
    <t>Federal Government (Excess Crude)</t>
  </si>
  <si>
    <t>Subnationals Government (Excess Crude)</t>
  </si>
  <si>
    <t>Sovereign Wealth Fund (SWF)</t>
  </si>
  <si>
    <t xml:space="preserve">Capital </t>
  </si>
  <si>
    <t>Provisions</t>
  </si>
  <si>
    <t>Undisbursed Profits</t>
  </si>
  <si>
    <t>Revaluation Accounts</t>
  </si>
  <si>
    <t xml:space="preserve">        Foreign Assets Revaluation A/C</t>
  </si>
  <si>
    <t>Inter Bank Clearing</t>
  </si>
  <si>
    <t>Income</t>
  </si>
  <si>
    <t>IBRD</t>
  </si>
  <si>
    <t xml:space="preserve">       Of which:</t>
  </si>
  <si>
    <t>Cheque</t>
  </si>
  <si>
    <t xml:space="preserve">POS  </t>
  </si>
  <si>
    <t>Mobile Pay</t>
  </si>
  <si>
    <t>NIP</t>
  </si>
  <si>
    <t>NEFT</t>
  </si>
  <si>
    <t>m-Cash</t>
  </si>
  <si>
    <t>NAPS</t>
  </si>
  <si>
    <t xml:space="preserve">Vol </t>
  </si>
  <si>
    <t>n. a.</t>
  </si>
  <si>
    <t>2017 Q1</t>
  </si>
  <si>
    <t>2017 Q2</t>
  </si>
  <si>
    <t>2017 Q3</t>
  </si>
  <si>
    <t>2017 Q4</t>
  </si>
  <si>
    <t>Development Bank of Nigeria</t>
  </si>
  <si>
    <t>2.00 - 16.28</t>
  </si>
  <si>
    <t>9.00 - 18.69</t>
  </si>
  <si>
    <t>13.15 - 18.98</t>
  </si>
  <si>
    <t>13.15 - 18.60</t>
  </si>
  <si>
    <t>12.50 - 15.72</t>
  </si>
  <si>
    <t>9.00 - 18.98</t>
  </si>
  <si>
    <t>Table A.4.10: Consolidated Bankers' Clearing House Statistics</t>
  </si>
  <si>
    <t>A.4.10</t>
  </si>
  <si>
    <t>A.4.11</t>
  </si>
  <si>
    <r>
      <t>M</t>
    </r>
    <r>
      <rPr>
        <b/>
        <vertAlign val="subscript"/>
        <sz val="12"/>
        <rFont val="Cambria"/>
        <family val="1"/>
      </rPr>
      <t>3</t>
    </r>
  </si>
  <si>
    <t>(N'Billion)</t>
  </si>
  <si>
    <t>2018</t>
  </si>
  <si>
    <t xml:space="preserve">   of which: Individuals</t>
  </si>
  <si>
    <t xml:space="preserve">   Businesses</t>
  </si>
  <si>
    <t>2018 Q1</t>
  </si>
  <si>
    <t>2018 Q2</t>
  </si>
  <si>
    <t>2018 Q3</t>
  </si>
  <si>
    <t>2018 Q4</t>
  </si>
  <si>
    <t>By Commercial Banks</t>
  </si>
  <si>
    <t>By Merchant Banks</t>
  </si>
  <si>
    <t>DOMESTIC CREDIT  (NET)</t>
  </si>
  <si>
    <t>Claims on Federal Government (Net)</t>
  </si>
  <si>
    <t>Memo: Federation and Mirror Accounts (FMA)</t>
  </si>
  <si>
    <t>Claims on Private Sector</t>
  </si>
  <si>
    <t>Claims on Other  Private Sector:*</t>
  </si>
  <si>
    <t xml:space="preserve">OTHER  ASSETS (NET)  </t>
  </si>
  <si>
    <t xml:space="preserve">   Currency  in  Circulation</t>
  </si>
  <si>
    <t xml:space="preserve"> Demand Deposits </t>
  </si>
  <si>
    <t xml:space="preserve">   Private  Sector  Deposits at Non Interest Banks</t>
  </si>
  <si>
    <t xml:space="preserve">QUASI MONEY  </t>
  </si>
  <si>
    <t>Time and Savings Deposits of:</t>
  </si>
  <si>
    <t xml:space="preserve">                   Of Which: Foreign Currency Deposit </t>
  </si>
  <si>
    <t>MONEY  SUPPLY (M2)</t>
  </si>
  <si>
    <t>CENTRAL BANK SECURITIES</t>
  </si>
  <si>
    <t>TOTAL  MONETARY LIABILITIES (M3)</t>
  </si>
  <si>
    <t xml:space="preserve">2016 </t>
  </si>
  <si>
    <t xml:space="preserve">     of which: Individuals</t>
  </si>
  <si>
    <t xml:space="preserve">     Businesses</t>
  </si>
  <si>
    <t xml:space="preserve">  Weighted Average Deposit and Lending Rates of Deposit Money Banks (Per Cent)</t>
  </si>
  <si>
    <t>Table A.4.4: Weighted Average Deposit and Lending Rates of Deposit Money Banks (Per Cent)</t>
  </si>
  <si>
    <t xml:space="preserve">Summary of Assets/Liabilities of Discount Houses - Assets </t>
  </si>
  <si>
    <t xml:space="preserve">Summary of Assets/Liabilities of Discount Houses - Liabilities </t>
  </si>
  <si>
    <t>Summary of Assets and Liabilities of Finance Houses</t>
  </si>
  <si>
    <t>Number of Development &amp; Specialised Banks/Institution</t>
  </si>
  <si>
    <t>Table A.2.1: Monetary Authorities' Analytical Accounts - Assets (₦' Billion)</t>
  </si>
  <si>
    <t>Table A.2.1: Monetary Authorities' Analytical Accounts - Assets (₦' Billion)  . . . Continued</t>
  </si>
  <si>
    <r>
      <t>2017</t>
    </r>
    <r>
      <rPr>
        <b/>
        <vertAlign val="superscript"/>
        <sz val="12"/>
        <rFont val="Cambria"/>
        <family val="1"/>
        <scheme val="major"/>
      </rPr>
      <t>1</t>
    </r>
  </si>
  <si>
    <t xml:space="preserve">2015 </t>
  </si>
  <si>
    <t xml:space="preserve">2014 </t>
  </si>
  <si>
    <t>2013</t>
  </si>
  <si>
    <t xml:space="preserve">2012 </t>
  </si>
  <si>
    <t>2011</t>
  </si>
  <si>
    <t>2010</t>
  </si>
  <si>
    <r>
      <t>Q4</t>
    </r>
    <r>
      <rPr>
        <b/>
        <vertAlign val="superscript"/>
        <sz val="12"/>
        <rFont val="Cambria"/>
        <family val="1"/>
        <scheme val="major"/>
      </rPr>
      <t>2</t>
    </r>
  </si>
  <si>
    <t xml:space="preserve">   Monetary Survey </t>
  </si>
  <si>
    <t xml:space="preserve">   Quarterly Monetary Aggregates</t>
  </si>
  <si>
    <t xml:space="preserve">     Fixed Assets Revaluation</t>
  </si>
  <si>
    <t>Miscellaneous Excess Crude savings</t>
  </si>
  <si>
    <t>Loans to Deposit Ratio</t>
  </si>
  <si>
    <t>Liquidity Ratio</t>
  </si>
  <si>
    <t xml:space="preserve">   Other Loans</t>
  </si>
  <si>
    <t>Prime</t>
  </si>
  <si>
    <t>Notes: Universal Banking was adopted in 2001, hence Commercial &amp; Merchant Banks became Deposit Money Banks (DMBs)</t>
  </si>
  <si>
    <t xml:space="preserve"> Liquidity Ratio</t>
  </si>
  <si>
    <t>Cash Reserve Ratio</t>
  </si>
  <si>
    <t>Loan-to-Deposit Ratio</t>
  </si>
  <si>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Revised</t>
    </r>
  </si>
  <si>
    <t xml:space="preserve"> Govt. Stocks</t>
  </si>
  <si>
    <t>9.80 - 14.55</t>
  </si>
  <si>
    <t>11.75 - 14.55</t>
  </si>
  <si>
    <t>9.90 - 13.40</t>
  </si>
  <si>
    <t>9.80 - 13.50</t>
  </si>
  <si>
    <t>10.90 - 14.45</t>
  </si>
  <si>
    <r>
      <t>M</t>
    </r>
    <r>
      <rPr>
        <b/>
        <vertAlign val="subscript"/>
        <sz val="12"/>
        <color rgb="FF000000"/>
        <rFont val="Cambria"/>
        <family val="1"/>
        <scheme val="major"/>
      </rPr>
      <t>3</t>
    </r>
  </si>
  <si>
    <r>
      <t>M</t>
    </r>
    <r>
      <rPr>
        <vertAlign val="subscript"/>
        <sz val="12"/>
        <color indexed="8"/>
        <rFont val="Cambria"/>
        <family val="1"/>
      </rPr>
      <t>2</t>
    </r>
  </si>
  <si>
    <r>
      <t>M</t>
    </r>
    <r>
      <rPr>
        <b/>
        <vertAlign val="subscript"/>
        <sz val="12"/>
        <color indexed="8"/>
        <rFont val="Cambria"/>
        <family val="1"/>
      </rPr>
      <t>1</t>
    </r>
  </si>
  <si>
    <r>
      <t>Real GDP</t>
    </r>
    <r>
      <rPr>
        <b/>
        <vertAlign val="superscript"/>
        <sz val="12"/>
        <color indexed="8"/>
        <rFont val="Cambria"/>
        <family val="1"/>
      </rPr>
      <t>1</t>
    </r>
  </si>
  <si>
    <r>
      <t xml:space="preserve">Actual </t>
    </r>
    <r>
      <rPr>
        <vertAlign val="superscript"/>
        <sz val="12"/>
        <color indexed="8"/>
        <rFont val="Cambria"/>
        <family val="1"/>
      </rPr>
      <t>2</t>
    </r>
  </si>
  <si>
    <t>Prescribed (Public 
Sector Funds)</t>
  </si>
  <si>
    <r>
      <t xml:space="preserve">1995 </t>
    </r>
    <r>
      <rPr>
        <b/>
        <vertAlign val="superscript"/>
        <sz val="12"/>
        <rFont val="Cambria"/>
        <family val="1"/>
      </rPr>
      <t>1</t>
    </r>
  </si>
  <si>
    <r>
      <t>Structure of Assets Ratio</t>
    </r>
    <r>
      <rPr>
        <b/>
        <vertAlign val="superscript"/>
        <sz val="12"/>
        <rFont val="Cambria"/>
        <family val="1"/>
      </rPr>
      <t>1</t>
    </r>
    <r>
      <rPr>
        <b/>
        <sz val="12"/>
        <rFont val="Cambria"/>
        <family val="1"/>
      </rPr>
      <t xml:space="preserve"> (%)</t>
    </r>
  </si>
  <si>
    <t xml:space="preserve">  Other Miscellaneous Unclassified Liabilities</t>
  </si>
  <si>
    <t xml:space="preserve">    Currency in Circulation (Branch Position)</t>
  </si>
  <si>
    <t xml:space="preserve">      Treasury Bills Held by Foreign Monetary Authorities</t>
  </si>
  <si>
    <t xml:space="preserve">Other Miscellaneous Unclassified Liabilities  </t>
  </si>
  <si>
    <t xml:space="preserve"> Treasury Bills Held by Foreign Monetary Authorities</t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</si>
  <si>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These items were reclassified from the last quarter of 2006</t>
    </r>
  </si>
  <si>
    <r>
      <t xml:space="preserve">  Merchant Banks</t>
    </r>
    <r>
      <rPr>
        <vertAlign val="superscript"/>
        <sz val="12"/>
        <rFont val="Cambria"/>
        <family val="1"/>
      </rPr>
      <t>1</t>
    </r>
  </si>
  <si>
    <r>
      <t>December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</si>
  <si>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                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Provisional</t>
    </r>
  </si>
  <si>
    <t>Table A.2.2: Monetary Authority's Analytical Accounts - Liabilities (₦' Billion)</t>
  </si>
  <si>
    <t xml:space="preserve"> Table A.2.3: Monetary Authority's Survey (₦' Billion)</t>
  </si>
  <si>
    <t>Table A.3.1: Commercial  Banks' Statement - Assets  (₦' Billion)</t>
  </si>
  <si>
    <t>Table A.3.1: Commercial  Banks' Statement  - Assets  (₦' Billion)</t>
  </si>
  <si>
    <t>Table A.3.1: Commercial  Banks' &amp; NIB's Statement  - Assets  (₦' Billion)</t>
  </si>
  <si>
    <t>Tables A.3.2: Commercial Banks' Statement - Liabilities (₦' Billion)</t>
  </si>
  <si>
    <t>Tables A.3.2: Commercial Banks'  &amp; NIB's Statement - Liabilities (₦' Billion)</t>
  </si>
  <si>
    <t>Tables A.3.3: Commercial Banks' Survey (₦' Billion)</t>
  </si>
  <si>
    <t>Table A.3.4: Merchant  Banks' Statement - Assets  (₦' Billion)</t>
  </si>
  <si>
    <t>Table A.3.5: Merchant  Banks' Statement - Liabilities  (₦' Billion)</t>
  </si>
  <si>
    <t>Table A.3.6: Merchant  Banks' Survey  (₦' Billion)</t>
  </si>
  <si>
    <t>Table A.3.7: Deposit Money Banks' Statement - Assets  (₦' Billion)</t>
  </si>
  <si>
    <t>Table A.3.8: Deposit Money Banks' Statement - Liabilities  (₦' Billion)</t>
  </si>
  <si>
    <t>Tables A.3.9: Deposit Money Banks' Survey (₦' Billion)</t>
  </si>
  <si>
    <t>Table A.3.10: Summary of Assets &amp; Liabilities of 
Primary Mortgage Institutions (₦' Billions)</t>
  </si>
  <si>
    <t xml:space="preserve">       Current Liabilities (₦' Billion)</t>
  </si>
  <si>
    <t xml:space="preserve">       Deposits (₦' Billion)</t>
  </si>
  <si>
    <t xml:space="preserve">       Liquid Assets (₦' Billion)</t>
  </si>
  <si>
    <t>Total Risk Weighted Assets (₦' Billion)</t>
  </si>
  <si>
    <t>Table A.3.11: Summary of Assets &amp; Liabilities of Community/Microfinance Banks (₦' Million)</t>
  </si>
  <si>
    <r>
      <t>2017</t>
    </r>
    <r>
      <rPr>
        <b/>
        <vertAlign val="superscript"/>
        <sz val="12"/>
        <rFont val="Cambria"/>
        <family val="1"/>
      </rPr>
      <t>1</t>
    </r>
  </si>
  <si>
    <r>
      <t>2018</t>
    </r>
    <r>
      <rPr>
        <b/>
        <vertAlign val="superscript"/>
        <sz val="12"/>
        <rFont val="Calibri Light"/>
        <family val="2"/>
      </rPr>
      <t>2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</si>
  <si>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Revised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</si>
  <si>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Provisional</t>
    </r>
  </si>
  <si>
    <r>
      <t>Table A.4.2: Sectoral Distribution of Commercial Banks' Loans and Advances</t>
    </r>
    <r>
      <rPr>
        <b/>
        <vertAlign val="superscript"/>
        <sz val="14"/>
        <color indexed="18"/>
        <rFont val="Cambria"/>
        <family val="1"/>
      </rPr>
      <t>1</t>
    </r>
    <r>
      <rPr>
        <b/>
        <sz val="14"/>
        <color indexed="18"/>
        <rFont val="Cambria"/>
        <family val="1"/>
      </rPr>
      <t xml:space="preserve"> (₦' Billion)</t>
    </r>
  </si>
  <si>
    <r>
      <t>Note:</t>
    </r>
    <r>
      <rPr>
        <vertAlign val="superscript"/>
        <sz val="10"/>
        <color theme="3" tint="-0.249977111117893"/>
        <rFont val="Cambria"/>
        <family val="1"/>
      </rPr>
      <t xml:space="preserve"> 1 </t>
    </r>
    <r>
      <rPr>
        <sz val="10"/>
        <color theme="3" tint="-0.249977111117893"/>
        <rFont val="Cambria"/>
        <family val="1"/>
      </rPr>
      <t>Effective March 2014, the DMBs figures are in compliance with IFRS</t>
    </r>
  </si>
  <si>
    <t>Source: Computed from Deposit Money Banks' Returns</t>
  </si>
  <si>
    <r>
      <t>Treasury Certificates</t>
    </r>
    <r>
      <rPr>
        <b/>
        <vertAlign val="superscript"/>
        <sz val="12"/>
        <rFont val="Cambria"/>
        <family val="1"/>
      </rPr>
      <t>1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</si>
  <si>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Treasury Certificates started in 1968 and terminated in 1995</t>
    </r>
  </si>
  <si>
    <r>
      <t xml:space="preserve">             </t>
    </r>
    <r>
      <rPr>
        <sz val="10"/>
        <color theme="3" tint="-0.249977111117893"/>
        <rFont val="Cambria"/>
        <family val="1"/>
      </rPr>
      <t>Effective March 2014, DMBs Numbers are in compliance with IFRS as reported in FinA stop gap.</t>
    </r>
  </si>
  <si>
    <r>
      <t xml:space="preserve">             </t>
    </r>
    <r>
      <rPr>
        <sz val="10"/>
        <color theme="3" tint="-0.249977111117893"/>
        <rFont val="Cambria"/>
        <family val="1"/>
      </rPr>
      <t>Effective March 2014, DMBs Numbers are in compliance with International Financial Reporting Standard (IFRS).</t>
    </r>
  </si>
  <si>
    <t>3.00 - 18.50</t>
  </si>
  <si>
    <r>
      <t xml:space="preserve"> Notes: </t>
    </r>
    <r>
      <rPr>
        <sz val="10"/>
        <color theme="3" tint="-0.249977111117893"/>
        <rFont val="Cambria"/>
        <family val="1"/>
      </rPr>
      <t>Effective March 2014, DMBs Numbers are in compliance with IFRS as reported in FinA stop gap.</t>
    </r>
  </si>
  <si>
    <r>
      <t xml:space="preserve">2017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</si>
  <si>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Q4 </t>
    </r>
    <r>
      <rPr>
        <b/>
        <vertAlign val="superscript"/>
        <sz val="11"/>
        <rFont val="Cambria"/>
        <family val="1"/>
        <scheme val="major"/>
      </rPr>
      <t>2</t>
    </r>
  </si>
  <si>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</si>
  <si>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Abroad comprises branches and subsidiaries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</si>
  <si>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 xml:space="preserve">The number of banks reduced to 25 following consolidation of banks  </t>
    </r>
  </si>
  <si>
    <r>
      <t>Abroad</t>
    </r>
    <r>
      <rPr>
        <b/>
        <vertAlign val="superscript"/>
        <sz val="12"/>
        <rFont val="Cambria"/>
        <family val="1"/>
      </rPr>
      <t>1</t>
    </r>
  </si>
  <si>
    <r>
      <t xml:space="preserve">2005 </t>
    </r>
    <r>
      <rPr>
        <b/>
        <vertAlign val="superscript"/>
        <sz val="12"/>
        <rFont val="Cambria"/>
        <family val="1"/>
      </rPr>
      <t>2</t>
    </r>
  </si>
  <si>
    <r>
      <t>Branches Abroad</t>
    </r>
    <r>
      <rPr>
        <b/>
        <vertAlign val="superscript"/>
        <sz val="12"/>
        <rFont val="Cambria"/>
        <family val="1"/>
      </rPr>
      <t>2</t>
    </r>
  </si>
  <si>
    <r>
      <t>Number of Deposit Money Banks Branches in Nigeria by State</t>
    </r>
    <r>
      <rPr>
        <b/>
        <vertAlign val="superscript"/>
        <sz val="12"/>
        <rFont val="Cambria"/>
        <family val="1"/>
      </rPr>
      <t>1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</si>
  <si>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This includes branches and cash centers of Commercial, Merchant and Non-Interest Banks.</t>
    </r>
  </si>
  <si>
    <r>
      <rPr>
        <vertAlign val="superscript"/>
        <sz val="10"/>
        <color theme="3" tint="-0.249977111117893"/>
        <rFont val="Cambria"/>
        <family val="1"/>
      </rPr>
      <t xml:space="preserve">                   2</t>
    </r>
    <r>
      <rPr>
        <sz val="10"/>
        <color theme="3" tint="-0.249977111117893"/>
        <rFont val="Cambria"/>
        <family val="1"/>
      </rPr>
      <t>Some bank branches became subsidiaries</t>
    </r>
  </si>
  <si>
    <t>Table A.4.6: Deposits and Loans of Rural Branches of Commercial Banks (₦' Million)</t>
  </si>
  <si>
    <t>Enterprises (₦' Million)</t>
  </si>
  <si>
    <t>Sector (₦' Million)</t>
  </si>
  <si>
    <r>
      <t>Table A.4.9: Commercial Banks' Loans to Small Scale Enterprises</t>
    </r>
    <r>
      <rPr>
        <b/>
        <vertAlign val="superscript"/>
        <sz val="14"/>
        <color indexed="18"/>
        <rFont val="Cambria"/>
        <family val="1"/>
      </rPr>
      <t>1</t>
    </r>
  </si>
  <si>
    <r>
      <t xml:space="preserve">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The abolition of mandatory banks' credit allocations of 20% of it's total credit to small scale enterprises wholly owned</t>
    </r>
  </si>
  <si>
    <t>Table A.4.11: Payment System Statistics</t>
  </si>
  <si>
    <t>Payment System Statistics</t>
  </si>
  <si>
    <t>Table A.5.1: Summary of Assets/Liabilities of Discount Houses - Assets (₦' Million)</t>
  </si>
  <si>
    <t>Table A.5.2: Summary of Assets/Liabilities of Discount Houses - Liabilities (₦' Million)</t>
  </si>
  <si>
    <t>Table A.5.4: Summary of Assets and Liabilities of Finance Houses (₦' Billion)</t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</si>
  <si>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Target for</t>
    </r>
    <r>
      <rPr>
        <vertAlign val="superscript"/>
        <sz val="10"/>
        <color theme="3" tint="-0.249977111117893"/>
        <rFont val="Cambria"/>
        <family val="1"/>
      </rPr>
      <t xml:space="preserve"> </t>
    </r>
    <r>
      <rPr>
        <sz val="10"/>
        <color theme="3" tint="-0.249977111117893"/>
        <rFont val="Cambria"/>
        <family val="1"/>
      </rPr>
      <t>Structure of Assets Ratio was set and retained at 70% between 1993 and 2002. It was changed to 60% in 2003.</t>
    </r>
  </si>
  <si>
    <r>
      <t>Assets Structure (</t>
    </r>
    <r>
      <rPr>
        <b/>
        <sz val="12"/>
        <rFont val="Calibri"/>
        <family val="2"/>
      </rPr>
      <t>₦</t>
    </r>
    <r>
      <rPr>
        <b/>
        <sz val="12"/>
        <rFont val="Cambria"/>
        <family val="1"/>
      </rPr>
      <t>' Million)</t>
    </r>
  </si>
  <si>
    <r>
      <t>Total Borrowings &amp; Amount Owing (</t>
    </r>
    <r>
      <rPr>
        <b/>
        <sz val="12"/>
        <rFont val="Calibri"/>
        <family val="2"/>
      </rPr>
      <t>₦</t>
    </r>
    <r>
      <rPr>
        <b/>
        <sz val="12"/>
        <rFont val="Cambria"/>
        <family val="1"/>
      </rPr>
      <t>'Million)</t>
    </r>
  </si>
  <si>
    <r>
      <t>Dec</t>
    </r>
    <r>
      <rPr>
        <b/>
        <vertAlign val="superscript"/>
        <sz val="12"/>
        <rFont val="Cambria"/>
        <family val="1"/>
        <scheme val="major"/>
      </rPr>
      <t>2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</si>
  <si>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Last returns by Discount Houses were as at end-October 2015.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</si>
  <si>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Last returns by Discount Houses were as at end-October 2015.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</si>
  <si>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Discount Houses' reporting template was modified in June 1995.</t>
    </r>
  </si>
  <si>
    <t xml:space="preserve">            A new reporting format was introduced in March 2015. </t>
  </si>
  <si>
    <r>
      <t xml:space="preserve">Note: </t>
    </r>
    <r>
      <rPr>
        <sz val="10"/>
        <color theme="4" tint="-0.499984740745262"/>
        <rFont val="Cambria"/>
        <family val="1"/>
      </rPr>
      <t>All Share Index started in January, 1985</t>
    </r>
  </si>
  <si>
    <r>
      <t>Table A.5.8: Total Annual Market Capitalization on  The Nigerian Stock Exchange 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</si>
  <si>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>Table A.5.9: Nigerian Stock Exchange Market Capitalization - Equities Only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</si>
  <si>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</si>
  <si>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 xml:space="preserve">2 </t>
    </r>
    <r>
      <rPr>
        <sz val="10"/>
        <color theme="4" tint="-0.499984740745262"/>
        <rFont val="Cambria"/>
        <family val="1"/>
      </rPr>
      <t>The Annual Reports of National Insurrance Commission for 2012, 2013 &amp; 2014 were yet to be released.</t>
    </r>
  </si>
  <si>
    <r>
      <t>Table A.5.11: Sources of Income of Insurance Companies in Nigeria - All Companies</t>
    </r>
    <r>
      <rPr>
        <b/>
        <vertAlign val="superscript"/>
        <sz val="14"/>
        <color indexed="18"/>
        <rFont val="Cambria"/>
        <family val="1"/>
      </rPr>
      <t>1</t>
    </r>
    <r>
      <rPr>
        <b/>
        <sz val="14"/>
        <color indexed="18"/>
        <rFont val="Cambria"/>
        <family val="1"/>
      </rPr>
      <t xml:space="preserve"> (</t>
    </r>
    <r>
      <rPr>
        <b/>
        <sz val="14"/>
        <color indexed="18"/>
        <rFont val="Calibri"/>
        <family val="2"/>
      </rPr>
      <t>₦</t>
    </r>
    <r>
      <rPr>
        <b/>
        <sz val="14"/>
        <color indexed="18"/>
        <rFont val="Cambria"/>
        <family val="1"/>
      </rPr>
      <t>' Million)</t>
    </r>
  </si>
  <si>
    <r>
      <t>Table A.5.10: Income and Expenditure of Insurance Companies in Nigeria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Million)</t>
    </r>
  </si>
  <si>
    <r>
      <t>Table A.5.12: Breakdown of Total Expenditure of Insurance Business - All Companies</t>
    </r>
    <r>
      <rPr>
        <b/>
        <vertAlign val="superscript"/>
        <sz val="14"/>
        <color indexed="18"/>
        <rFont val="Cambria"/>
        <family val="1"/>
      </rPr>
      <t>1</t>
    </r>
    <r>
      <rPr>
        <b/>
        <sz val="14"/>
        <color indexed="18"/>
        <rFont val="Cambria"/>
        <family val="1"/>
      </rPr>
      <t xml:space="preserve"> (</t>
    </r>
    <r>
      <rPr>
        <b/>
        <sz val="14"/>
        <color indexed="18"/>
        <rFont val="Calibri"/>
        <family val="2"/>
      </rPr>
      <t>₦</t>
    </r>
    <r>
      <rPr>
        <b/>
        <sz val="14"/>
        <color indexed="18"/>
        <rFont val="Cambria"/>
        <family val="1"/>
      </rPr>
      <t>' Million)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</si>
  <si>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 xml:space="preserve">1970 - 1998 data were sourced from Central Bank of Nigeria Annual Survey 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</si>
  <si>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 xml:space="preserve"> </t>
    </r>
    <r>
      <rPr>
        <sz val="10"/>
        <color theme="4" tint="-0.499984740745262"/>
        <rFont val="Cambria"/>
        <family val="1"/>
      </rPr>
      <t>The Annual Reports of National Insurrance Commission for 2012, 2013 &amp; 2014 were yet to be released.</t>
    </r>
  </si>
  <si>
    <r>
      <t>Table A.5.13: Breakdown of Total Assets of Insurance Companies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Million)</t>
    </r>
  </si>
  <si>
    <r>
      <t>Table A.5.14: Total Insurance Business Investments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Million)</t>
    </r>
  </si>
  <si>
    <r>
      <t xml:space="preserve">2008 </t>
    </r>
    <r>
      <rPr>
        <b/>
        <vertAlign val="superscript"/>
        <sz val="12"/>
        <rFont val="Cambria"/>
        <family val="1"/>
      </rPr>
      <t>1</t>
    </r>
  </si>
  <si>
    <r>
      <t xml:space="preserve">2009 </t>
    </r>
    <r>
      <rPr>
        <b/>
        <vertAlign val="superscript"/>
        <sz val="12"/>
        <rFont val="Cambria"/>
        <family val="1"/>
      </rPr>
      <t>1</t>
    </r>
  </si>
  <si>
    <r>
      <t>2010</t>
    </r>
    <r>
      <rPr>
        <b/>
        <vertAlign val="superscript"/>
        <sz val="12"/>
        <rFont val="Cambria"/>
        <family val="1"/>
      </rPr>
      <t xml:space="preserve"> 1</t>
    </r>
  </si>
  <si>
    <r>
      <t>2011</t>
    </r>
    <r>
      <rPr>
        <b/>
        <vertAlign val="superscript"/>
        <sz val="12"/>
        <rFont val="Cambria"/>
        <family val="1"/>
      </rPr>
      <t xml:space="preserve"> 1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</si>
  <si>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Provisional</t>
    </r>
  </si>
  <si>
    <r>
      <t xml:space="preserve">           </t>
    </r>
    <r>
      <rPr>
        <sz val="10"/>
        <color theme="4" tint="-0.499984740745262"/>
        <rFont val="Cambria"/>
        <family val="1"/>
      </rPr>
      <t>The Annual Reports of National Insurrance Commission for 2012, 2013 &amp; 2014 were yet to be released.</t>
    </r>
  </si>
  <si>
    <r>
      <t>Table A.6.1: Value of Money Market Instruments Outstanding as at End-Period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</si>
  <si>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>2018</t>
    </r>
    <r>
      <rPr>
        <b/>
        <vertAlign val="superscript"/>
        <sz val="12"/>
        <rFont val="Cambria"/>
        <family val="1"/>
      </rPr>
      <t xml:space="preserve"> 1</t>
    </r>
  </si>
  <si>
    <r>
      <t>Table A.6.2: Treasury Bills Issues and Subscriptions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</si>
  <si>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>Institutions</t>
    </r>
    <r>
      <rPr>
        <b/>
        <vertAlign val="superscript"/>
        <sz val="12"/>
        <rFont val="Cambria"/>
        <family val="1"/>
      </rPr>
      <t>1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</si>
  <si>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 xml:space="preserve">Savings Institutions include mutual savings and loan groups, credit organisations, co-operative societies, insurance companies, post office savings 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</si>
  <si>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Others include Federal, State and Local governments, Discount Houses and other companies</t>
    </r>
  </si>
  <si>
    <r>
      <t xml:space="preserve">Public </t>
    </r>
    <r>
      <rPr>
        <b/>
        <vertAlign val="superscript"/>
        <sz val="12"/>
        <rFont val="Cambria"/>
        <family val="1"/>
      </rPr>
      <t>2</t>
    </r>
  </si>
  <si>
    <r>
      <t xml:space="preserve">Table A.6.3: Treasury Bills Issues, Subscriptions and Allotments </t>
    </r>
    <r>
      <rPr>
        <b/>
        <vertAlign val="superscript"/>
        <sz val="14"/>
        <color indexed="18"/>
        <rFont val="Cambria"/>
        <family val="1"/>
      </rPr>
      <t>1</t>
    </r>
    <r>
      <rPr>
        <b/>
        <sz val="14"/>
        <color indexed="18"/>
        <rFont val="Cambria"/>
        <family val="1"/>
      </rPr>
      <t xml:space="preserve"> (</t>
    </r>
    <r>
      <rPr>
        <b/>
        <sz val="14"/>
        <color indexed="18"/>
        <rFont val="Calibri"/>
        <family val="2"/>
      </rPr>
      <t>₦</t>
    </r>
    <r>
      <rPr>
        <b/>
        <sz val="14"/>
        <color indexed="18"/>
        <rFont val="Cambria"/>
        <family val="1"/>
      </rPr>
      <t xml:space="preserve">' Billion) 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</si>
  <si>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 xml:space="preserve">1 </t>
    </r>
    <r>
      <rPr>
        <sz val="10"/>
        <color theme="4" tint="-0.499984740745262"/>
        <rFont val="Cambria"/>
        <family val="1"/>
      </rPr>
      <t xml:space="preserve">Table presents revised template and data. 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</si>
  <si>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Comprises allotments to Money Market Dealers (MMDs), Mandate/ Internal Accounts and Brokers.</t>
    </r>
  </si>
  <si>
    <r>
      <t xml:space="preserve"> Table A.6.4: Holdings of Treasury Bills Outstanding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</si>
  <si>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t>Source: Nigeria Inter-Bank Settlement System Plc (NIBSS)</t>
  </si>
  <si>
    <t xml:space="preserve">Note: n. a. means not available     </t>
  </si>
  <si>
    <t xml:space="preserve">          Effective October 2018, data for NAPs comprised NEFT and NAPS. </t>
  </si>
  <si>
    <t xml:space="preserve">          NEFT = NIBSS Electronic Fund Transfer; NIP = NIBSS Instant Payment; PoS = Point of Sale terminals; ATM = Automated Teller Machine; NAPS = NIBSS Automated Payment Services</t>
  </si>
  <si>
    <t>Web Pay</t>
  </si>
  <si>
    <t>ATM</t>
  </si>
  <si>
    <t>Central Pay</t>
  </si>
  <si>
    <t xml:space="preserve"> E-BillsPay </t>
  </si>
  <si>
    <t>Remita</t>
  </si>
  <si>
    <t>Val (₦' Billion)</t>
  </si>
  <si>
    <t xml:space="preserve">Deposit Money </t>
  </si>
  <si>
    <t>Source: Central Bank of Nigeria (CBN) and Debt Management Office (DMO)</t>
  </si>
  <si>
    <t>Total 
Outstanding</t>
  </si>
  <si>
    <r>
      <t>Banks</t>
    </r>
    <r>
      <rPr>
        <b/>
        <vertAlign val="superscript"/>
        <sz val="12"/>
        <rFont val="Cambria"/>
        <family val="1"/>
        <scheme val="major"/>
      </rPr>
      <t>1</t>
    </r>
  </si>
  <si>
    <r>
      <t>Public</t>
    </r>
    <r>
      <rPr>
        <b/>
        <vertAlign val="superscript"/>
        <sz val="12"/>
        <rFont val="Cambria"/>
        <family val="1"/>
        <scheme val="major"/>
      </rPr>
      <t>2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</si>
  <si>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Includes all other categories of holders: statutory boards, corporations, savings-type institutions,  local </t>
    </r>
  </si>
  <si>
    <t xml:space="preserve">               governments, government parastatals, companies,individuals, etc.</t>
  </si>
  <si>
    <r>
      <t xml:space="preserve">Notes: </t>
    </r>
    <r>
      <rPr>
        <sz val="10"/>
        <color theme="4" tint="-0.499984740745262"/>
        <rFont val="Cambria"/>
        <family val="1"/>
      </rPr>
      <t xml:space="preserve">Table presentation is modified. </t>
    </r>
  </si>
  <si>
    <r>
      <rPr>
        <vertAlign val="superscript"/>
        <sz val="10"/>
        <color theme="4" tint="-0.499984740745262"/>
        <rFont val="Cambria"/>
        <family val="1"/>
      </rPr>
      <t xml:space="preserve">                    1</t>
    </r>
    <r>
      <rPr>
        <sz val="10"/>
        <color theme="4" tint="-0.499984740745262"/>
        <rFont val="Cambria"/>
        <family val="1"/>
      </rPr>
      <t xml:space="preserve">Including holdings by all types of banks and discount houses. </t>
    </r>
  </si>
  <si>
    <r>
      <t xml:space="preserve">     Value     (</t>
    </r>
    <r>
      <rPr>
        <b/>
        <sz val="12"/>
        <rFont val="Calibri"/>
        <family val="2"/>
      </rPr>
      <t>₦</t>
    </r>
    <r>
      <rPr>
        <b/>
        <sz val="12"/>
        <rFont val="Cambria"/>
        <family val="1"/>
      </rPr>
      <t>' Million)</t>
    </r>
  </si>
  <si>
    <t>Notes: Industrial loans figure for 1961-1986 included equities.</t>
  </si>
  <si>
    <t xml:space="preserve">             Exchange Trust Fund (ETF) is an investment instrument introduced in 2011.</t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</si>
  <si>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Nominal Value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</si>
  <si>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Includes Statutory Boards/Corporations, Savings - type Institutions, Local Government, Companies and Individuals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</si>
  <si>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Includes new issues of TC of N27.3 billion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</si>
  <si>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4</t>
    </r>
    <r>
      <rPr>
        <sz val="10"/>
        <color theme="4" tint="-0.499984740745262"/>
        <rFont val="Cambria"/>
        <family val="1"/>
      </rPr>
      <t>Total outstanding Treasury Certificates were converted into treasury bonds with effect from 16th March, 1996</t>
    </r>
  </si>
  <si>
    <r>
      <t>Table A.6.5: Holdings of Treasury Certificates Outstanding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Million)</t>
    </r>
  </si>
  <si>
    <r>
      <t>Table.6.6: Holdings of Development Stocks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Million)</t>
    </r>
  </si>
  <si>
    <r>
      <t>Bank</t>
    </r>
    <r>
      <rPr>
        <b/>
        <vertAlign val="superscript"/>
        <sz val="12"/>
        <rFont val="Cambria"/>
        <family val="1"/>
      </rPr>
      <t>1</t>
    </r>
  </si>
  <si>
    <r>
      <t>Bank</t>
    </r>
    <r>
      <rPr>
        <b/>
        <vertAlign val="superscript"/>
        <sz val="12"/>
        <rFont val="Cambria"/>
        <family val="1"/>
      </rPr>
      <t>2</t>
    </r>
  </si>
  <si>
    <r>
      <t xml:space="preserve">2011 </t>
    </r>
    <r>
      <rPr>
        <b/>
        <vertAlign val="superscript"/>
        <sz val="12"/>
        <color indexed="8"/>
        <rFont val="Cambria"/>
        <family val="1"/>
      </rPr>
      <t>3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</si>
  <si>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Exclude 20 billion  naira Treasury Bonds issued in March, 1990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</si>
  <si>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Merchant Banks ceased after the adoption of universal banking practice in 2001.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</si>
  <si>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 xml:space="preserve">The development stocks outstanding as at end-2010 were fully redeemed at end-March 2011. </t>
    </r>
  </si>
  <si>
    <r>
      <t>Table A.7.1: Savings Statistics - Cumulative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</si>
  <si>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>Other 
Deposit Institutions</t>
    </r>
    <r>
      <rPr>
        <b/>
        <vertAlign val="superscript"/>
        <sz val="12"/>
        <rFont val="Cambria"/>
        <family val="1"/>
      </rPr>
      <t>1</t>
    </r>
  </si>
  <si>
    <r>
      <t xml:space="preserve">2017 </t>
    </r>
    <r>
      <rPr>
        <b/>
        <vertAlign val="superscript"/>
        <sz val="12"/>
        <rFont val="Cambria"/>
        <family val="1"/>
      </rPr>
      <t>2</t>
    </r>
  </si>
  <si>
    <r>
      <t xml:space="preserve">2018 </t>
    </r>
    <r>
      <rPr>
        <b/>
        <vertAlign val="superscript"/>
        <sz val="12"/>
        <rFont val="Cambria"/>
        <family val="1"/>
      </rPr>
      <t>2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</si>
  <si>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Consists Peoples Bank, Community Banks and Non Interest Banks</t>
    </r>
  </si>
  <si>
    <r>
      <t xml:space="preserve">           </t>
    </r>
    <r>
      <rPr>
        <b/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Provisional </t>
    </r>
  </si>
  <si>
    <t xml:space="preserve">           Effective March 2014, DMBs Numbers are in compliance with International Financial Reporting Standard (IFRS).</t>
  </si>
  <si>
    <r>
      <t>Table A.1.1: Monetary Survey (</t>
    </r>
    <r>
      <rPr>
        <b/>
        <sz val="12"/>
        <color theme="3" tint="-0.249977111117893"/>
        <rFont val="Calibri"/>
        <family val="2"/>
      </rPr>
      <t>₦</t>
    </r>
    <r>
      <rPr>
        <b/>
        <sz val="12"/>
        <color theme="3" tint="-0.249977111117893"/>
        <rFont val="Cambria"/>
        <family val="1"/>
        <scheme val="major"/>
      </rPr>
      <t>' Billion)- Continued</t>
    </r>
  </si>
  <si>
    <t xml:space="preserve">  By  Central Bank </t>
  </si>
  <si>
    <t>By Monetary  Authorities</t>
  </si>
  <si>
    <r>
      <t xml:space="preserve">    By  Merchant  Banks</t>
    </r>
    <r>
      <rPr>
        <vertAlign val="superscript"/>
        <sz val="11"/>
        <rFont val="Cambria"/>
        <family val="1"/>
      </rPr>
      <t>2</t>
    </r>
  </si>
  <si>
    <t>By Non Interest Banks</t>
  </si>
  <si>
    <t>By Primary Mortgage Banks</t>
  </si>
  <si>
    <t>By Microfinance Banks</t>
  </si>
  <si>
    <t xml:space="preserve">       Memo: Claims on Federal Government (net) less FMA </t>
  </si>
  <si>
    <t>MA: Claims on Federal Government</t>
  </si>
  <si>
    <t xml:space="preserve">  Vault  cash: currency held by commercial banks</t>
  </si>
  <si>
    <t xml:space="preserve">  Vault cash:  currency  held by merchant banks</t>
  </si>
  <si>
    <t xml:space="preserve">   Vault  cash: currency held by Commercial Banks</t>
  </si>
  <si>
    <t xml:space="preserve">   Vault  cash: currency held by Merchant Banks</t>
  </si>
  <si>
    <t xml:space="preserve">   Vault  cash: currency held by Non Interest Banks</t>
  </si>
  <si>
    <t xml:space="preserve">   Vault  cash: currency held by Primary Mortgage Banks</t>
  </si>
  <si>
    <t xml:space="preserve">   Vault  cash: currency held by Microfinance Banks</t>
  </si>
  <si>
    <t xml:space="preserve">   Private  Sector  Deposits at Primary Mortgage Banks</t>
  </si>
  <si>
    <t xml:space="preserve">   Private  Sector  Deposits at Microfinance Banks</t>
  </si>
  <si>
    <t xml:space="preserve">           Commercial Banks </t>
  </si>
  <si>
    <t xml:space="preserve">         Non Interest Banks</t>
  </si>
  <si>
    <t xml:space="preserve">         Primary Mortgage Banks</t>
  </si>
  <si>
    <t xml:space="preserve">         Microfinance Banks</t>
  </si>
  <si>
    <t xml:space="preserve">  CBN Bills held by Money Holding Sectors</t>
  </si>
  <si>
    <r>
      <t xml:space="preserve">Note: </t>
    </r>
    <r>
      <rPr>
        <vertAlign val="superscript"/>
        <sz val="10"/>
        <color theme="3"/>
        <rFont val="Cambria"/>
        <family val="1"/>
      </rPr>
      <t>1</t>
    </r>
    <r>
      <rPr>
        <sz val="10"/>
        <color theme="3"/>
        <rFont val="Cambria"/>
        <family val="1"/>
      </rPr>
      <t>excludes takings from discount houses</t>
    </r>
  </si>
  <si>
    <r>
      <t xml:space="preserve">          </t>
    </r>
    <r>
      <rPr>
        <vertAlign val="superscript"/>
        <sz val="10"/>
        <color theme="3"/>
        <rFont val="Cambria"/>
        <family val="1"/>
      </rPr>
      <t>2</t>
    </r>
    <r>
      <rPr>
        <sz val="10"/>
        <color theme="3"/>
        <rFont val="Cambria"/>
        <family val="1"/>
      </rPr>
      <t>Universal Banking was adopted in 2001, hence Commercial &amp; Merchant Banks became Deposit Money Banks (DMBs).</t>
    </r>
  </si>
  <si>
    <t xml:space="preserve">           Universal banking model lasted until end 2012; Non Interest Banking came into operation in 2012 while Merchant Banks re-emerged in 2013.</t>
  </si>
  <si>
    <r>
      <t xml:space="preserve">           </t>
    </r>
    <r>
      <rPr>
        <vertAlign val="superscript"/>
        <sz val="10"/>
        <color theme="3"/>
        <rFont val="Cambria"/>
        <family val="1"/>
        <scheme val="major"/>
      </rPr>
      <t>3</t>
    </r>
    <r>
      <rPr>
        <sz val="10"/>
        <color theme="3"/>
        <rFont val="Cambria"/>
        <family val="1"/>
        <scheme val="major"/>
      </rPr>
      <t>Revised</t>
    </r>
  </si>
  <si>
    <r>
      <t xml:space="preserve">           </t>
    </r>
    <r>
      <rPr>
        <vertAlign val="superscript"/>
        <sz val="10"/>
        <color theme="3"/>
        <rFont val="Cambria"/>
        <family val="1"/>
        <scheme val="major"/>
      </rPr>
      <t>4</t>
    </r>
    <r>
      <rPr>
        <sz val="10"/>
        <color theme="3"/>
        <rFont val="Cambria"/>
        <family val="1"/>
        <scheme val="major"/>
      </rPr>
      <t>Provisional / Effective March 2014, DMBs' numbers are in compliance with International Financial Reporting Standard (IFRS).</t>
    </r>
  </si>
  <si>
    <r>
      <t>Table A.1.2: Quarterly Monetary Aggregates (</t>
    </r>
    <r>
      <rPr>
        <b/>
        <sz val="13"/>
        <color theme="3" tint="-0.249977111117893"/>
        <rFont val="Calibri"/>
        <family val="2"/>
      </rPr>
      <t>₦</t>
    </r>
    <r>
      <rPr>
        <b/>
        <sz val="13"/>
        <color theme="3" tint="-0.249977111117893"/>
        <rFont val="Cambria"/>
        <family val="1"/>
        <scheme val="major"/>
      </rPr>
      <t>' Billion)</t>
    </r>
  </si>
  <si>
    <t>QM</t>
  </si>
  <si>
    <t>CBS</t>
  </si>
  <si>
    <r>
      <t>Note: NFA = Net Foreign Assets, NCG = Net Credit to Government, CPS = Credit to Private Sector, CCP = Credit to Core Private Sector, CSLG = Credit to States &amp; Local Governments, RM = Reserve Money, M</t>
    </r>
    <r>
      <rPr>
        <vertAlign val="sub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 xml:space="preserve"> = Narrow Money Supply, QM = Quasi Money, 
          M</t>
    </r>
    <r>
      <rPr>
        <vertAlign val="sub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 = Broad Money Supply (M2), CBS = Central Bank Securities (CBN Bills), M3 = Broad Money Supply (M3), PSDD = Private Sector Demand Deposits, Reserves = DMBs' Deposits with CBN, CIC = Currency in Circulation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</si>
  <si>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Revised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</si>
  <si>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</si>
  <si>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 xml:space="preserve"> *</t>
    </r>
    <r>
      <rPr>
        <sz val="10"/>
        <color theme="4" tint="-0.499984740745262"/>
        <rFont val="Cambria"/>
        <family val="1"/>
      </rPr>
      <t>Quantitative target for M2 is not specified.</t>
    </r>
  </si>
  <si>
    <r>
      <t xml:space="preserve">              **Policy statement is specified as </t>
    </r>
    <r>
      <rPr>
        <i/>
        <sz val="10"/>
        <color theme="4" tint="-0.499984740745262"/>
        <rFont val="Cambria"/>
        <family val="1"/>
      </rPr>
      <t>stimulate growth in the productive sectors</t>
    </r>
  </si>
  <si>
    <r>
      <t xml:space="preserve">              ***Policy statement is specified as </t>
    </r>
    <r>
      <rPr>
        <i/>
        <sz val="10"/>
        <color theme="4" tint="-0.499984740745262"/>
        <rFont val="Cambria"/>
        <family val="1"/>
      </rPr>
      <t>significantly reduce/moderate the rate of inflation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</si>
  <si>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Real GDP growth rates are re-computed based on the 2010 constant basic prices. The rebased new GDP classification comprises 46 activity sectors.</t>
    </r>
  </si>
  <si>
    <r>
      <t xml:space="preserve">              </t>
    </r>
    <r>
      <rPr>
        <b/>
        <i/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</rPr>
      <t>Provisional (2017 - 2018)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</si>
  <si>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These items were reclassified from the last quarter of 2006</t>
    </r>
  </si>
  <si>
    <r>
      <rPr>
        <vertAlign val="superscript"/>
        <sz val="10"/>
        <color theme="4" tint="-0.499984740745262"/>
        <rFont val="Cambria"/>
        <family val="1"/>
      </rPr>
      <t xml:space="preserve">  2</t>
    </r>
    <r>
      <rPr>
        <sz val="10"/>
        <color theme="4" tint="-0.499984740745262"/>
        <rFont val="Cambria"/>
        <family val="1"/>
      </rPr>
      <t xml:space="preserve"> Revised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</si>
  <si>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These items were reclassified from the last quarter of 2006</t>
    </r>
  </si>
  <si>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 Revised</t>
    </r>
  </si>
  <si>
    <r>
      <t>Table A.1.1: Monetary Survey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</si>
  <si>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>Table A.1.1: Monetary Survey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  … Continued</t>
    </r>
  </si>
  <si>
    <r>
      <t xml:space="preserve"> (Overdrafts to)  Merchant Banks</t>
    </r>
    <r>
      <rPr>
        <vertAlign val="superscript"/>
        <sz val="13"/>
        <rFont val="Cambria"/>
        <family val="1"/>
      </rPr>
      <t>1</t>
    </r>
  </si>
  <si>
    <r>
      <t xml:space="preserve">  Loans to OFI's</t>
    </r>
    <r>
      <rPr>
        <vertAlign val="superscript"/>
        <sz val="13"/>
        <rFont val="Cambria"/>
        <family val="1"/>
      </rPr>
      <t>1</t>
    </r>
  </si>
  <si>
    <r>
      <t xml:space="preserve"> IMF Local Currency Subscription (CBN Accounting Records)</t>
    </r>
    <r>
      <rPr>
        <vertAlign val="superscript"/>
        <sz val="13"/>
        <rFont val="Cambria"/>
        <family val="1"/>
      </rPr>
      <t>1</t>
    </r>
  </si>
  <si>
    <r>
      <t xml:space="preserve">  Interest Receivables</t>
    </r>
    <r>
      <rPr>
        <vertAlign val="superscript"/>
        <sz val="13"/>
        <rFont val="Cambria"/>
        <family val="1"/>
      </rPr>
      <t>1</t>
    </r>
  </si>
  <si>
    <r>
      <t xml:space="preserve">  Branch Expenses</t>
    </r>
    <r>
      <rPr>
        <vertAlign val="superscript"/>
        <sz val="13"/>
        <rFont val="Cambria"/>
        <family val="1"/>
      </rPr>
      <t>1</t>
    </r>
  </si>
  <si>
    <t>Table A.4.1: Commercial, Merchant &amp; Deposit Money 
Banks' Loans and Advances (₦' Billion)</t>
  </si>
  <si>
    <t xml:space="preserve">Cash </t>
  </si>
  <si>
    <t>Balance held with</t>
  </si>
  <si>
    <t>Treasury  Bills/Certificate</t>
  </si>
  <si>
    <t>Placements/Investments</t>
  </si>
  <si>
    <t>Fixed Deposits</t>
  </si>
  <si>
    <t>Balance held for other Fin. Ints.</t>
  </si>
  <si>
    <t>Other Liabilities</t>
  </si>
  <si>
    <t>Table A.5.5: Number of Development &amp; Specialised Banks/Institutions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</si>
</sst>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General_)"/>
    <numFmt numFmtId="167" formatCode="_(* #,##0.0_);_(* \(#,##0.0\);_(* &quot;-&quot;??_);_(@_)"/>
    <numFmt numFmtId="168" formatCode="#,##0.0_);\(#,##0.0\)"/>
    <numFmt numFmtId="169" formatCode="_(* #,##0_);_(* \(#,##0\);_(* &quot;-&quot;??_);_(@_)"/>
    <numFmt numFmtId="170" formatCode="0.0"/>
    <numFmt numFmtId="171" formatCode="0_);\(0\)"/>
    <numFmt numFmtId="172" formatCode="#,##0.0000_);\(#,##0.0000\)"/>
    <numFmt numFmtId="173" formatCode="0.0_)"/>
    <numFmt numFmtId="174" formatCode="0.0_);\(0.0\)"/>
    <numFmt numFmtId="175" formatCode="0.00_)"/>
    <numFmt numFmtId="176" formatCode="#,##0.0_);[Red]\(#,##0.0\)"/>
    <numFmt numFmtId="177" formatCode="#,##0.0;[Red]#,##0.0"/>
    <numFmt numFmtId="178" formatCode="[$-409]mmm\-yy;@"/>
    <numFmt numFmtId="179" formatCode="0.0000;[Red]0.0000"/>
    <numFmt numFmtId="180" formatCode="_(* #,##0.000_);_(* \(#,##0.000\);_(* &quot;-&quot;??_);_(@_)"/>
    <numFmt numFmtId="181" formatCode="_-* #,##0.0_-;\-* #,##0.0_-;_-* &quot;-&quot;??_-;_-@_-"/>
    <numFmt numFmtId="182" formatCode="0.0000"/>
    <numFmt numFmtId="183" formatCode="0.00;[Red]0.00"/>
    <numFmt numFmtId="184" formatCode="#,##0.000"/>
    <numFmt numFmtId="185" formatCode="0.00000"/>
    <numFmt numFmtId="186" formatCode="_(* #,##0.0000_);_(* \(#,##0.0000\);_(* &quot;-&quot;??_);_(@_)"/>
    <numFmt numFmtId="187" formatCode="_(* #,##0.00000_);_(* \(#,##0.00000\);_(* &quot;-&quot;??_);_(@_)"/>
    <numFmt numFmtId="188" formatCode="#,##0.00000"/>
    <numFmt numFmtId="189" formatCode="#,##0.000000"/>
    <numFmt numFmtId="190" formatCode="0.000"/>
    <numFmt numFmtId="191" formatCode="0.000_);\(0.000\)"/>
    <numFmt numFmtId="192" formatCode="_(* #,##0.000000_);_(* \(#,##0.000000\);_(* &quot;-&quot;??_);_(@_)"/>
  </numFmts>
  <fonts count="1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mbria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18"/>
      <name val="Cambria"/>
      <family val="1"/>
    </font>
    <font>
      <b/>
      <vertAlign val="subscript"/>
      <sz val="12"/>
      <name val="Cambria"/>
      <family val="1"/>
    </font>
    <font>
      <vertAlign val="superscript"/>
      <sz val="11"/>
      <name val="Cambria"/>
      <family val="1"/>
    </font>
    <font>
      <b/>
      <vertAlign val="superscript"/>
      <sz val="11"/>
      <name val="Cambria"/>
      <family val="1"/>
    </font>
    <font>
      <vertAlign val="superscript"/>
      <sz val="10"/>
      <color indexed="18"/>
      <name val="Cambria"/>
      <family val="1"/>
    </font>
    <font>
      <b/>
      <vertAlign val="superscript"/>
      <sz val="12"/>
      <name val="Cambria"/>
      <family val="1"/>
    </font>
    <font>
      <sz val="12"/>
      <name val="Arial Narrow"/>
      <family val="2"/>
    </font>
    <font>
      <sz val="12"/>
      <name val="Helv"/>
    </font>
    <font>
      <sz val="10"/>
      <name val="Times New Roman"/>
      <family val="1"/>
    </font>
    <font>
      <sz val="10"/>
      <color indexed="64"/>
      <name val="Arial"/>
      <family val="2"/>
    </font>
    <font>
      <sz val="12"/>
      <name val="SWISS"/>
    </font>
    <font>
      <sz val="10"/>
      <name val="Arial"/>
      <family val="2"/>
    </font>
    <font>
      <b/>
      <u/>
      <sz val="12"/>
      <color indexed="8"/>
      <name val="Arial"/>
      <family val="2"/>
    </font>
    <font>
      <vertAlign val="superscript"/>
      <sz val="12"/>
      <name val="Cambria"/>
      <family val="1"/>
    </font>
    <font>
      <sz val="10"/>
      <name val="Arial"/>
      <family val="2"/>
    </font>
    <font>
      <sz val="10"/>
      <color indexed="26"/>
      <name val="Mangal"/>
      <family val="2"/>
    </font>
    <font>
      <sz val="10"/>
      <color indexed="9"/>
      <name val="Mangal"/>
      <family val="2"/>
    </font>
    <font>
      <sz val="10"/>
      <color indexed="8"/>
      <name val="Times New Roman"/>
      <family val="1"/>
    </font>
    <font>
      <sz val="12"/>
      <name val="Cambria"/>
      <family val="1"/>
    </font>
    <font>
      <sz val="11"/>
      <name val="Cambria"/>
      <family val="1"/>
    </font>
    <font>
      <sz val="14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color rgb="FF0070C0"/>
      <name val="Cambria"/>
      <family val="1"/>
      <scheme val="major"/>
    </font>
    <font>
      <sz val="12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libri"/>
      <family val="2"/>
      <scheme val="minor"/>
    </font>
    <font>
      <sz val="11"/>
      <color rgb="FF33CC33"/>
      <name val="Cambria"/>
      <family val="1"/>
      <scheme val="major"/>
    </font>
    <font>
      <b/>
      <sz val="11"/>
      <color rgb="FF33CC33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sz val="8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3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3"/>
      <name val="Cambria"/>
      <family val="1"/>
      <scheme val="major"/>
    </font>
    <font>
      <sz val="13"/>
      <color rgb="FF33CC33"/>
      <name val="Cambria"/>
      <family val="1"/>
      <scheme val="major"/>
    </font>
    <font>
      <sz val="12"/>
      <color theme="3" tint="-0.249977111117893"/>
      <name val="Arial"/>
      <family val="2"/>
    </font>
    <font>
      <b/>
      <sz val="12"/>
      <color theme="3" tint="-0.249977111117893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1"/>
      <color indexed="63"/>
      <name val="Cambria"/>
      <family val="1"/>
      <scheme val="major"/>
    </font>
    <font>
      <sz val="8"/>
      <color theme="3" tint="-0.249977111117893"/>
      <name val="Cambria"/>
      <family val="1"/>
      <scheme val="maj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sz val="10"/>
      <color rgb="FF16365C"/>
      <name val="Cambria"/>
      <family val="1"/>
      <scheme val="major"/>
    </font>
    <font>
      <b/>
      <sz val="8"/>
      <name val="Cambria"/>
      <family val="1"/>
      <scheme val="major"/>
    </font>
    <font>
      <sz val="10"/>
      <color theme="3" tint="-0.249977111117893"/>
      <name val="Cambria"/>
      <family val="1"/>
    </font>
    <font>
      <b/>
      <sz val="12"/>
      <color theme="3" tint="-0.249977111117893"/>
      <name val="Arial Narrow"/>
      <family val="2"/>
    </font>
    <font>
      <b/>
      <i/>
      <sz val="10"/>
      <color rgb="FF002060"/>
      <name val="Cambria"/>
      <family val="1"/>
      <scheme val="major"/>
    </font>
    <font>
      <sz val="11"/>
      <color rgb="FF0000FF"/>
      <name val="Calibri"/>
      <family val="2"/>
      <scheme val="minor"/>
    </font>
    <font>
      <sz val="10"/>
      <color rgb="FF0033CC"/>
      <name val="Cambria"/>
      <family val="1"/>
    </font>
    <font>
      <sz val="12"/>
      <color rgb="FF000000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b/>
      <i/>
      <sz val="10"/>
      <color theme="4" tint="-0.499984740745262"/>
      <name val="Cambria"/>
      <family val="1"/>
      <scheme val="major"/>
    </font>
    <font>
      <sz val="10"/>
      <color theme="4" tint="-0.499984740745262"/>
      <name val="Cambria"/>
      <family val="1"/>
    </font>
    <font>
      <sz val="12"/>
      <color theme="4" tint="-0.499984740745262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u/>
      <sz val="11"/>
      <color theme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u/>
      <sz val="20"/>
      <color theme="10"/>
      <name val="Calibri"/>
      <family val="2"/>
      <scheme val="minor"/>
    </font>
    <font>
      <b/>
      <sz val="12"/>
      <color theme="4" tint="-0.499984740745262"/>
      <name val="Cambria"/>
      <family val="1"/>
      <scheme val="major"/>
    </font>
    <font>
      <b/>
      <sz val="16"/>
      <color theme="4" tint="-0.499984740745262"/>
      <name val="Cambria"/>
      <family val="1"/>
      <scheme val="major"/>
    </font>
    <font>
      <b/>
      <u/>
      <sz val="20"/>
      <color theme="3" tint="-0.249977111117893"/>
      <name val="Calibri"/>
      <family val="2"/>
      <scheme val="minor"/>
    </font>
    <font>
      <sz val="9"/>
      <color theme="3" tint="-0.249977111117893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20"/>
      <color theme="3" tint="-0.249977111117893"/>
      <name val="Cambria"/>
      <family val="1"/>
    </font>
    <font>
      <b/>
      <sz val="14"/>
      <color theme="3" tint="-0.249977111117893"/>
      <name val="Cambria"/>
      <family val="1"/>
    </font>
    <font>
      <sz val="10"/>
      <color theme="4" tint="-0.249977111117893"/>
      <name val="Cambria"/>
      <family val="1"/>
      <scheme val="major"/>
    </font>
    <font>
      <b/>
      <sz val="10"/>
      <color theme="4" tint="-0.249977111117893"/>
      <name val="Cambria"/>
      <family val="1"/>
      <scheme val="major"/>
    </font>
    <font>
      <sz val="11"/>
      <color theme="4" tint="-0.249977111117893"/>
      <name val="Cambria"/>
      <family val="1"/>
      <scheme val="major"/>
    </font>
    <font>
      <b/>
      <i/>
      <sz val="10"/>
      <color theme="4" tint="-0.249977111117893"/>
      <name val="Cambria"/>
      <family val="1"/>
      <scheme val="major"/>
    </font>
    <font>
      <sz val="12"/>
      <color theme="4" tint="-0.249977111117893"/>
      <name val="Cambria"/>
      <family val="1"/>
      <scheme val="major"/>
    </font>
    <font>
      <b/>
      <vertAlign val="superscript"/>
      <sz val="12"/>
      <name val="Cambria"/>
      <family val="1"/>
      <scheme val="major"/>
    </font>
    <font>
      <sz val="10"/>
      <color theme="3"/>
      <name val="Cambria"/>
      <family val="1"/>
      <scheme val="major"/>
    </font>
    <font>
      <sz val="10"/>
      <color theme="3"/>
      <name val="Cambria"/>
      <family val="1"/>
    </font>
    <font>
      <b/>
      <u/>
      <sz val="20"/>
      <color theme="10"/>
      <name val="Cambria"/>
      <family val="1"/>
      <scheme val="major"/>
    </font>
    <font>
      <vertAlign val="superscript"/>
      <sz val="10"/>
      <color theme="4" tint="-0.49998474074526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vertAlign val="subscript"/>
      <sz val="12"/>
      <color rgb="FF000000"/>
      <name val="Cambria"/>
      <family val="1"/>
      <scheme val="major"/>
    </font>
    <font>
      <vertAlign val="subscript"/>
      <sz val="12"/>
      <color indexed="8"/>
      <name val="Cambria"/>
      <family val="1"/>
    </font>
    <font>
      <b/>
      <vertAlign val="subscript"/>
      <sz val="12"/>
      <color indexed="8"/>
      <name val="Cambria"/>
      <family val="1"/>
    </font>
    <font>
      <b/>
      <vertAlign val="superscript"/>
      <sz val="12"/>
      <color indexed="8"/>
      <name val="Cambria"/>
      <family val="1"/>
    </font>
    <font>
      <vertAlign val="superscript"/>
      <sz val="12"/>
      <color indexed="8"/>
      <name val="Cambria"/>
      <family val="1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6"/>
      <color theme="3" tint="-0.249977111117893"/>
      <name val="Cambria"/>
      <family val="1"/>
      <scheme val="major"/>
    </font>
    <font>
      <b/>
      <sz val="16"/>
      <color theme="3" tint="-0.249977111117893"/>
      <name val="Cambria"/>
      <family val="1"/>
      <scheme val="major"/>
    </font>
    <font>
      <sz val="16"/>
      <color theme="1"/>
      <name val="Calibri"/>
      <family val="2"/>
      <scheme val="minor"/>
    </font>
    <font>
      <b/>
      <sz val="14"/>
      <color theme="3"/>
      <name val="Cambria"/>
      <family val="1"/>
      <scheme val="major"/>
    </font>
    <font>
      <vertAlign val="superscript"/>
      <sz val="10"/>
      <color theme="3" tint="-0.249977111117893"/>
      <name val="Cambria"/>
      <family val="1"/>
    </font>
    <font>
      <b/>
      <u/>
      <sz val="12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vertAlign val="superscript"/>
      <sz val="10"/>
      <color theme="3" tint="-0.249977111117893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u/>
      <sz val="12"/>
      <name val="Cambria"/>
      <family val="1"/>
      <scheme val="major"/>
    </font>
    <font>
      <sz val="12"/>
      <color indexed="12"/>
      <name val="Cambria"/>
      <family val="1"/>
      <scheme val="major"/>
    </font>
    <font>
      <b/>
      <vertAlign val="superscript"/>
      <sz val="12"/>
      <name val="Calibri Light"/>
      <family val="2"/>
    </font>
    <font>
      <b/>
      <vertAlign val="superscript"/>
      <sz val="14"/>
      <color indexed="18"/>
      <name val="Cambria"/>
      <family val="1"/>
    </font>
    <font>
      <b/>
      <sz val="14"/>
      <color indexed="18"/>
      <name val="Cambria"/>
      <family val="1"/>
    </font>
    <font>
      <i/>
      <sz val="12"/>
      <color indexed="8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sz val="12"/>
      <name val="Calibri"/>
      <family val="2"/>
      <scheme val="minor"/>
    </font>
    <font>
      <b/>
      <sz val="14"/>
      <color rgb="FF33CC33"/>
      <name val="Cambria"/>
      <family val="1"/>
      <scheme val="major"/>
    </font>
    <font>
      <sz val="14"/>
      <color rgb="FF33CC33"/>
      <name val="Cambria"/>
      <family val="1"/>
      <scheme val="major"/>
    </font>
    <font>
      <b/>
      <sz val="11"/>
      <name val="Cambria"/>
      <family val="1"/>
    </font>
    <font>
      <b/>
      <sz val="12"/>
      <name val="Calibri"/>
      <family val="2"/>
    </font>
    <font>
      <b/>
      <sz val="14"/>
      <color theme="3" tint="-0.249977111117893"/>
      <name val="Calibri"/>
      <family val="2"/>
    </font>
    <font>
      <vertAlign val="superscript"/>
      <sz val="10"/>
      <color theme="4" tint="-0.499984740745262"/>
      <name val="Cambria"/>
      <family val="1"/>
    </font>
    <font>
      <b/>
      <sz val="14"/>
      <color indexed="18"/>
      <name val="Calibri"/>
      <family val="2"/>
    </font>
    <font>
      <b/>
      <sz val="12"/>
      <color theme="1"/>
      <name val="Cambria"/>
      <family val="1"/>
    </font>
    <font>
      <b/>
      <u/>
      <sz val="20"/>
      <color theme="10"/>
      <name val="Cambria"/>
      <family val="1"/>
    </font>
    <font>
      <b/>
      <sz val="13"/>
      <color theme="3" tint="-0.249977111117893"/>
      <name val="Cambria"/>
      <family val="1"/>
    </font>
    <font>
      <sz val="13"/>
      <name val="Cambria"/>
      <family val="1"/>
    </font>
    <font>
      <b/>
      <vertAlign val="superscript"/>
      <sz val="10"/>
      <color theme="4" tint="-0.499984740745262"/>
      <name val="Cambria"/>
      <family val="1"/>
    </font>
    <font>
      <b/>
      <sz val="10"/>
      <color theme="4" tint="-0.499984740745262"/>
      <name val="Cambria"/>
      <family val="1"/>
    </font>
    <font>
      <sz val="10"/>
      <color theme="4" tint="-0.499984740745262"/>
      <name val="Arial"/>
      <family val="2"/>
    </font>
    <font>
      <b/>
      <sz val="12"/>
      <color theme="3" tint="-0.249977111117893"/>
      <name val="Calibri"/>
      <family val="2"/>
    </font>
    <font>
      <sz val="11"/>
      <color rgb="FF0070C0"/>
      <name val="Cambria"/>
      <family val="1"/>
      <scheme val="major"/>
    </font>
    <font>
      <i/>
      <sz val="11"/>
      <name val="Cambria"/>
      <family val="1"/>
      <scheme val="major"/>
    </font>
    <font>
      <vertAlign val="superscript"/>
      <sz val="10"/>
      <color theme="3"/>
      <name val="Cambria"/>
      <family val="1"/>
    </font>
    <font>
      <sz val="12"/>
      <color theme="3"/>
      <name val="Cambria"/>
      <family val="1"/>
      <scheme val="major"/>
    </font>
    <font>
      <vertAlign val="superscript"/>
      <sz val="10"/>
      <color theme="3"/>
      <name val="Cambria"/>
      <family val="1"/>
      <scheme val="major"/>
    </font>
    <font>
      <b/>
      <sz val="13"/>
      <color theme="3" tint="-0.249977111117893"/>
      <name val="Calibri"/>
      <family val="2"/>
    </font>
    <font>
      <vertAlign val="subscript"/>
      <sz val="10"/>
      <color theme="4" tint="-0.499984740745262"/>
      <name val="Cambria"/>
      <family val="1"/>
    </font>
    <font>
      <i/>
      <sz val="10"/>
      <color theme="4" tint="-0.499984740745262"/>
      <name val="Cambria"/>
      <family val="1"/>
    </font>
    <font>
      <b/>
      <i/>
      <vertAlign val="superscript"/>
      <sz val="10"/>
      <color theme="4" tint="-0.499984740745262"/>
      <name val="Cambria"/>
      <family val="1"/>
      <scheme val="major"/>
    </font>
    <font>
      <sz val="13"/>
      <color theme="4" tint="-0.499984740745262"/>
      <name val="Cambria"/>
      <family val="1"/>
      <scheme val="major"/>
    </font>
    <font>
      <sz val="12"/>
      <color rgb="FF0070C0"/>
      <name val="Cambria"/>
      <family val="1"/>
      <scheme val="major"/>
    </font>
    <font>
      <sz val="13"/>
      <color rgb="FF0070C0"/>
      <name val="Cambria"/>
      <family val="1"/>
      <scheme val="major"/>
    </font>
    <font>
      <b/>
      <sz val="13"/>
      <color rgb="FF33CC33"/>
      <name val="Cambria"/>
      <family val="1"/>
      <scheme val="major"/>
    </font>
    <font>
      <b/>
      <sz val="13"/>
      <color theme="4" tint="-0.499984740745262"/>
      <name val="Cambria"/>
      <family val="1"/>
    </font>
    <font>
      <sz val="13"/>
      <color theme="4" tint="-0.249977111117893"/>
      <name val="Cambria"/>
      <family val="1"/>
      <scheme val="major"/>
    </font>
    <font>
      <vertAlign val="superscript"/>
      <sz val="13"/>
      <name val="Cambria"/>
      <family val="1"/>
    </font>
    <font>
      <i/>
      <sz val="13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3"/>
      <color indexed="8"/>
      <name val="Cambria"/>
      <family val="1"/>
      <scheme val="major"/>
    </font>
    <font>
      <sz val="13"/>
      <color indexed="8"/>
      <name val="Cambria"/>
      <family val="1"/>
      <scheme val="major"/>
    </font>
    <font>
      <sz val="13"/>
      <color rgb="FFCCFFCC"/>
      <name val="Cambria"/>
      <family val="1"/>
      <scheme val="major"/>
    </font>
    <font>
      <b/>
      <i/>
      <sz val="13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42"/>
        <bgColor indexed="15"/>
      </patternFill>
    </fill>
    <fill>
      <patternFill patternType="solid">
        <fgColor indexed="4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9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87">
    <xf numFmtId="178" fontId="0" fillId="0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43" fontId="29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14" fillId="0" borderId="0"/>
    <xf numFmtId="165" fontId="13" fillId="0" borderId="0"/>
    <xf numFmtId="37" fontId="15" fillId="0" borderId="0" applyNumberFormat="0" applyFont="0" applyFill="0"/>
    <xf numFmtId="178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8" fontId="14" fillId="0" borderId="0"/>
    <xf numFmtId="182" fontId="13" fillId="0" borderId="0"/>
    <xf numFmtId="0" fontId="29" fillId="0" borderId="0"/>
    <xf numFmtId="0" fontId="29" fillId="0" borderId="0"/>
    <xf numFmtId="182" fontId="13" fillId="0" borderId="0"/>
    <xf numFmtId="0" fontId="29" fillId="0" borderId="0"/>
    <xf numFmtId="0" fontId="3" fillId="0" borderId="0"/>
    <xf numFmtId="0" fontId="29" fillId="0" borderId="0"/>
    <xf numFmtId="182" fontId="13" fillId="0" borderId="0"/>
    <xf numFmtId="182" fontId="13" fillId="0" borderId="0"/>
    <xf numFmtId="178" fontId="29" fillId="0" borderId="0"/>
    <xf numFmtId="178" fontId="3" fillId="0" borderId="0"/>
    <xf numFmtId="178" fontId="29" fillId="0" borderId="0"/>
    <xf numFmtId="178" fontId="3" fillId="0" borderId="0"/>
    <xf numFmtId="178" fontId="29" fillId="0" borderId="0"/>
    <xf numFmtId="178" fontId="3" fillId="0" borderId="0"/>
    <xf numFmtId="178" fontId="3" fillId="0" borderId="0"/>
    <xf numFmtId="178" fontId="29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6" fillId="2" borderId="0"/>
    <xf numFmtId="178" fontId="3" fillId="0" borderId="0"/>
    <xf numFmtId="180" fontId="13" fillId="0" borderId="0"/>
    <xf numFmtId="178" fontId="3" fillId="0" borderId="0"/>
    <xf numFmtId="180" fontId="13" fillId="0" borderId="0"/>
    <xf numFmtId="178" fontId="3" fillId="0" borderId="0"/>
    <xf numFmtId="178" fontId="3" fillId="0" borderId="0"/>
    <xf numFmtId="178" fontId="18" fillId="0" borderId="0"/>
    <xf numFmtId="178" fontId="3" fillId="0" borderId="0"/>
    <xf numFmtId="0" fontId="21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8" fontId="3" fillId="0" borderId="0"/>
    <xf numFmtId="178" fontId="13" fillId="0" borderId="0"/>
    <xf numFmtId="178" fontId="3" fillId="0" borderId="0"/>
    <xf numFmtId="178" fontId="3" fillId="0" borderId="0"/>
    <xf numFmtId="178" fontId="16" fillId="0" borderId="0"/>
    <xf numFmtId="0" fontId="3" fillId="0" borderId="0"/>
    <xf numFmtId="178" fontId="13" fillId="0" borderId="0"/>
    <xf numFmtId="178" fontId="16" fillId="0" borderId="0"/>
    <xf numFmtId="178" fontId="6" fillId="2" borderId="0"/>
    <xf numFmtId="178" fontId="3" fillId="0" borderId="0"/>
    <xf numFmtId="178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8" fontId="3" fillId="0" borderId="0"/>
    <xf numFmtId="178" fontId="29" fillId="0" borderId="0"/>
    <xf numFmtId="178" fontId="29" fillId="0" borderId="0"/>
    <xf numFmtId="178" fontId="3" fillId="0" borderId="0"/>
    <xf numFmtId="178" fontId="3" fillId="0" borderId="0"/>
    <xf numFmtId="178" fontId="13" fillId="0" borderId="0"/>
    <xf numFmtId="178" fontId="3" fillId="0" borderId="0"/>
    <xf numFmtId="178" fontId="3" fillId="0" borderId="0"/>
    <xf numFmtId="182" fontId="13" fillId="0" borderId="0"/>
    <xf numFmtId="178" fontId="3" fillId="0" borderId="0"/>
    <xf numFmtId="0" fontId="29" fillId="0" borderId="0"/>
    <xf numFmtId="182" fontId="13" fillId="0" borderId="0"/>
    <xf numFmtId="183" fontId="17" fillId="0" borderId="0"/>
    <xf numFmtId="0" fontId="29" fillId="0" borderId="0"/>
    <xf numFmtId="182" fontId="13" fillId="0" borderId="0"/>
    <xf numFmtId="178" fontId="3" fillId="0" borderId="0"/>
    <xf numFmtId="0" fontId="29" fillId="0" borderId="0"/>
    <xf numFmtId="182" fontId="13" fillId="0" borderId="0"/>
    <xf numFmtId="178" fontId="3" fillId="0" borderId="0"/>
    <xf numFmtId="0" fontId="29" fillId="0" borderId="0"/>
    <xf numFmtId="178" fontId="13" fillId="0" borderId="0"/>
    <xf numFmtId="0" fontId="3" fillId="0" borderId="0"/>
    <xf numFmtId="2" fontId="6" fillId="2" borderId="0"/>
    <xf numFmtId="0" fontId="29" fillId="23" borderId="74" applyNumberFormat="0" applyFont="0" applyAlignment="0" applyProtection="0"/>
    <xf numFmtId="0" fontId="29" fillId="23" borderId="74" applyNumberFormat="0" applyFont="0" applyAlignment="0" applyProtection="0"/>
    <xf numFmtId="0" fontId="29" fillId="23" borderId="74" applyNumberFormat="0" applyFont="0" applyAlignment="0" applyProtection="0"/>
    <xf numFmtId="0" fontId="29" fillId="23" borderId="74" applyNumberFormat="0" applyFont="0" applyAlignment="0" applyProtection="0"/>
    <xf numFmtId="0" fontId="29" fillId="23" borderId="74" applyNumberFormat="0" applyFont="0" applyAlignment="0" applyProtection="0"/>
    <xf numFmtId="0" fontId="29" fillId="23" borderId="74" applyNumberFormat="0" applyFont="0" applyAlignment="0" applyProtection="0"/>
    <xf numFmtId="0" fontId="29" fillId="23" borderId="74" applyNumberFormat="0" applyFont="0" applyAlignment="0" applyProtection="0"/>
    <xf numFmtId="0" fontId="29" fillId="23" borderId="74" applyNumberFormat="0" applyFont="0" applyAlignment="0" applyProtection="0"/>
    <xf numFmtId="0" fontId="29" fillId="23" borderId="74" applyNumberFormat="0" applyFont="0" applyAlignment="0" applyProtection="0"/>
    <xf numFmtId="0" fontId="29" fillId="23" borderId="74" applyNumberFormat="0" applyFont="0" applyAlignment="0" applyProtection="0"/>
    <xf numFmtId="0" fontId="29" fillId="23" borderId="74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403">
    <xf numFmtId="178" fontId="0" fillId="0" borderId="0" xfId="0"/>
    <xf numFmtId="168" fontId="33" fillId="4" borderId="0" xfId="224" applyNumberFormat="1" applyFont="1" applyFill="1" applyBorder="1" applyProtection="1"/>
    <xf numFmtId="178" fontId="33" fillId="0" borderId="0" xfId="224" applyFont="1" applyBorder="1"/>
    <xf numFmtId="168" fontId="33" fillId="0" borderId="0" xfId="224" applyNumberFormat="1" applyFont="1" applyBorder="1"/>
    <xf numFmtId="43" fontId="33" fillId="0" borderId="0" xfId="109" applyFont="1" applyBorder="1"/>
    <xf numFmtId="178" fontId="34" fillId="0" borderId="0" xfId="224" applyFont="1" applyBorder="1"/>
    <xf numFmtId="178" fontId="32" fillId="0" borderId="0" xfId="224" applyFont="1"/>
    <xf numFmtId="178" fontId="33" fillId="0" borderId="0" xfId="224" applyFont="1"/>
    <xf numFmtId="178" fontId="33" fillId="4" borderId="0" xfId="224" applyFont="1" applyFill="1"/>
    <xf numFmtId="178" fontId="33" fillId="0" borderId="0" xfId="224" applyFont="1" applyFill="1"/>
    <xf numFmtId="178" fontId="34" fillId="0" borderId="0" xfId="224" applyFont="1"/>
    <xf numFmtId="178" fontId="35" fillId="0" borderId="0" xfId="224" applyFont="1" applyAlignment="1">
      <alignment horizontal="center"/>
    </xf>
    <xf numFmtId="178" fontId="35" fillId="0" borderId="0" xfId="224" applyFont="1"/>
    <xf numFmtId="178" fontId="33" fillId="0" borderId="0" xfId="224" applyFont="1" applyBorder="1" applyAlignment="1">
      <alignment horizontal="center"/>
    </xf>
    <xf numFmtId="178" fontId="33" fillId="0" borderId="0" xfId="224" applyFont="1" applyFill="1" applyBorder="1"/>
    <xf numFmtId="167" fontId="33" fillId="0" borderId="0" xfId="224" applyNumberFormat="1" applyFont="1"/>
    <xf numFmtId="178" fontId="36" fillId="0" borderId="0" xfId="224" applyFont="1"/>
    <xf numFmtId="178" fontId="33" fillId="0" borderId="0" xfId="224" applyFont="1" applyAlignment="1">
      <alignment vertical="center"/>
    </xf>
    <xf numFmtId="178" fontId="37" fillId="3" borderId="0" xfId="224" applyFont="1" applyFill="1" applyBorder="1" applyAlignment="1" applyProtection="1">
      <alignment horizontal="right"/>
    </xf>
    <xf numFmtId="178" fontId="38" fillId="0" borderId="0" xfId="0" applyFont="1"/>
    <xf numFmtId="178" fontId="37" fillId="3" borderId="1" xfId="224" applyFont="1" applyFill="1" applyBorder="1" applyAlignment="1" applyProtection="1">
      <alignment horizontal="right"/>
    </xf>
    <xf numFmtId="178" fontId="39" fillId="0" borderId="0" xfId="224" applyFont="1" applyBorder="1"/>
    <xf numFmtId="168" fontId="40" fillId="0" borderId="0" xfId="224" applyNumberFormat="1" applyFont="1" applyBorder="1" applyAlignment="1" applyProtection="1">
      <alignment horizontal="center"/>
    </xf>
    <xf numFmtId="172" fontId="41" fillId="4" borderId="0" xfId="224" applyNumberFormat="1" applyFont="1" applyFill="1" applyBorder="1" applyAlignment="1" applyProtection="1">
      <alignment horizontal="right"/>
    </xf>
    <xf numFmtId="172" fontId="33" fillId="0" borderId="0" xfId="224" applyNumberFormat="1" applyFont="1" applyBorder="1"/>
    <xf numFmtId="178" fontId="32" fillId="0" borderId="0" xfId="224" applyFont="1" applyBorder="1" applyProtection="1"/>
    <xf numFmtId="168" fontId="33" fillId="4" borderId="0" xfId="224" applyNumberFormat="1" applyFont="1" applyFill="1" applyBorder="1" applyAlignment="1" applyProtection="1">
      <alignment horizontal="right"/>
    </xf>
    <xf numFmtId="178" fontId="35" fillId="0" borderId="0" xfId="247" applyFont="1" applyBorder="1"/>
    <xf numFmtId="170" fontId="35" fillId="0" borderId="0" xfId="247" applyNumberFormat="1" applyFont="1" applyBorder="1"/>
    <xf numFmtId="37" fontId="35" fillId="4" borderId="0" xfId="165" applyNumberFormat="1" applyFont="1" applyFill="1" applyBorder="1" applyAlignment="1">
      <alignment horizontal="right"/>
    </xf>
    <xf numFmtId="178" fontId="35" fillId="0" borderId="0" xfId="247" applyFont="1" applyBorder="1" applyAlignment="1" applyProtection="1">
      <alignment horizontal="right"/>
    </xf>
    <xf numFmtId="170" fontId="35" fillId="0" borderId="0" xfId="247" applyNumberFormat="1" applyFont="1" applyBorder="1" applyAlignment="1"/>
    <xf numFmtId="41" fontId="35" fillId="0" borderId="0" xfId="165" applyNumberFormat="1" applyFont="1" applyBorder="1" applyAlignment="1"/>
    <xf numFmtId="178" fontId="35" fillId="0" borderId="0" xfId="247" applyFont="1" applyBorder="1" applyAlignment="1"/>
    <xf numFmtId="178" fontId="35" fillId="0" borderId="0" xfId="247" applyFont="1" applyBorder="1" applyAlignment="1">
      <alignment vertical="center"/>
    </xf>
    <xf numFmtId="39" fontId="37" fillId="0" borderId="0" xfId="247" applyNumberFormat="1" applyFont="1" applyFill="1" applyBorder="1" applyAlignment="1" applyProtection="1">
      <alignment horizontal="right" vertical="center"/>
    </xf>
    <xf numFmtId="4" fontId="37" fillId="0" borderId="0" xfId="247" applyNumberFormat="1" applyFont="1" applyFill="1" applyBorder="1" applyAlignment="1" applyProtection="1">
      <alignment horizontal="right" vertical="center"/>
    </xf>
    <xf numFmtId="4" fontId="37" fillId="0" borderId="0" xfId="247" applyNumberFormat="1" applyFont="1" applyBorder="1" applyAlignment="1">
      <alignment horizontal="right" vertical="center"/>
    </xf>
    <xf numFmtId="178" fontId="33" fillId="0" borderId="0" xfId="224" applyFont="1" applyProtection="1"/>
    <xf numFmtId="39" fontId="32" fillId="0" borderId="0" xfId="224" applyNumberFormat="1" applyFont="1" applyProtection="1"/>
    <xf numFmtId="178" fontId="32" fillId="0" borderId="0" xfId="224" applyFont="1" applyProtection="1"/>
    <xf numFmtId="178" fontId="33" fillId="0" borderId="0" xfId="224" applyFont="1" applyBorder="1" applyProtection="1"/>
    <xf numFmtId="168" fontId="32" fillId="0" borderId="0" xfId="224" applyNumberFormat="1" applyFont="1" applyBorder="1" applyAlignment="1" applyProtection="1"/>
    <xf numFmtId="173" fontId="32" fillId="0" borderId="0" xfId="224" applyNumberFormat="1" applyFont="1" applyBorder="1" applyProtection="1"/>
    <xf numFmtId="173" fontId="32" fillId="0" borderId="0" xfId="224" applyNumberFormat="1" applyFont="1" applyBorder="1" applyAlignment="1" applyProtection="1">
      <alignment horizontal="center"/>
    </xf>
    <xf numFmtId="178" fontId="42" fillId="0" borderId="0" xfId="224" applyFont="1"/>
    <xf numFmtId="174" fontId="32" fillId="0" borderId="0" xfId="224" applyNumberFormat="1" applyFont="1" applyBorder="1" applyAlignment="1" applyProtection="1"/>
    <xf numFmtId="174" fontId="32" fillId="0" borderId="0" xfId="224" applyNumberFormat="1" applyFont="1" applyAlignment="1" applyProtection="1"/>
    <xf numFmtId="178" fontId="43" fillId="0" borderId="0" xfId="0" applyFont="1"/>
    <xf numFmtId="178" fontId="42" fillId="0" borderId="0" xfId="224" applyFont="1" applyBorder="1"/>
    <xf numFmtId="39" fontId="33" fillId="4" borderId="0" xfId="224" applyNumberFormat="1" applyFont="1" applyFill="1" applyBorder="1" applyAlignment="1" applyProtection="1">
      <alignment horizontal="right"/>
    </xf>
    <xf numFmtId="178" fontId="33" fillId="0" borderId="0" xfId="224" applyFont="1" applyAlignment="1" applyProtection="1">
      <alignment horizontal="center"/>
    </xf>
    <xf numFmtId="39" fontId="33" fillId="0" borderId="0" xfId="224" applyNumberFormat="1" applyFont="1"/>
    <xf numFmtId="178" fontId="45" fillId="0" borderId="0" xfId="224" applyFont="1" applyBorder="1"/>
    <xf numFmtId="168" fontId="33" fillId="0" borderId="0" xfId="224" applyNumberFormat="1" applyFont="1" applyFill="1" applyBorder="1" applyProtection="1"/>
    <xf numFmtId="168" fontId="33" fillId="0" borderId="0" xfId="224" applyNumberFormat="1" applyFont="1"/>
    <xf numFmtId="178" fontId="37" fillId="0" borderId="0" xfId="224" applyFont="1"/>
    <xf numFmtId="176" fontId="32" fillId="0" borderId="0" xfId="224" applyNumberFormat="1" applyFont="1"/>
    <xf numFmtId="176" fontId="33" fillId="0" borderId="0" xfId="224" applyNumberFormat="1" applyFont="1"/>
    <xf numFmtId="178" fontId="32" fillId="0" borderId="0" xfId="224" applyFont="1" applyBorder="1"/>
    <xf numFmtId="178" fontId="48" fillId="0" borderId="0" xfId="224" applyFont="1" applyFill="1" applyBorder="1"/>
    <xf numFmtId="178" fontId="48" fillId="0" borderId="0" xfId="224" applyFont="1" applyBorder="1"/>
    <xf numFmtId="43" fontId="33" fillId="0" borderId="0" xfId="224" applyNumberFormat="1" applyFont="1" applyBorder="1"/>
    <xf numFmtId="167" fontId="49" fillId="4" borderId="0" xfId="165" applyNumberFormat="1" applyFont="1" applyFill="1" applyBorder="1"/>
    <xf numFmtId="43" fontId="49" fillId="0" borderId="0" xfId="165" applyFont="1" applyBorder="1"/>
    <xf numFmtId="178" fontId="48" fillId="0" borderId="0" xfId="247" applyFont="1"/>
    <xf numFmtId="178" fontId="36" fillId="0" borderId="0" xfId="247" applyFont="1"/>
    <xf numFmtId="178" fontId="50" fillId="0" borderId="0" xfId="224" applyFont="1" applyBorder="1"/>
    <xf numFmtId="178" fontId="37" fillId="0" borderId="0" xfId="247" applyFont="1"/>
    <xf numFmtId="178" fontId="37" fillId="0" borderId="0" xfId="247" applyFont="1" applyBorder="1"/>
    <xf numFmtId="178" fontId="37" fillId="3" borderId="5" xfId="247" applyFont="1" applyFill="1" applyBorder="1" applyAlignment="1">
      <alignment horizontal="center"/>
    </xf>
    <xf numFmtId="178" fontId="51" fillId="0" borderId="0" xfId="224" applyFont="1"/>
    <xf numFmtId="178" fontId="52" fillId="0" borderId="0" xfId="224" applyFont="1"/>
    <xf numFmtId="178" fontId="53" fillId="0" borderId="0" xfId="224" applyFont="1"/>
    <xf numFmtId="178" fontId="54" fillId="0" borderId="0" xfId="224" applyFont="1" applyAlignment="1"/>
    <xf numFmtId="178" fontId="48" fillId="0" borderId="0" xfId="224" applyFont="1"/>
    <xf numFmtId="178" fontId="55" fillId="0" borderId="0" xfId="224" applyFont="1"/>
    <xf numFmtId="178" fontId="37" fillId="0" borderId="0" xfId="224" applyFont="1" applyAlignment="1">
      <alignment horizontal="center"/>
    </xf>
    <xf numFmtId="178" fontId="37" fillId="0" borderId="0" xfId="224" applyFont="1" applyFill="1"/>
    <xf numFmtId="178" fontId="56" fillId="0" borderId="0" xfId="0" applyFont="1" applyAlignment="1">
      <alignment horizontal="left"/>
    </xf>
    <xf numFmtId="178" fontId="37" fillId="3" borderId="8" xfId="224" applyFont="1" applyFill="1" applyBorder="1" applyAlignment="1">
      <alignment horizontal="center" vertical="center" wrapText="1"/>
    </xf>
    <xf numFmtId="178" fontId="35" fillId="0" borderId="0" xfId="0" applyFont="1"/>
    <xf numFmtId="178" fontId="47" fillId="0" borderId="0" xfId="0" applyFont="1" applyAlignment="1">
      <alignment horizontal="left"/>
    </xf>
    <xf numFmtId="178" fontId="48" fillId="4" borderId="0" xfId="193" applyFont="1" applyFill="1" applyBorder="1" applyAlignment="1"/>
    <xf numFmtId="178" fontId="57" fillId="0" borderId="0" xfId="224" applyFont="1" applyBorder="1" applyAlignment="1"/>
    <xf numFmtId="178" fontId="46" fillId="4" borderId="0" xfId="224" applyFont="1" applyFill="1" applyBorder="1" applyAlignment="1">
      <alignment vertical="center"/>
    </xf>
    <xf numFmtId="178" fontId="58" fillId="0" borderId="0" xfId="0" applyFont="1"/>
    <xf numFmtId="178" fontId="48" fillId="0" borderId="0" xfId="224" applyFont="1" applyFill="1" applyBorder="1" applyProtection="1"/>
    <xf numFmtId="178" fontId="52" fillId="0" borderId="0" xfId="224" applyFont="1" applyProtection="1"/>
    <xf numFmtId="165" fontId="52" fillId="0" borderId="0" xfId="224" applyNumberFormat="1" applyFont="1" applyBorder="1" applyProtection="1"/>
    <xf numFmtId="176" fontId="48" fillId="0" borderId="0" xfId="224" applyNumberFormat="1" applyFont="1" applyBorder="1" applyProtection="1"/>
    <xf numFmtId="176" fontId="52" fillId="0" borderId="0" xfId="224" applyNumberFormat="1" applyFont="1" applyBorder="1" applyProtection="1"/>
    <xf numFmtId="177" fontId="52" fillId="0" borderId="0" xfId="224" applyNumberFormat="1" applyFont="1" applyBorder="1"/>
    <xf numFmtId="167" fontId="52" fillId="0" borderId="0" xfId="127" applyNumberFormat="1" applyFont="1" applyBorder="1"/>
    <xf numFmtId="178" fontId="48" fillId="0" borderId="0" xfId="224" applyFont="1" applyProtection="1"/>
    <xf numFmtId="178" fontId="52" fillId="0" borderId="0" xfId="224" applyFont="1" applyBorder="1" applyProtection="1"/>
    <xf numFmtId="168" fontId="52" fillId="0" borderId="0" xfId="224" applyNumberFormat="1" applyFont="1" applyBorder="1" applyProtection="1"/>
    <xf numFmtId="178" fontId="47" fillId="0" borderId="0" xfId="224" applyFont="1"/>
    <xf numFmtId="167" fontId="33" fillId="0" borderId="0" xfId="109" applyNumberFormat="1" applyFont="1" applyBorder="1"/>
    <xf numFmtId="178" fontId="46" fillId="0" borderId="0" xfId="224" applyFont="1" applyBorder="1" applyAlignment="1" applyProtection="1"/>
    <xf numFmtId="39" fontId="42" fillId="4" borderId="0" xfId="224" applyNumberFormat="1" applyFont="1" applyFill="1" applyBorder="1" applyProtection="1"/>
    <xf numFmtId="39" fontId="42" fillId="4" borderId="0" xfId="224" quotePrefix="1" applyNumberFormat="1" applyFont="1" applyFill="1" applyBorder="1" applyAlignment="1" applyProtection="1">
      <alignment horizontal="right"/>
    </xf>
    <xf numFmtId="39" fontId="48" fillId="4" borderId="0" xfId="224" applyNumberFormat="1" applyFont="1" applyFill="1" applyBorder="1" applyProtection="1"/>
    <xf numFmtId="39" fontId="48" fillId="4" borderId="0" xfId="224" quotePrefix="1" applyNumberFormat="1" applyFont="1" applyFill="1" applyBorder="1" applyAlignment="1" applyProtection="1">
      <alignment horizontal="right"/>
    </xf>
    <xf numFmtId="178" fontId="47" fillId="0" borderId="0" xfId="224" applyFont="1" applyBorder="1"/>
    <xf numFmtId="39" fontId="48" fillId="0" borderId="0" xfId="224" applyNumberFormat="1" applyFont="1" applyBorder="1" applyProtection="1"/>
    <xf numFmtId="178" fontId="61" fillId="0" borderId="0" xfId="224" applyFont="1" applyBorder="1" applyAlignment="1" applyProtection="1">
      <alignment horizontal="center"/>
    </xf>
    <xf numFmtId="178" fontId="48" fillId="0" borderId="0" xfId="0" applyFont="1"/>
    <xf numFmtId="43" fontId="48" fillId="4" borderId="0" xfId="147" applyFont="1" applyFill="1" applyBorder="1" applyProtection="1"/>
    <xf numFmtId="178" fontId="48" fillId="0" borderId="0" xfId="224" applyFont="1" applyBorder="1" applyAlignment="1" applyProtection="1"/>
    <xf numFmtId="167" fontId="52" fillId="0" borderId="0" xfId="147" applyNumberFormat="1" applyFont="1" applyBorder="1" applyProtection="1"/>
    <xf numFmtId="167" fontId="52" fillId="0" borderId="0" xfId="147" applyNumberFormat="1" applyFont="1" applyBorder="1"/>
    <xf numFmtId="43" fontId="52" fillId="0" borderId="0" xfId="147" applyFont="1" applyBorder="1" applyProtection="1"/>
    <xf numFmtId="167" fontId="42" fillId="0" borderId="0" xfId="127" applyNumberFormat="1" applyFont="1" applyBorder="1" applyAlignment="1">
      <alignment horizontal="center"/>
    </xf>
    <xf numFmtId="168" fontId="42" fillId="0" borderId="0" xfId="224" applyNumberFormat="1" applyFont="1" applyBorder="1" applyAlignment="1" applyProtection="1">
      <alignment horizontal="right"/>
    </xf>
    <xf numFmtId="167" fontId="42" fillId="0" borderId="0" xfId="127" applyNumberFormat="1" applyFont="1" applyBorder="1"/>
    <xf numFmtId="178" fontId="46" fillId="0" borderId="0" xfId="224" applyFont="1" applyBorder="1"/>
    <xf numFmtId="178" fontId="62" fillId="0" borderId="0" xfId="224" applyFont="1" applyBorder="1"/>
    <xf numFmtId="178" fontId="46" fillId="0" borderId="1" xfId="224" applyFont="1" applyBorder="1" applyAlignment="1" applyProtection="1"/>
    <xf numFmtId="168" fontId="42" fillId="0" borderId="0" xfId="224" applyNumberFormat="1" applyFont="1" applyBorder="1" applyProtection="1"/>
    <xf numFmtId="178" fontId="37" fillId="3" borderId="3" xfId="247" applyFont="1" applyFill="1" applyBorder="1" applyAlignment="1">
      <alignment horizontal="right" wrapText="1"/>
    </xf>
    <xf numFmtId="178" fontId="48" fillId="0" borderId="0" xfId="247" applyFont="1" applyBorder="1"/>
    <xf numFmtId="39" fontId="48" fillId="0" borderId="0" xfId="247" applyNumberFormat="1" applyFont="1" applyFill="1" applyBorder="1" applyAlignment="1" applyProtection="1">
      <alignment horizontal="right"/>
    </xf>
    <xf numFmtId="4" fontId="48" fillId="0" borderId="0" xfId="247" applyNumberFormat="1" applyFont="1" applyFill="1" applyBorder="1" applyAlignment="1" applyProtection="1">
      <alignment horizontal="right"/>
    </xf>
    <xf numFmtId="4" fontId="48" fillId="0" borderId="0" xfId="247" applyNumberFormat="1" applyFont="1" applyBorder="1" applyAlignment="1">
      <alignment horizontal="right"/>
    </xf>
    <xf numFmtId="178" fontId="47" fillId="0" borderId="0" xfId="247" applyFont="1" applyBorder="1" applyAlignment="1">
      <alignment vertical="center"/>
    </xf>
    <xf numFmtId="178" fontId="46" fillId="0" borderId="0" xfId="247" applyFont="1" applyBorder="1" applyAlignment="1" applyProtection="1">
      <alignment vertical="center"/>
    </xf>
    <xf numFmtId="178" fontId="37" fillId="3" borderId="16" xfId="247" applyFont="1" applyFill="1" applyBorder="1" applyAlignment="1">
      <alignment horizontal="right" vertical="center" wrapText="1"/>
    </xf>
    <xf numFmtId="178" fontId="48" fillId="0" borderId="0" xfId="247" applyFont="1" applyBorder="1" applyAlignment="1">
      <alignment vertical="center"/>
    </xf>
    <xf numFmtId="39" fontId="52" fillId="0" borderId="0" xfId="247" applyNumberFormat="1" applyFont="1" applyFill="1" applyBorder="1" applyAlignment="1" applyProtection="1">
      <alignment horizontal="right" vertical="center"/>
    </xf>
    <xf numFmtId="4" fontId="52" fillId="0" borderId="0" xfId="247" applyNumberFormat="1" applyFont="1" applyFill="1" applyBorder="1" applyAlignment="1" applyProtection="1">
      <alignment horizontal="right" vertical="center"/>
    </xf>
    <xf numFmtId="178" fontId="48" fillId="0" borderId="0" xfId="199" applyFont="1" applyAlignment="1">
      <alignment vertical="center"/>
    </xf>
    <xf numFmtId="4" fontId="52" fillId="0" borderId="0" xfId="247" applyNumberFormat="1" applyFont="1" applyBorder="1" applyAlignment="1">
      <alignment horizontal="right" vertical="center"/>
    </xf>
    <xf numFmtId="178" fontId="46" fillId="0" borderId="0" xfId="224" applyFont="1" applyBorder="1" applyAlignment="1" applyProtection="1">
      <alignment horizontal="center"/>
    </xf>
    <xf numFmtId="165" fontId="48" fillId="4" borderId="0" xfId="224" applyNumberFormat="1" applyFont="1" applyFill="1" applyBorder="1" applyAlignment="1" applyProtection="1">
      <alignment horizontal="right"/>
    </xf>
    <xf numFmtId="165" fontId="48" fillId="4" borderId="0" xfId="224" applyNumberFormat="1" applyFont="1" applyFill="1" applyBorder="1" applyAlignment="1" applyProtection="1"/>
    <xf numFmtId="167" fontId="48" fillId="4" borderId="0" xfId="154" applyNumberFormat="1" applyFont="1" applyFill="1" applyBorder="1"/>
    <xf numFmtId="167" fontId="48" fillId="4" borderId="0" xfId="154" applyNumberFormat="1" applyFont="1" applyFill="1" applyBorder="1" applyAlignment="1">
      <alignment horizontal="right"/>
    </xf>
    <xf numFmtId="178" fontId="48" fillId="0" borderId="0" xfId="247" applyFont="1" applyAlignment="1">
      <alignment horizontal="left"/>
    </xf>
    <xf numFmtId="178" fontId="48" fillId="0" borderId="0" xfId="247" applyFont="1" applyAlignment="1">
      <alignment horizontal="center"/>
    </xf>
    <xf numFmtId="167" fontId="48" fillId="4" borderId="0" xfId="126" applyNumberFormat="1" applyFont="1" applyFill="1" applyBorder="1"/>
    <xf numFmtId="178" fontId="48" fillId="0" borderId="0" xfId="224" applyFont="1" applyAlignment="1">
      <alignment horizontal="left"/>
    </xf>
    <xf numFmtId="178" fontId="52" fillId="0" borderId="0" xfId="224" applyFont="1" applyAlignment="1">
      <alignment horizontal="left"/>
    </xf>
    <xf numFmtId="167" fontId="48" fillId="4" borderId="0" xfId="126" applyNumberFormat="1" applyFont="1" applyFill="1" applyBorder="1" applyAlignment="1">
      <alignment horizontal="right"/>
    </xf>
    <xf numFmtId="167" fontId="48" fillId="0" borderId="0" xfId="126" applyNumberFormat="1" applyFont="1" applyBorder="1" applyAlignment="1">
      <alignment horizontal="right"/>
    </xf>
    <xf numFmtId="167" fontId="48" fillId="0" borderId="0" xfId="126" applyNumberFormat="1" applyFont="1" applyBorder="1"/>
    <xf numFmtId="170" fontId="48" fillId="0" borderId="0" xfId="0" applyNumberFormat="1" applyFont="1"/>
    <xf numFmtId="43" fontId="48" fillId="0" borderId="0" xfId="0" applyNumberFormat="1" applyFont="1"/>
    <xf numFmtId="4" fontId="48" fillId="0" borderId="0" xfId="224" applyNumberFormat="1" applyFont="1"/>
    <xf numFmtId="178" fontId="33" fillId="0" borderId="0" xfId="224" applyFont="1" applyAlignment="1">
      <alignment horizontal="left"/>
    </xf>
    <xf numFmtId="165" fontId="33" fillId="0" borderId="0" xfId="224" applyNumberFormat="1" applyFont="1" applyBorder="1"/>
    <xf numFmtId="178" fontId="48" fillId="0" borderId="0" xfId="224" applyFont="1" applyFill="1" applyProtection="1"/>
    <xf numFmtId="165" fontId="42" fillId="0" borderId="0" xfId="224" applyNumberFormat="1" applyFont="1" applyFill="1" applyBorder="1" applyAlignment="1">
      <alignment horizontal="right"/>
    </xf>
    <xf numFmtId="39" fontId="44" fillId="0" borderId="0" xfId="224" applyNumberFormat="1" applyFont="1" applyFill="1" applyProtection="1"/>
    <xf numFmtId="43" fontId="47" fillId="0" borderId="0" xfId="109" applyFont="1"/>
    <xf numFmtId="167" fontId="47" fillId="0" borderId="0" xfId="109" applyNumberFormat="1" applyFont="1"/>
    <xf numFmtId="43" fontId="33" fillId="0" borderId="0" xfId="109" applyFont="1"/>
    <xf numFmtId="43" fontId="48" fillId="0" borderId="0" xfId="109" applyFont="1"/>
    <xf numFmtId="43" fontId="34" fillId="0" borderId="0" xfId="109" applyFont="1"/>
    <xf numFmtId="168" fontId="52" fillId="2" borderId="0" xfId="224" applyNumberFormat="1" applyFont="1" applyFill="1" applyBorder="1" applyProtection="1"/>
    <xf numFmtId="178" fontId="52" fillId="2" borderId="0" xfId="224" applyFont="1" applyFill="1" applyBorder="1"/>
    <xf numFmtId="168" fontId="48" fillId="0" borderId="0" xfId="224" applyNumberFormat="1" applyFont="1" applyBorder="1"/>
    <xf numFmtId="165" fontId="52" fillId="2" borderId="0" xfId="224" applyNumberFormat="1" applyFont="1" applyFill="1" applyBorder="1" applyProtection="1"/>
    <xf numFmtId="165" fontId="52" fillId="2" borderId="0" xfId="224" applyNumberFormat="1" applyFont="1" applyFill="1" applyBorder="1"/>
    <xf numFmtId="165" fontId="48" fillId="0" borderId="0" xfId="127" applyNumberFormat="1" applyFont="1" applyBorder="1"/>
    <xf numFmtId="165" fontId="52" fillId="0" borderId="0" xfId="224" applyNumberFormat="1" applyFont="1" applyBorder="1"/>
    <xf numFmtId="178" fontId="52" fillId="0" borderId="0" xfId="224" applyFont="1" applyBorder="1" applyAlignment="1">
      <alignment horizontal="center"/>
    </xf>
    <xf numFmtId="168" fontId="63" fillId="0" borderId="0" xfId="197" applyNumberFormat="1" applyFont="1" applyFill="1"/>
    <xf numFmtId="178" fontId="64" fillId="0" borderId="0" xfId="224" applyFont="1"/>
    <xf numFmtId="178" fontId="64" fillId="0" borderId="0" xfId="224" applyFont="1" applyAlignment="1"/>
    <xf numFmtId="178" fontId="47" fillId="0" borderId="0" xfId="224" applyFont="1" applyAlignment="1"/>
    <xf numFmtId="185" fontId="48" fillId="0" borderId="0" xfId="224" applyNumberFormat="1" applyFont="1"/>
    <xf numFmtId="4" fontId="48" fillId="0" borderId="0" xfId="0" applyNumberFormat="1" applyFont="1"/>
    <xf numFmtId="43" fontId="32" fillId="0" borderId="0" xfId="224" applyNumberFormat="1" applyFont="1" applyBorder="1" applyProtection="1"/>
    <xf numFmtId="178" fontId="33" fillId="27" borderId="0" xfId="224" applyFont="1" applyFill="1"/>
    <xf numFmtId="178" fontId="33" fillId="28" borderId="0" xfId="224" applyFont="1" applyFill="1"/>
    <xf numFmtId="167" fontId="33" fillId="25" borderId="0" xfId="224" applyNumberFormat="1" applyFont="1" applyFill="1"/>
    <xf numFmtId="178" fontId="33" fillId="25" borderId="0" xfId="224" applyFont="1" applyFill="1"/>
    <xf numFmtId="43" fontId="35" fillId="0" borderId="0" xfId="109" applyFont="1" applyBorder="1"/>
    <xf numFmtId="178" fontId="37" fillId="25" borderId="17" xfId="224" applyFont="1" applyFill="1" applyBorder="1" applyAlignment="1">
      <alignment horizontal="center"/>
    </xf>
    <xf numFmtId="178" fontId="37" fillId="25" borderId="18" xfId="224" applyFont="1" applyFill="1" applyBorder="1" applyAlignment="1">
      <alignment horizontal="center"/>
    </xf>
    <xf numFmtId="178" fontId="65" fillId="25" borderId="19" xfId="224" applyFont="1" applyFill="1" applyBorder="1" applyAlignment="1">
      <alignment horizontal="center"/>
    </xf>
    <xf numFmtId="168" fontId="53" fillId="0" borderId="0" xfId="224" applyNumberFormat="1" applyFont="1"/>
    <xf numFmtId="167" fontId="33" fillId="0" borderId="0" xfId="109" applyNumberFormat="1" applyFont="1"/>
    <xf numFmtId="2" fontId="33" fillId="4" borderId="0" xfId="224" applyNumberFormat="1" applyFont="1" applyFill="1" applyBorder="1" applyAlignment="1" applyProtection="1">
      <alignment horizontal="right"/>
    </xf>
    <xf numFmtId="165" fontId="66" fillId="4" borderId="0" xfId="165" applyNumberFormat="1" applyFont="1" applyFill="1" applyBorder="1" applyAlignment="1">
      <alignment horizontal="right" wrapText="1"/>
    </xf>
    <xf numFmtId="165" fontId="36" fillId="0" borderId="0" xfId="224" applyNumberFormat="1" applyFont="1"/>
    <xf numFmtId="178" fontId="65" fillId="25" borderId="1" xfId="224" applyFont="1" applyFill="1" applyBorder="1" applyAlignment="1">
      <alignment horizontal="center" vertical="center" wrapText="1"/>
    </xf>
    <xf numFmtId="178" fontId="65" fillId="25" borderId="2" xfId="224" applyFont="1" applyFill="1" applyBorder="1" applyAlignment="1">
      <alignment horizontal="center" vertical="center"/>
    </xf>
    <xf numFmtId="165" fontId="42" fillId="4" borderId="0" xfId="224" applyNumberFormat="1" applyFont="1" applyFill="1" applyBorder="1" applyProtection="1"/>
    <xf numFmtId="168" fontId="42" fillId="4" borderId="0" xfId="224" applyNumberFormat="1" applyFont="1" applyFill="1" applyBorder="1" applyAlignment="1" applyProtection="1">
      <alignment horizontal="right"/>
    </xf>
    <xf numFmtId="178" fontId="56" fillId="0" borderId="0" xfId="247" applyFont="1" applyBorder="1"/>
    <xf numFmtId="37" fontId="56" fillId="0" borderId="0" xfId="247" applyNumberFormat="1" applyFont="1" applyFill="1" applyBorder="1" applyAlignment="1" applyProtection="1">
      <alignment horizontal="right"/>
    </xf>
    <xf numFmtId="168" fontId="67" fillId="0" borderId="0" xfId="224" applyNumberFormat="1" applyFont="1"/>
    <xf numFmtId="2" fontId="33" fillId="0" borderId="0" xfId="224" applyNumberFormat="1" applyFont="1"/>
    <xf numFmtId="43" fontId="48" fillId="0" borderId="0" xfId="109" applyFont="1" applyFill="1" applyBorder="1" applyProtection="1"/>
    <xf numFmtId="43" fontId="48" fillId="0" borderId="0" xfId="109" applyFont="1" applyBorder="1" applyProtection="1"/>
    <xf numFmtId="43" fontId="42" fillId="0" borderId="0" xfId="109" applyFont="1"/>
    <xf numFmtId="178" fontId="35" fillId="0" borderId="0" xfId="233" applyFont="1"/>
    <xf numFmtId="178" fontId="35" fillId="0" borderId="0" xfId="233" applyFont="1" applyBorder="1" applyProtection="1"/>
    <xf numFmtId="178" fontId="35" fillId="0" borderId="0" xfId="233" applyFont="1" applyBorder="1"/>
    <xf numFmtId="178" fontId="36" fillId="0" borderId="0" xfId="233" applyFont="1" applyBorder="1"/>
    <xf numFmtId="178" fontId="48" fillId="0" borderId="0" xfId="233" applyFont="1" applyBorder="1"/>
    <xf numFmtId="178" fontId="46" fillId="0" borderId="0" xfId="233" applyFont="1" applyBorder="1" applyAlignment="1"/>
    <xf numFmtId="178" fontId="56" fillId="0" borderId="0" xfId="250" applyFont="1" applyBorder="1" applyAlignment="1"/>
    <xf numFmtId="178" fontId="42" fillId="0" borderId="0" xfId="250" applyFont="1" applyBorder="1"/>
    <xf numFmtId="178" fontId="68" fillId="4" borderId="0" xfId="250" applyFont="1" applyFill="1" applyBorder="1"/>
    <xf numFmtId="178" fontId="35" fillId="0" borderId="0" xfId="250" applyFont="1" applyBorder="1"/>
    <xf numFmtId="178" fontId="69" fillId="0" borderId="0" xfId="250" applyFont="1" applyBorder="1"/>
    <xf numFmtId="2" fontId="33" fillId="0" borderId="0" xfId="224" applyNumberFormat="1" applyFont="1" applyBorder="1"/>
    <xf numFmtId="2" fontId="43" fillId="0" borderId="0" xfId="0" applyNumberFormat="1" applyFont="1"/>
    <xf numFmtId="0" fontId="46" fillId="0" borderId="0" xfId="224" applyNumberFormat="1" applyFont="1" applyBorder="1" applyAlignment="1" applyProtection="1"/>
    <xf numFmtId="0" fontId="48" fillId="0" borderId="0" xfId="224" applyNumberFormat="1" applyFont="1" applyBorder="1"/>
    <xf numFmtId="0" fontId="33" fillId="0" borderId="0" xfId="224" applyNumberFormat="1" applyFont="1" applyBorder="1"/>
    <xf numFmtId="2" fontId="48" fillId="0" borderId="0" xfId="224" applyNumberFormat="1" applyFont="1" applyBorder="1"/>
    <xf numFmtId="165" fontId="33" fillId="0" borderId="0" xfId="224" applyNumberFormat="1" applyFont="1" applyFill="1" applyBorder="1" applyAlignment="1" applyProtection="1">
      <alignment horizontal="center"/>
    </xf>
    <xf numFmtId="0" fontId="48" fillId="0" borderId="0" xfId="224" applyNumberFormat="1" applyFont="1" applyAlignment="1">
      <alignment horizontal="left"/>
    </xf>
    <xf numFmtId="0" fontId="48" fillId="0" borderId="0" xfId="0" applyNumberFormat="1" applyFont="1"/>
    <xf numFmtId="0" fontId="43" fillId="0" borderId="0" xfId="0" applyNumberFormat="1" applyFont="1"/>
    <xf numFmtId="0" fontId="48" fillId="0" borderId="0" xfId="247" applyNumberFormat="1" applyFont="1" applyBorder="1"/>
    <xf numFmtId="0" fontId="48" fillId="4" borderId="0" xfId="193" applyNumberFormat="1" applyFont="1" applyFill="1" applyBorder="1" applyAlignment="1"/>
    <xf numFmtId="0" fontId="70" fillId="0" borderId="0" xfId="198" applyNumberFormat="1" applyFont="1" applyFill="1"/>
    <xf numFmtId="0" fontId="32" fillId="3" borderId="0" xfId="247" applyNumberFormat="1" applyFont="1" applyFill="1" applyBorder="1" applyAlignment="1">
      <alignment horizontal="center" wrapText="1"/>
    </xf>
    <xf numFmtId="0" fontId="35" fillId="0" borderId="0" xfId="247" applyNumberFormat="1" applyFont="1" applyBorder="1"/>
    <xf numFmtId="0" fontId="33" fillId="0" borderId="0" xfId="247" applyNumberFormat="1" applyFont="1" applyBorder="1" applyAlignment="1">
      <alignment horizontal="center"/>
    </xf>
    <xf numFmtId="0" fontId="33" fillId="4" borderId="0" xfId="247" applyNumberFormat="1" applyFont="1" applyFill="1" applyBorder="1" applyAlignment="1">
      <alignment horizontal="right" wrapText="1"/>
    </xf>
    <xf numFmtId="0" fontId="33" fillId="4" borderId="0" xfId="165" applyNumberFormat="1" applyFont="1" applyFill="1" applyBorder="1" applyAlignment="1">
      <alignment horizontal="right" wrapText="1"/>
    </xf>
    <xf numFmtId="0" fontId="48" fillId="0" borderId="0" xfId="247" applyNumberFormat="1" applyFont="1" applyFill="1" applyBorder="1" applyAlignment="1" applyProtection="1">
      <alignment horizontal="right"/>
    </xf>
    <xf numFmtId="0" fontId="48" fillId="0" borderId="0" xfId="165" applyNumberFormat="1" applyFont="1" applyFill="1" applyBorder="1" applyAlignment="1" applyProtection="1"/>
    <xf numFmtId="0" fontId="48" fillId="0" borderId="0" xfId="247" applyNumberFormat="1" applyFont="1" applyFill="1" applyBorder="1" applyAlignment="1" applyProtection="1">
      <alignment horizontal="center"/>
    </xf>
    <xf numFmtId="0" fontId="48" fillId="0" borderId="0" xfId="247" quotePrefix="1" applyNumberFormat="1" applyFont="1" applyFill="1" applyBorder="1" applyAlignment="1">
      <alignment horizontal="right"/>
    </xf>
    <xf numFmtId="0" fontId="48" fillId="0" borderId="0" xfId="165" applyNumberFormat="1" applyFont="1" applyFill="1" applyBorder="1" applyAlignment="1"/>
    <xf numFmtId="0" fontId="35" fillId="0" borderId="0" xfId="109" applyNumberFormat="1" applyFont="1" applyBorder="1"/>
    <xf numFmtId="0" fontId="35" fillId="0" borderId="0" xfId="109" applyNumberFormat="1" applyFont="1" applyBorder="1" applyAlignment="1">
      <alignment horizontal="center"/>
    </xf>
    <xf numFmtId="0" fontId="35" fillId="0" borderId="0" xfId="247" applyNumberFormat="1" applyFont="1" applyBorder="1" applyAlignment="1">
      <alignment horizontal="center"/>
    </xf>
    <xf numFmtId="0" fontId="35" fillId="0" borderId="0" xfId="198" applyNumberFormat="1" applyFont="1"/>
    <xf numFmtId="0" fontId="0" fillId="0" borderId="0" xfId="0" applyNumberFormat="1"/>
    <xf numFmtId="0" fontId="35" fillId="0" borderId="0" xfId="198" applyNumberFormat="1" applyFont="1" applyBorder="1"/>
    <xf numFmtId="43" fontId="43" fillId="0" borderId="0" xfId="109" applyFont="1" applyFill="1"/>
    <xf numFmtId="43" fontId="35" fillId="0" borderId="0" xfId="109" applyFont="1"/>
    <xf numFmtId="43" fontId="56" fillId="0" borderId="0" xfId="109" applyFont="1"/>
    <xf numFmtId="0" fontId="33" fillId="0" borderId="0" xfId="224" applyNumberFormat="1" applyFont="1"/>
    <xf numFmtId="0" fontId="37" fillId="3" borderId="19" xfId="224" applyNumberFormat="1" applyFont="1" applyFill="1" applyBorder="1" applyAlignment="1">
      <alignment horizontal="right"/>
    </xf>
    <xf numFmtId="0" fontId="57" fillId="0" borderId="0" xfId="224" applyNumberFormat="1" applyFont="1" applyBorder="1" applyAlignment="1"/>
    <xf numFmtId="0" fontId="35" fillId="3" borderId="10" xfId="224" applyNumberFormat="1" applyFont="1" applyFill="1" applyBorder="1"/>
    <xf numFmtId="0" fontId="35" fillId="0" borderId="0" xfId="224" applyNumberFormat="1" applyFont="1"/>
    <xf numFmtId="0" fontId="37" fillId="0" borderId="0" xfId="224" applyNumberFormat="1" applyFont="1"/>
    <xf numFmtId="0" fontId="48" fillId="0" borderId="0" xfId="224" applyNumberFormat="1" applyFont="1"/>
    <xf numFmtId="0" fontId="32" fillId="0" borderId="0" xfId="224" applyNumberFormat="1" applyFont="1" applyAlignment="1" applyProtection="1">
      <alignment horizontal="center"/>
    </xf>
    <xf numFmtId="0" fontId="32" fillId="0" borderId="0" xfId="224" applyNumberFormat="1" applyFont="1" applyAlignment="1">
      <alignment horizontal="center"/>
    </xf>
    <xf numFmtId="0" fontId="33" fillId="0" borderId="0" xfId="224" applyNumberFormat="1" applyFont="1" applyAlignment="1">
      <alignment horizontal="center"/>
    </xf>
    <xf numFmtId="0" fontId="33" fillId="0" borderId="0" xfId="224" applyNumberFormat="1" applyFont="1" applyBorder="1" applyProtection="1"/>
    <xf numFmtId="0" fontId="33" fillId="0" borderId="0" xfId="224" applyNumberFormat="1" applyFont="1" applyFill="1" applyBorder="1" applyAlignment="1" applyProtection="1">
      <alignment horizontal="left"/>
    </xf>
    <xf numFmtId="0" fontId="32" fillId="0" borderId="0" xfId="224" applyNumberFormat="1" applyFont="1" applyBorder="1" applyAlignment="1" applyProtection="1">
      <alignment horizontal="right"/>
    </xf>
    <xf numFmtId="0" fontId="42" fillId="10" borderId="0" xfId="224" applyNumberFormat="1" applyFont="1" applyFill="1"/>
    <xf numFmtId="0" fontId="33" fillId="10" borderId="0" xfId="224" applyNumberFormat="1" applyFont="1" applyFill="1"/>
    <xf numFmtId="0" fontId="33" fillId="4" borderId="0" xfId="224" applyNumberFormat="1" applyFont="1" applyFill="1" applyBorder="1" applyAlignment="1" applyProtection="1">
      <alignment horizontal="right"/>
    </xf>
    <xf numFmtId="0" fontId="33" fillId="4" borderId="0" xfId="224" applyNumberFormat="1" applyFont="1" applyFill="1" applyBorder="1" applyAlignment="1">
      <alignment horizontal="right"/>
    </xf>
    <xf numFmtId="0" fontId="33" fillId="4" borderId="1" xfId="224" applyNumberFormat="1" applyFont="1" applyFill="1" applyBorder="1" applyAlignment="1">
      <alignment horizontal="right"/>
    </xf>
    <xf numFmtId="0" fontId="33" fillId="4" borderId="1" xfId="224" applyNumberFormat="1" applyFont="1" applyFill="1" applyBorder="1" applyAlignment="1" applyProtection="1">
      <alignment horizontal="right"/>
    </xf>
    <xf numFmtId="0" fontId="42" fillId="10" borderId="0" xfId="224" applyNumberFormat="1" applyFont="1" applyFill="1" applyAlignment="1">
      <alignment horizontal="center"/>
    </xf>
    <xf numFmtId="0" fontId="33" fillId="10" borderId="0" xfId="224" applyNumberFormat="1" applyFont="1" applyFill="1" applyAlignment="1">
      <alignment horizontal="center"/>
    </xf>
    <xf numFmtId="0" fontId="33" fillId="0" borderId="0" xfId="224" applyNumberFormat="1" applyFont="1" applyFill="1"/>
    <xf numFmtId="0" fontId="48" fillId="0" borderId="0" xfId="224" applyNumberFormat="1" applyFont="1" applyProtection="1"/>
    <xf numFmtId="0" fontId="34" fillId="0" borderId="0" xfId="224" applyNumberFormat="1" applyFont="1"/>
    <xf numFmtId="0" fontId="37" fillId="3" borderId="22" xfId="224" applyNumberFormat="1" applyFont="1" applyFill="1" applyBorder="1" applyAlignment="1">
      <alignment horizontal="center"/>
    </xf>
    <xf numFmtId="0" fontId="35" fillId="0" borderId="0" xfId="224" applyNumberFormat="1" applyFont="1" applyBorder="1"/>
    <xf numFmtId="0" fontId="37" fillId="3" borderId="18" xfId="224" applyNumberFormat="1" applyFont="1" applyFill="1" applyBorder="1" applyAlignment="1">
      <alignment horizontal="center"/>
    </xf>
    <xf numFmtId="0" fontId="37" fillId="3" borderId="1" xfId="224" applyNumberFormat="1" applyFont="1" applyFill="1" applyBorder="1" applyAlignment="1"/>
    <xf numFmtId="0" fontId="37" fillId="3" borderId="1" xfId="224" quotePrefix="1" applyNumberFormat="1" applyFont="1" applyFill="1" applyBorder="1" applyAlignment="1">
      <alignment horizontal="right"/>
    </xf>
    <xf numFmtId="0" fontId="37" fillId="3" borderId="16" xfId="250" applyNumberFormat="1" applyFont="1" applyFill="1" applyBorder="1" applyAlignment="1">
      <alignment horizontal="right"/>
    </xf>
    <xf numFmtId="0" fontId="35" fillId="0" borderId="0" xfId="250" applyNumberFormat="1" applyFont="1"/>
    <xf numFmtId="0" fontId="36" fillId="0" borderId="0" xfId="250" applyNumberFormat="1" applyFont="1"/>
    <xf numFmtId="0" fontId="68" fillId="0" borderId="0" xfId="250" applyNumberFormat="1" applyFont="1" applyFill="1" applyBorder="1"/>
    <xf numFmtId="0" fontId="69" fillId="0" borderId="0" xfId="250" applyNumberFormat="1" applyFont="1" applyFill="1" applyBorder="1"/>
    <xf numFmtId="0" fontId="68" fillId="0" borderId="0" xfId="250" applyNumberFormat="1" applyFont="1" applyFill="1" applyBorder="1" applyAlignment="1">
      <alignment horizontal="center"/>
    </xf>
    <xf numFmtId="0" fontId="36" fillId="0" borderId="0" xfId="250" applyNumberFormat="1" applyFont="1" applyFill="1" applyBorder="1"/>
    <xf numFmtId="0" fontId="68" fillId="0" borderId="0" xfId="250" applyNumberFormat="1" applyFont="1" applyFill="1" applyBorder="1" applyAlignment="1">
      <alignment horizontal="right"/>
    </xf>
    <xf numFmtId="0" fontId="69" fillId="0" borderId="0" xfId="250" applyNumberFormat="1" applyFont="1" applyBorder="1"/>
    <xf numFmtId="0" fontId="36" fillId="0" borderId="0" xfId="250" applyNumberFormat="1" applyFont="1" applyBorder="1"/>
    <xf numFmtId="0" fontId="48" fillId="0" borderId="0" xfId="224" applyNumberFormat="1" applyFont="1" applyBorder="1" applyAlignment="1">
      <alignment horizontal="left"/>
    </xf>
    <xf numFmtId="0" fontId="33" fillId="0" borderId="0" xfId="224" applyNumberFormat="1" applyFont="1" applyBorder="1" applyAlignment="1">
      <alignment horizontal="center"/>
    </xf>
    <xf numFmtId="0" fontId="59" fillId="0" borderId="0" xfId="224" applyNumberFormat="1" applyFont="1" applyBorder="1" applyAlignment="1" applyProtection="1">
      <alignment horizontal="center"/>
    </xf>
    <xf numFmtId="0" fontId="37" fillId="3" borderId="3" xfId="247" applyNumberFormat="1" applyFont="1" applyFill="1" applyBorder="1" applyAlignment="1">
      <alignment horizontal="center" wrapText="1"/>
    </xf>
    <xf numFmtId="0" fontId="37" fillId="3" borderId="0" xfId="247" applyNumberFormat="1" applyFont="1" applyFill="1" applyBorder="1" applyAlignment="1">
      <alignment horizontal="center" wrapText="1"/>
    </xf>
    <xf numFmtId="0" fontId="56" fillId="0" borderId="0" xfId="247" applyNumberFormat="1" applyFont="1" applyBorder="1"/>
    <xf numFmtId="0" fontId="37" fillId="3" borderId="16" xfId="247" applyNumberFormat="1" applyFont="1" applyFill="1" applyBorder="1" applyAlignment="1">
      <alignment horizontal="center" vertical="center" wrapText="1"/>
    </xf>
    <xf numFmtId="0" fontId="37" fillId="3" borderId="0" xfId="247" applyNumberFormat="1" applyFont="1" applyFill="1" applyBorder="1" applyAlignment="1">
      <alignment horizontal="center" vertical="center" wrapText="1"/>
    </xf>
    <xf numFmtId="0" fontId="49" fillId="0" borderId="0" xfId="247" applyNumberFormat="1" applyFont="1" applyFill="1" applyBorder="1" applyAlignment="1">
      <alignment horizontal="left" vertical="center" wrapText="1"/>
    </xf>
    <xf numFmtId="0" fontId="32" fillId="0" borderId="0" xfId="224" applyNumberFormat="1" applyFont="1" applyBorder="1" applyProtection="1"/>
    <xf numFmtId="0" fontId="48" fillId="0" borderId="0" xfId="247" applyNumberFormat="1" applyFont="1" applyAlignment="1">
      <alignment horizontal="left"/>
    </xf>
    <xf numFmtId="0" fontId="48" fillId="0" borderId="0" xfId="247" applyNumberFormat="1" applyFont="1" applyBorder="1" applyAlignment="1">
      <alignment horizontal="left"/>
    </xf>
    <xf numFmtId="0" fontId="37" fillId="0" borderId="0" xfId="247" applyNumberFormat="1" applyFont="1" applyFill="1" applyBorder="1" applyAlignment="1">
      <alignment horizontal="left"/>
    </xf>
    <xf numFmtId="0" fontId="37" fillId="0" borderId="0" xfId="247" applyNumberFormat="1" applyFont="1" applyAlignment="1">
      <alignment horizontal="center"/>
    </xf>
    <xf numFmtId="0" fontId="51" fillId="0" borderId="0" xfId="224" applyNumberFormat="1" applyFont="1"/>
    <xf numFmtId="0" fontId="71" fillId="0" borderId="0" xfId="224" applyNumberFormat="1" applyFont="1" applyAlignment="1">
      <alignment horizontal="center"/>
    </xf>
    <xf numFmtId="0" fontId="51" fillId="0" borderId="0" xfId="224" applyNumberFormat="1" applyFont="1" applyAlignment="1">
      <alignment horizontal="center"/>
    </xf>
    <xf numFmtId="0" fontId="36" fillId="0" borderId="0" xfId="224" applyNumberFormat="1" applyFont="1"/>
    <xf numFmtId="178" fontId="48" fillId="0" borderId="0" xfId="233" applyFont="1" applyBorder="1" applyProtection="1"/>
    <xf numFmtId="178" fontId="46" fillId="0" borderId="1" xfId="233" applyFont="1" applyBorder="1" applyAlignment="1"/>
    <xf numFmtId="2" fontId="46" fillId="4" borderId="0" xfId="224" applyNumberFormat="1" applyFont="1" applyFill="1" applyBorder="1" applyAlignment="1">
      <alignment vertical="center"/>
    </xf>
    <xf numFmtId="2" fontId="0" fillId="0" borderId="0" xfId="0" applyNumberFormat="1"/>
    <xf numFmtId="2" fontId="46" fillId="0" borderId="0" xfId="224" applyNumberFormat="1" applyFont="1" applyBorder="1" applyAlignment="1" applyProtection="1"/>
    <xf numFmtId="167" fontId="32" fillId="3" borderId="5" xfId="109" applyNumberFormat="1" applyFont="1" applyFill="1" applyBorder="1" applyAlignment="1" applyProtection="1">
      <alignment horizontal="left"/>
    </xf>
    <xf numFmtId="167" fontId="33" fillId="3" borderId="5" xfId="109" applyNumberFormat="1" applyFont="1" applyFill="1" applyBorder="1" applyAlignment="1" applyProtection="1">
      <alignment horizontal="left" indent="4"/>
    </xf>
    <xf numFmtId="167" fontId="60" fillId="25" borderId="5" xfId="109" applyNumberFormat="1" applyFont="1" applyFill="1" applyBorder="1" applyAlignment="1" applyProtection="1">
      <alignment horizontal="left" indent="1"/>
    </xf>
    <xf numFmtId="167" fontId="32" fillId="3" borderId="5" xfId="109" applyNumberFormat="1" applyFont="1" applyFill="1" applyBorder="1" applyAlignment="1" applyProtection="1">
      <alignment horizontal="left" indent="1"/>
    </xf>
    <xf numFmtId="167" fontId="32" fillId="3" borderId="5" xfId="109" applyNumberFormat="1" applyFont="1" applyFill="1" applyBorder="1" applyAlignment="1" applyProtection="1">
      <alignment horizontal="left" indent="3"/>
    </xf>
    <xf numFmtId="167" fontId="33" fillId="3" borderId="5" xfId="109" applyNumberFormat="1" applyFont="1" applyFill="1" applyBorder="1" applyAlignment="1" applyProtection="1">
      <alignment horizontal="left" indent="3"/>
    </xf>
    <xf numFmtId="167" fontId="33" fillId="3" borderId="5" xfId="109" applyNumberFormat="1" applyFont="1" applyFill="1" applyBorder="1" applyAlignment="1" applyProtection="1">
      <alignment horizontal="left" indent="2"/>
    </xf>
    <xf numFmtId="2" fontId="58" fillId="0" borderId="0" xfId="0" applyNumberFormat="1" applyFont="1"/>
    <xf numFmtId="170" fontId="48" fillId="0" borderId="0" xfId="224" applyNumberFormat="1" applyFont="1"/>
    <xf numFmtId="2" fontId="46" fillId="0" borderId="1" xfId="233" applyNumberFormat="1" applyFont="1" applyBorder="1" applyAlignment="1"/>
    <xf numFmtId="2" fontId="46" fillId="0" borderId="0" xfId="224" applyNumberFormat="1" applyFont="1" applyBorder="1" applyAlignment="1" applyProtection="1">
      <alignment horizontal="center"/>
    </xf>
    <xf numFmtId="2" fontId="64" fillId="0" borderId="0" xfId="224" applyNumberFormat="1" applyFont="1"/>
    <xf numFmtId="2" fontId="52" fillId="0" borderId="0" xfId="224" applyNumberFormat="1" applyFont="1"/>
    <xf numFmtId="2" fontId="54" fillId="0" borderId="0" xfId="224" applyNumberFormat="1" applyFont="1" applyAlignment="1"/>
    <xf numFmtId="2" fontId="47" fillId="0" borderId="0" xfId="224" applyNumberFormat="1" applyFont="1" applyAlignment="1"/>
    <xf numFmtId="49" fontId="72" fillId="0" borderId="0" xfId="109" quotePrefix="1" applyNumberFormat="1" applyFont="1" applyFill="1" applyAlignment="1">
      <alignment horizontal="left" indent="3"/>
    </xf>
    <xf numFmtId="167" fontId="48" fillId="4" borderId="0" xfId="127" applyNumberFormat="1" applyFont="1" applyFill="1" applyBorder="1"/>
    <xf numFmtId="0" fontId="37" fillId="5" borderId="0" xfId="0" applyNumberFormat="1" applyFont="1" applyFill="1"/>
    <xf numFmtId="178" fontId="43" fillId="27" borderId="0" xfId="0" applyFont="1" applyFill="1"/>
    <xf numFmtId="4" fontId="73" fillId="0" borderId="0" xfId="264" applyNumberFormat="1" applyFont="1"/>
    <xf numFmtId="0" fontId="52" fillId="0" borderId="0" xfId="224" applyNumberFormat="1" applyFont="1" applyBorder="1" applyProtection="1"/>
    <xf numFmtId="0" fontId="52" fillId="0" borderId="0" xfId="224" applyNumberFormat="1" applyFont="1" applyBorder="1" applyAlignment="1" applyProtection="1">
      <alignment horizontal="center"/>
    </xf>
    <xf numFmtId="0" fontId="48" fillId="10" borderId="0" xfId="224" applyNumberFormat="1" applyFont="1" applyFill="1"/>
    <xf numFmtId="2" fontId="42" fillId="4" borderId="0" xfId="127" applyNumberFormat="1" applyFont="1" applyFill="1" applyBorder="1" applyAlignment="1">
      <alignment horizontal="center"/>
    </xf>
    <xf numFmtId="167" fontId="42" fillId="0" borderId="0" xfId="109" applyNumberFormat="1" applyFont="1" applyBorder="1" applyAlignment="1" applyProtection="1"/>
    <xf numFmtId="187" fontId="35" fillId="0" borderId="0" xfId="247" applyNumberFormat="1" applyFont="1" applyBorder="1" applyAlignment="1">
      <alignment vertical="center"/>
    </xf>
    <xf numFmtId="167" fontId="33" fillId="0" borderId="0" xfId="109" applyNumberFormat="1" applyFont="1" applyAlignment="1"/>
    <xf numFmtId="2" fontId="36" fillId="0" borderId="0" xfId="224" applyNumberFormat="1" applyFont="1"/>
    <xf numFmtId="178" fontId="37" fillId="25" borderId="16" xfId="224" applyFont="1" applyFill="1" applyBorder="1" applyAlignment="1">
      <alignment horizontal="center" wrapText="1"/>
    </xf>
    <xf numFmtId="178" fontId="37" fillId="3" borderId="16" xfId="224" applyFont="1" applyFill="1" applyBorder="1" applyAlignment="1">
      <alignment horizontal="center"/>
    </xf>
    <xf numFmtId="178" fontId="37" fillId="3" borderId="32" xfId="224" applyFont="1" applyFill="1" applyBorder="1" applyAlignment="1">
      <alignment horizontal="center"/>
    </xf>
    <xf numFmtId="167" fontId="33" fillId="0" borderId="0" xfId="119" applyNumberFormat="1" applyFont="1" applyBorder="1" applyAlignment="1"/>
    <xf numFmtId="2" fontId="48" fillId="0" borderId="0" xfId="0" applyNumberFormat="1" applyFont="1"/>
    <xf numFmtId="2" fontId="73" fillId="0" borderId="0" xfId="264" applyNumberFormat="1" applyFont="1"/>
    <xf numFmtId="178" fontId="74" fillId="0" borderId="0" xfId="0" applyFont="1"/>
    <xf numFmtId="178" fontId="75" fillId="0" borderId="0" xfId="0" applyFont="1"/>
    <xf numFmtId="170" fontId="0" fillId="0" borderId="0" xfId="0" applyNumberFormat="1"/>
    <xf numFmtId="2" fontId="52" fillId="0" borderId="0" xfId="224" applyNumberFormat="1" applyFont="1" applyBorder="1" applyProtection="1"/>
    <xf numFmtId="170" fontId="35" fillId="0" borderId="0" xfId="109" applyNumberFormat="1" applyFont="1" applyBorder="1"/>
    <xf numFmtId="170" fontId="35" fillId="0" borderId="0" xfId="247" applyNumberFormat="1" applyFont="1" applyBorder="1" applyAlignment="1" applyProtection="1">
      <alignment horizontal="right"/>
    </xf>
    <xf numFmtId="43" fontId="43" fillId="0" borderId="0" xfId="109" applyFont="1"/>
    <xf numFmtId="4" fontId="33" fillId="0" borderId="0" xfId="224" applyNumberFormat="1" applyFont="1" applyFill="1" applyBorder="1" applyAlignment="1" applyProtection="1">
      <alignment horizontal="center"/>
    </xf>
    <xf numFmtId="186" fontId="35" fillId="0" borderId="0" xfId="109" applyNumberFormat="1" applyFont="1" applyBorder="1"/>
    <xf numFmtId="0" fontId="19" fillId="0" borderId="0" xfId="265" applyNumberFormat="1" applyFont="1" applyFill="1"/>
    <xf numFmtId="170" fontId="33" fillId="0" borderId="0" xfId="224" applyNumberFormat="1" applyFont="1" applyBorder="1"/>
    <xf numFmtId="49" fontId="37" fillId="3" borderId="13" xfId="224" applyNumberFormat="1" applyFont="1" applyFill="1" applyBorder="1" applyAlignment="1">
      <alignment horizontal="center"/>
    </xf>
    <xf numFmtId="0" fontId="37" fillId="3" borderId="43" xfId="250" applyNumberFormat="1" applyFont="1" applyFill="1" applyBorder="1" applyAlignment="1">
      <alignment horizontal="right"/>
    </xf>
    <xf numFmtId="178" fontId="37" fillId="3" borderId="38" xfId="247" applyFont="1" applyFill="1" applyBorder="1" applyAlignment="1">
      <alignment horizontal="right" wrapText="1"/>
    </xf>
    <xf numFmtId="178" fontId="37" fillId="3" borderId="43" xfId="247" applyFont="1" applyFill="1" applyBorder="1" applyAlignment="1">
      <alignment horizontal="right" vertical="center" wrapText="1"/>
    </xf>
    <xf numFmtId="178" fontId="37" fillId="3" borderId="39" xfId="224" applyFont="1" applyFill="1" applyBorder="1" applyAlignment="1">
      <alignment horizontal="center" vertical="center" wrapText="1"/>
    </xf>
    <xf numFmtId="2" fontId="48" fillId="0" borderId="0" xfId="224" applyNumberFormat="1" applyFont="1"/>
    <xf numFmtId="49" fontId="76" fillId="0" borderId="0" xfId="109" quotePrefix="1" applyNumberFormat="1" applyFont="1" applyFill="1" applyAlignment="1">
      <alignment horizontal="left" indent="3"/>
    </xf>
    <xf numFmtId="4" fontId="77" fillId="0" borderId="81" xfId="0" applyNumberFormat="1" applyFont="1" applyFill="1" applyBorder="1" applyAlignment="1">
      <alignment horizontal="center" vertical="center" wrapText="1" readingOrder="1"/>
    </xf>
    <xf numFmtId="0" fontId="37" fillId="3" borderId="26" xfId="224" applyNumberFormat="1" applyFont="1" applyFill="1" applyBorder="1" applyAlignment="1">
      <alignment horizontal="center"/>
    </xf>
    <xf numFmtId="43" fontId="78" fillId="0" borderId="0" xfId="109" applyFont="1" applyBorder="1"/>
    <xf numFmtId="43" fontId="78" fillId="0" borderId="0" xfId="109" applyFont="1" applyBorder="1" applyAlignment="1">
      <alignment wrapText="1"/>
    </xf>
    <xf numFmtId="178" fontId="0" fillId="0" borderId="0" xfId="0" applyBorder="1" applyAlignment="1">
      <alignment horizontal="left"/>
    </xf>
    <xf numFmtId="169" fontId="78" fillId="0" borderId="0" xfId="109" applyNumberFormat="1" applyFont="1" applyBorder="1"/>
    <xf numFmtId="0" fontId="37" fillId="3" borderId="6" xfId="224" applyNumberFormat="1" applyFont="1" applyFill="1" applyBorder="1" applyAlignment="1">
      <alignment horizontal="right"/>
    </xf>
    <xf numFmtId="4" fontId="48" fillId="4" borderId="0" xfId="224" applyNumberFormat="1" applyFont="1" applyFill="1" applyBorder="1" applyAlignment="1" applyProtection="1"/>
    <xf numFmtId="178" fontId="79" fillId="0" borderId="0" xfId="0" applyFont="1" applyFill="1" applyBorder="1"/>
    <xf numFmtId="3" fontId="33" fillId="4" borderId="0" xfId="127" applyNumberFormat="1" applyFont="1" applyFill="1" applyBorder="1" applyAlignment="1">
      <alignment horizontal="center"/>
    </xf>
    <xf numFmtId="3" fontId="42" fillId="4" borderId="0" xfId="127" applyNumberFormat="1" applyFont="1" applyFill="1" applyBorder="1" applyAlignment="1">
      <alignment horizontal="center"/>
    </xf>
    <xf numFmtId="3" fontId="42" fillId="0" borderId="0" xfId="224" applyNumberFormat="1" applyFont="1"/>
    <xf numFmtId="2" fontId="48" fillId="0" borderId="0" xfId="109" applyNumberFormat="1" applyFont="1"/>
    <xf numFmtId="3" fontId="0" fillId="0" borderId="0" xfId="0" applyNumberFormat="1"/>
    <xf numFmtId="165" fontId="0" fillId="0" borderId="0" xfId="0" applyNumberFormat="1"/>
    <xf numFmtId="37" fontId="0" fillId="0" borderId="0" xfId="0" applyNumberFormat="1"/>
    <xf numFmtId="169" fontId="29" fillId="0" borderId="0" xfId="109" applyNumberFormat="1" applyFont="1"/>
    <xf numFmtId="178" fontId="81" fillId="0" borderId="0" xfId="0" applyFont="1"/>
    <xf numFmtId="178" fontId="80" fillId="0" borderId="0" xfId="0" applyFont="1"/>
    <xf numFmtId="178" fontId="80" fillId="0" borderId="0" xfId="224" applyFont="1"/>
    <xf numFmtId="178" fontId="80" fillId="4" borderId="0" xfId="193" applyFont="1" applyFill="1" applyBorder="1" applyAlignment="1"/>
    <xf numFmtId="178" fontId="82" fillId="0" borderId="0" xfId="224" applyFont="1" applyAlignment="1">
      <alignment horizontal="left" indent="4"/>
    </xf>
    <xf numFmtId="178" fontId="80" fillId="0" borderId="0" xfId="224" applyFont="1" applyFill="1"/>
    <xf numFmtId="178" fontId="85" fillId="0" borderId="0" xfId="224" applyFont="1" applyBorder="1"/>
    <xf numFmtId="43" fontId="80" fillId="0" borderId="0" xfId="109" applyFont="1" applyFill="1" applyBorder="1" applyProtection="1"/>
    <xf numFmtId="0" fontId="80" fillId="0" borderId="0" xfId="224" applyNumberFormat="1" applyFont="1" applyProtection="1"/>
    <xf numFmtId="178" fontId="86" fillId="32" borderId="53" xfId="0" applyFont="1" applyFill="1" applyBorder="1"/>
    <xf numFmtId="178" fontId="87" fillId="32" borderId="13" xfId="0" applyFont="1" applyFill="1" applyBorder="1"/>
    <xf numFmtId="178" fontId="88" fillId="0" borderId="53" xfId="0" applyFont="1" applyBorder="1" applyAlignment="1">
      <alignment vertical="center"/>
    </xf>
    <xf numFmtId="178" fontId="89" fillId="0" borderId="13" xfId="175" applyFont="1" applyBorder="1" applyAlignment="1">
      <alignment vertical="center"/>
    </xf>
    <xf numFmtId="178" fontId="86" fillId="0" borderId="53" xfId="0" applyFont="1" applyBorder="1"/>
    <xf numFmtId="178" fontId="90" fillId="0" borderId="13" xfId="0" applyFont="1" applyBorder="1"/>
    <xf numFmtId="178" fontId="30" fillId="0" borderId="13" xfId="175" applyBorder="1" applyAlignment="1">
      <alignment vertical="center"/>
    </xf>
    <xf numFmtId="178" fontId="91" fillId="0" borderId="13" xfId="0" applyFont="1" applyBorder="1" applyAlignment="1">
      <alignment vertical="center"/>
    </xf>
    <xf numFmtId="178" fontId="60" fillId="0" borderId="0" xfId="0" applyFont="1"/>
    <xf numFmtId="178" fontId="92" fillId="32" borderId="0" xfId="175" applyFont="1" applyFill="1"/>
    <xf numFmtId="178" fontId="80" fillId="0" borderId="0" xfId="224" applyFont="1" applyAlignment="1">
      <alignment horizontal="left"/>
    </xf>
    <xf numFmtId="0" fontId="80" fillId="0" borderId="0" xfId="224" applyNumberFormat="1" applyFont="1"/>
    <xf numFmtId="0" fontId="80" fillId="0" borderId="0" xfId="224" applyNumberFormat="1" applyFont="1" applyBorder="1" applyProtection="1"/>
    <xf numFmtId="0" fontId="80" fillId="4" borderId="0" xfId="224" applyNumberFormat="1" applyFont="1" applyFill="1" applyProtection="1"/>
    <xf numFmtId="0" fontId="80" fillId="4" borderId="0" xfId="224" applyNumberFormat="1" applyFont="1" applyFill="1" applyBorder="1" applyAlignment="1" applyProtection="1">
      <alignment horizontal="left"/>
    </xf>
    <xf numFmtId="178" fontId="80" fillId="4" borderId="0" xfId="233" applyFont="1" applyFill="1" applyBorder="1" applyProtection="1"/>
    <xf numFmtId="178" fontId="84" fillId="0" borderId="0" xfId="224" applyFont="1" applyFill="1" applyBorder="1"/>
    <xf numFmtId="168" fontId="80" fillId="0" borderId="0" xfId="224" applyNumberFormat="1" applyFont="1" applyFill="1" applyBorder="1" applyProtection="1"/>
    <xf numFmtId="168" fontId="84" fillId="0" borderId="0" xfId="224" applyNumberFormat="1" applyFont="1" applyFill="1" applyBorder="1" applyProtection="1"/>
    <xf numFmtId="178" fontId="80" fillId="0" borderId="0" xfId="224" applyFont="1" applyBorder="1"/>
    <xf numFmtId="0" fontId="37" fillId="3" borderId="13" xfId="224" quotePrefix="1" applyNumberFormat="1" applyFont="1" applyFill="1" applyBorder="1" applyAlignment="1">
      <alignment horizontal="right"/>
    </xf>
    <xf numFmtId="0" fontId="80" fillId="0" borderId="0" xfId="250" applyNumberFormat="1" applyFont="1" applyFill="1" applyBorder="1"/>
    <xf numFmtId="0" fontId="80" fillId="0" borderId="0" xfId="250" applyNumberFormat="1" applyFont="1" applyFill="1" applyBorder="1" applyAlignment="1">
      <alignment horizontal="right"/>
    </xf>
    <xf numFmtId="0" fontId="80" fillId="0" borderId="10" xfId="250" applyNumberFormat="1" applyFont="1" applyFill="1" applyBorder="1" applyAlignment="1">
      <alignment horizontal="right"/>
    </xf>
    <xf numFmtId="0" fontId="80" fillId="0" borderId="10" xfId="250" applyNumberFormat="1" applyFont="1" applyFill="1" applyBorder="1"/>
    <xf numFmtId="0" fontId="80" fillId="0" borderId="0" xfId="250" applyNumberFormat="1" applyFont="1"/>
    <xf numFmtId="0" fontId="80" fillId="0" borderId="0" xfId="250" applyNumberFormat="1" applyFont="1" applyFill="1" applyBorder="1" applyAlignment="1">
      <alignment horizontal="left"/>
    </xf>
    <xf numFmtId="0" fontId="80" fillId="0" borderId="0" xfId="250" applyNumberFormat="1" applyFont="1" applyFill="1"/>
    <xf numFmtId="0" fontId="80" fillId="0" borderId="0" xfId="250" applyNumberFormat="1" applyFont="1" applyFill="1" applyAlignment="1">
      <alignment horizontal="left" indent="4"/>
    </xf>
    <xf numFmtId="0" fontId="93" fillId="0" borderId="0" xfId="250" applyNumberFormat="1" applyFont="1" applyFill="1" applyBorder="1"/>
    <xf numFmtId="0" fontId="94" fillId="0" borderId="0" xfId="250" applyNumberFormat="1" applyFont="1" applyFill="1" applyBorder="1"/>
    <xf numFmtId="0" fontId="80" fillId="0" borderId="0" xfId="224" applyNumberFormat="1" applyFont="1" applyBorder="1" applyAlignment="1" applyProtection="1">
      <alignment horizontal="left"/>
    </xf>
    <xf numFmtId="0" fontId="80" fillId="0" borderId="0" xfId="224" applyNumberFormat="1" applyFont="1" applyBorder="1" applyAlignment="1">
      <alignment horizontal="left"/>
    </xf>
    <xf numFmtId="168" fontId="85" fillId="0" borderId="0" xfId="224" applyNumberFormat="1" applyFont="1" applyBorder="1" applyProtection="1"/>
    <xf numFmtId="0" fontId="80" fillId="0" borderId="0" xfId="247" applyNumberFormat="1" applyFont="1" applyBorder="1"/>
    <xf numFmtId="4" fontId="0" fillId="0" borderId="0" xfId="0" applyNumberFormat="1"/>
    <xf numFmtId="181" fontId="33" fillId="0" borderId="0" xfId="247" applyNumberFormat="1" applyFont="1" applyBorder="1" applyAlignment="1">
      <alignment horizontal="center"/>
    </xf>
    <xf numFmtId="181" fontId="48" fillId="0" borderId="0" xfId="247" applyNumberFormat="1" applyFont="1" applyBorder="1"/>
    <xf numFmtId="0" fontId="80" fillId="0" borderId="0" xfId="224" applyNumberFormat="1" applyFont="1" applyBorder="1"/>
    <xf numFmtId="178" fontId="84" fillId="0" borderId="0" xfId="0" applyFont="1"/>
    <xf numFmtId="0" fontId="80" fillId="0" borderId="0" xfId="247" applyNumberFormat="1" applyFont="1" applyFill="1" applyBorder="1" applyAlignment="1">
      <alignment horizontal="left"/>
    </xf>
    <xf numFmtId="167" fontId="80" fillId="4" borderId="0" xfId="154" applyNumberFormat="1" applyFont="1" applyFill="1" applyBorder="1"/>
    <xf numFmtId="0" fontId="80" fillId="0" borderId="0" xfId="247" applyNumberFormat="1" applyFont="1" applyAlignment="1">
      <alignment horizontal="left"/>
    </xf>
    <xf numFmtId="178" fontId="80" fillId="0" borderId="0" xfId="247" applyFont="1"/>
    <xf numFmtId="0" fontId="80" fillId="0" borderId="0" xfId="247" applyNumberFormat="1" applyFont="1" applyBorder="1" applyAlignment="1">
      <alignment horizontal="left"/>
    </xf>
    <xf numFmtId="178" fontId="80" fillId="0" borderId="0" xfId="247" applyFont="1" applyAlignment="1">
      <alignment horizontal="left"/>
    </xf>
    <xf numFmtId="0" fontId="80" fillId="0" borderId="0" xfId="224" applyNumberFormat="1" applyFont="1" applyFill="1" applyBorder="1" applyAlignment="1">
      <alignment horizontal="left"/>
    </xf>
    <xf numFmtId="0" fontId="80" fillId="0" borderId="0" xfId="224" applyNumberFormat="1" applyFont="1" applyAlignment="1">
      <alignment horizontal="left"/>
    </xf>
    <xf numFmtId="0" fontId="80" fillId="0" borderId="0" xfId="224" applyNumberFormat="1" applyFont="1" applyFill="1" applyBorder="1"/>
    <xf numFmtId="167" fontId="80" fillId="4" borderId="0" xfId="126" applyNumberFormat="1" applyFont="1" applyFill="1" applyBorder="1" applyAlignment="1">
      <alignment horizontal="right"/>
    </xf>
    <xf numFmtId="167" fontId="80" fillId="0" borderId="0" xfId="126" applyNumberFormat="1" applyFont="1" applyBorder="1" applyAlignment="1">
      <alignment horizontal="right"/>
    </xf>
    <xf numFmtId="3" fontId="32" fillId="4" borderId="0" xfId="224" applyNumberFormat="1" applyFont="1" applyFill="1" applyBorder="1"/>
    <xf numFmtId="165" fontId="33" fillId="30" borderId="0" xfId="224" applyNumberFormat="1" applyFont="1" applyFill="1" applyBorder="1" applyAlignment="1">
      <alignment horizontal="center"/>
    </xf>
    <xf numFmtId="189" fontId="33" fillId="0" borderId="0" xfId="224" applyNumberFormat="1" applyFont="1" applyFill="1" applyBorder="1" applyAlignment="1" applyProtection="1">
      <alignment horizontal="center"/>
    </xf>
    <xf numFmtId="0" fontId="33" fillId="0" borderId="0" xfId="224" applyNumberFormat="1" applyFont="1" applyFill="1" applyBorder="1" applyProtection="1"/>
    <xf numFmtId="43" fontId="43" fillId="0" borderId="0" xfId="111" applyFont="1"/>
    <xf numFmtId="0" fontId="33" fillId="0" borderId="0" xfId="187" applyFont="1"/>
    <xf numFmtId="0" fontId="33" fillId="0" borderId="0" xfId="218" applyFont="1" applyFill="1"/>
    <xf numFmtId="0" fontId="33" fillId="0" borderId="0" xfId="218" applyFont="1"/>
    <xf numFmtId="43" fontId="33" fillId="0" borderId="0" xfId="218" applyNumberFormat="1" applyFont="1"/>
    <xf numFmtId="165" fontId="60" fillId="0" borderId="0" xfId="109" applyNumberFormat="1" applyFont="1" applyBorder="1"/>
    <xf numFmtId="43" fontId="29" fillId="0" borderId="0" xfId="109" applyFont="1"/>
    <xf numFmtId="178" fontId="43" fillId="0" borderId="0" xfId="0" applyFont="1" applyBorder="1"/>
    <xf numFmtId="0" fontId="37" fillId="3" borderId="1" xfId="247" applyNumberFormat="1" applyFont="1" applyFill="1" applyBorder="1" applyAlignment="1">
      <alignment horizontal="center" wrapText="1"/>
    </xf>
    <xf numFmtId="0" fontId="37" fillId="3" borderId="1" xfId="247" applyNumberFormat="1" applyFont="1" applyFill="1" applyBorder="1" applyAlignment="1">
      <alignment horizontal="center" vertical="center" wrapText="1"/>
    </xf>
    <xf numFmtId="0" fontId="37" fillId="3" borderId="1" xfId="224" applyNumberFormat="1" applyFont="1" applyFill="1" applyBorder="1" applyAlignment="1">
      <alignment horizontal="right"/>
    </xf>
    <xf numFmtId="0" fontId="37" fillId="3" borderId="1" xfId="224" quotePrefix="1" applyNumberFormat="1" applyFont="1" applyFill="1" applyBorder="1" applyAlignment="1">
      <alignment horizontal="center"/>
    </xf>
    <xf numFmtId="0" fontId="37" fillId="3" borderId="1" xfId="224" applyNumberFormat="1" applyFont="1" applyFill="1" applyBorder="1"/>
    <xf numFmtId="49" fontId="37" fillId="3" borderId="1" xfId="224" quotePrefix="1" applyNumberFormat="1" applyFont="1" applyFill="1" applyBorder="1" applyAlignment="1">
      <alignment horizontal="center"/>
    </xf>
    <xf numFmtId="0" fontId="24" fillId="34" borderId="0" xfId="265" applyNumberFormat="1" applyFont="1" applyFill="1" applyBorder="1"/>
    <xf numFmtId="43" fontId="48" fillId="0" borderId="0" xfId="163" applyFont="1"/>
    <xf numFmtId="0" fontId="32" fillId="3" borderId="4" xfId="224" applyNumberFormat="1" applyFont="1" applyFill="1" applyBorder="1" applyAlignment="1" applyProtection="1">
      <alignment horizontal="center"/>
    </xf>
    <xf numFmtId="0" fontId="32" fillId="3" borderId="12" xfId="224" applyNumberFormat="1" applyFont="1" applyFill="1" applyBorder="1" applyAlignment="1" applyProtection="1">
      <alignment horizontal="center"/>
    </xf>
    <xf numFmtId="168" fontId="33" fillId="4" borderId="0" xfId="127" applyNumberFormat="1" applyFont="1" applyFill="1" applyBorder="1" applyAlignment="1">
      <alignment horizontal="center"/>
    </xf>
    <xf numFmtId="0" fontId="48" fillId="0" borderId="0" xfId="109" applyNumberFormat="1" applyFont="1"/>
    <xf numFmtId="178" fontId="95" fillId="32" borderId="0" xfId="175" applyFont="1" applyFill="1"/>
    <xf numFmtId="178" fontId="96" fillId="0" borderId="0" xfId="224" applyFont="1"/>
    <xf numFmtId="170" fontId="48" fillId="0" borderId="0" xfId="224" applyNumberFormat="1" applyFont="1" applyBorder="1"/>
    <xf numFmtId="171" fontId="32" fillId="3" borderId="50" xfId="224" applyNumberFormat="1" applyFont="1" applyFill="1" applyBorder="1" applyAlignment="1" applyProtection="1">
      <alignment horizontal="center"/>
    </xf>
    <xf numFmtId="171" fontId="32" fillId="3" borderId="51" xfId="224" applyNumberFormat="1" applyFont="1" applyFill="1" applyBorder="1" applyAlignment="1" applyProtection="1">
      <alignment horizontal="center"/>
    </xf>
    <xf numFmtId="178" fontId="88" fillId="0" borderId="53" xfId="0" applyFont="1" applyFill="1" applyBorder="1" applyAlignment="1">
      <alignment vertical="center"/>
    </xf>
    <xf numFmtId="178" fontId="43" fillId="0" borderId="0" xfId="0" applyFont="1" applyFill="1"/>
    <xf numFmtId="178" fontId="30" fillId="0" borderId="13" xfId="175" applyFill="1" applyBorder="1" applyAlignment="1">
      <alignment vertical="center"/>
    </xf>
    <xf numFmtId="43" fontId="79" fillId="0" borderId="0" xfId="109" applyFont="1"/>
    <xf numFmtId="17" fontId="35" fillId="0" borderId="0" xfId="265" applyNumberFormat="1" applyFont="1" applyAlignment="1"/>
    <xf numFmtId="190" fontId="60" fillId="0" borderId="10" xfId="109" applyNumberFormat="1" applyFont="1" applyBorder="1"/>
    <xf numFmtId="190" fontId="37" fillId="0" borderId="10" xfId="0" applyNumberFormat="1" applyFont="1" applyFill="1" applyBorder="1" applyAlignment="1" applyProtection="1">
      <alignment horizontal="left"/>
    </xf>
    <xf numFmtId="0" fontId="37" fillId="3" borderId="12" xfId="224" quotePrefix="1" applyNumberFormat="1" applyFont="1" applyFill="1" applyBorder="1" applyAlignment="1">
      <alignment horizontal="center"/>
    </xf>
    <xf numFmtId="0" fontId="98" fillId="32" borderId="0" xfId="176" applyFont="1" applyFill="1"/>
    <xf numFmtId="0" fontId="25" fillId="0" borderId="0" xfId="205" applyFont="1"/>
    <xf numFmtId="0" fontId="26" fillId="0" borderId="0" xfId="205" applyFont="1"/>
    <xf numFmtId="0" fontId="25" fillId="0" borderId="0" xfId="188" applyFont="1" applyFill="1"/>
    <xf numFmtId="0" fontId="26" fillId="0" borderId="0" xfId="188" applyFont="1" applyFill="1"/>
    <xf numFmtId="0" fontId="27" fillId="0" borderId="0" xfId="188" applyFont="1"/>
    <xf numFmtId="0" fontId="25" fillId="0" borderId="0" xfId="188" applyFont="1"/>
    <xf numFmtId="0" fontId="28" fillId="0" borderId="0" xfId="188" applyFont="1"/>
    <xf numFmtId="168" fontId="42" fillId="0" borderId="0" xfId="224" applyNumberFormat="1" applyFont="1" applyFill="1" applyBorder="1" applyAlignment="1" applyProtection="1">
      <alignment horizontal="right"/>
    </xf>
    <xf numFmtId="167" fontId="42" fillId="0" borderId="0" xfId="127" applyNumberFormat="1" applyFont="1" applyFill="1" applyBorder="1" applyAlignment="1">
      <alignment horizontal="right"/>
    </xf>
    <xf numFmtId="178" fontId="100" fillId="0" borderId="0" xfId="224" applyFont="1"/>
    <xf numFmtId="167" fontId="101" fillId="4" borderId="0" xfId="224" applyNumberFormat="1" applyFont="1" applyFill="1"/>
    <xf numFmtId="178" fontId="102" fillId="0" borderId="0" xfId="224" applyFont="1"/>
    <xf numFmtId="178" fontId="100" fillId="0" borderId="0" xfId="224" applyFont="1" applyAlignment="1">
      <alignment horizontal="center"/>
    </xf>
    <xf numFmtId="178" fontId="103" fillId="0" borderId="0" xfId="0" applyFont="1"/>
    <xf numFmtId="167" fontId="100" fillId="4" borderId="0" xfId="224" applyNumberFormat="1" applyFont="1" applyFill="1"/>
    <xf numFmtId="178" fontId="104" fillId="0" borderId="0" xfId="224" applyFont="1"/>
    <xf numFmtId="178" fontId="104" fillId="0" borderId="0" xfId="224" applyFont="1" applyAlignment="1">
      <alignment horizontal="center"/>
    </xf>
    <xf numFmtId="178" fontId="100" fillId="0" borderId="0" xfId="0" applyFont="1"/>
    <xf numFmtId="178" fontId="47" fillId="0" borderId="0" xfId="0" applyFont="1" applyBorder="1" applyAlignment="1">
      <alignment horizontal="left"/>
    </xf>
    <xf numFmtId="178" fontId="56" fillId="0" borderId="0" xfId="0" applyFont="1" applyBorder="1" applyAlignment="1">
      <alignment horizontal="left"/>
    </xf>
    <xf numFmtId="178" fontId="35" fillId="0" borderId="0" xfId="0" applyFont="1" applyBorder="1"/>
    <xf numFmtId="2" fontId="43" fillId="0" borderId="0" xfId="0" applyNumberFormat="1" applyFont="1" applyBorder="1"/>
    <xf numFmtId="2" fontId="48" fillId="0" borderId="0" xfId="0" applyNumberFormat="1" applyFont="1" applyBorder="1"/>
    <xf numFmtId="178" fontId="48" fillId="0" borderId="0" xfId="0" applyFont="1" applyBorder="1"/>
    <xf numFmtId="2" fontId="47" fillId="0" borderId="0" xfId="0" applyNumberFormat="1" applyFont="1" applyAlignment="1">
      <alignment horizontal="left"/>
    </xf>
    <xf numFmtId="2" fontId="56" fillId="0" borderId="0" xfId="0" applyNumberFormat="1" applyFont="1" applyAlignment="1">
      <alignment horizontal="left"/>
    </xf>
    <xf numFmtId="2" fontId="35" fillId="0" borderId="0" xfId="0" applyNumberFormat="1" applyFont="1"/>
    <xf numFmtId="2" fontId="47" fillId="0" borderId="0" xfId="0" applyNumberFormat="1" applyFont="1" applyBorder="1" applyAlignment="1">
      <alignment horizontal="left"/>
    </xf>
    <xf numFmtId="2" fontId="56" fillId="0" borderId="0" xfId="0" applyNumberFormat="1" applyFont="1" applyBorder="1" applyAlignment="1">
      <alignment horizontal="left"/>
    </xf>
    <xf numFmtId="2" fontId="35" fillId="0" borderId="0" xfId="0" applyNumberFormat="1" applyFont="1" applyBorder="1"/>
    <xf numFmtId="170" fontId="43" fillId="0" borderId="0" xfId="0" applyNumberFormat="1" applyFont="1"/>
    <xf numFmtId="170" fontId="43" fillId="0" borderId="0" xfId="0" applyNumberFormat="1" applyFont="1" applyBorder="1"/>
    <xf numFmtId="2" fontId="42" fillId="0" borderId="0" xfId="224" applyNumberFormat="1" applyFont="1" applyBorder="1"/>
    <xf numFmtId="2" fontId="39" fillId="0" borderId="0" xfId="224" applyNumberFormat="1" applyFont="1" applyBorder="1"/>
    <xf numFmtId="2" fontId="34" fillId="0" borderId="0" xfId="224" applyNumberFormat="1" applyFont="1" applyBorder="1"/>
    <xf numFmtId="2" fontId="33" fillId="0" borderId="0" xfId="109" applyNumberFormat="1" applyFont="1" applyBorder="1"/>
    <xf numFmtId="0" fontId="37" fillId="3" borderId="4" xfId="224" applyNumberFormat="1" applyFont="1" applyFill="1" applyBorder="1" applyAlignment="1" applyProtection="1">
      <alignment horizontal="center"/>
    </xf>
    <xf numFmtId="0" fontId="35" fillId="0" borderId="10" xfId="198" applyNumberFormat="1" applyFont="1" applyBorder="1"/>
    <xf numFmtId="167" fontId="33" fillId="3" borderId="5" xfId="109" applyNumberFormat="1" applyFont="1" applyFill="1" applyBorder="1" applyAlignment="1" applyProtection="1">
      <alignment horizontal="left" indent="1"/>
    </xf>
    <xf numFmtId="0" fontId="33" fillId="0" borderId="0" xfId="285" applyFont="1"/>
    <xf numFmtId="0" fontId="33" fillId="0" borderId="0" xfId="285" applyFont="1" applyFill="1"/>
    <xf numFmtId="43" fontId="33" fillId="0" borderId="0" xfId="285" applyNumberFormat="1" applyFont="1"/>
    <xf numFmtId="2" fontId="42" fillId="0" borderId="0" xfId="286" applyNumberFormat="1" applyFont="1"/>
    <xf numFmtId="0" fontId="43" fillId="0" borderId="0" xfId="199" applyNumberFormat="1" applyFont="1"/>
    <xf numFmtId="0" fontId="46" fillId="0" borderId="0" xfId="199" applyNumberFormat="1" applyFont="1" applyBorder="1" applyAlignment="1" applyProtection="1">
      <alignment horizontal="left"/>
    </xf>
    <xf numFmtId="0" fontId="47" fillId="0" borderId="0" xfId="199" applyNumberFormat="1" applyFont="1" applyAlignment="1">
      <alignment horizontal="left"/>
    </xf>
    <xf numFmtId="0" fontId="48" fillId="0" borderId="0" xfId="199" applyNumberFormat="1" applyFont="1"/>
    <xf numFmtId="0" fontId="84" fillId="0" borderId="0" xfId="199" applyNumberFormat="1" applyFont="1" applyBorder="1" applyProtection="1"/>
    <xf numFmtId="0" fontId="52" fillId="0" borderId="0" xfId="199" applyNumberFormat="1" applyFont="1" applyBorder="1" applyProtection="1"/>
    <xf numFmtId="0" fontId="84" fillId="0" borderId="0" xfId="127" applyNumberFormat="1" applyFont="1" applyBorder="1" applyProtection="1"/>
    <xf numFmtId="0" fontId="52" fillId="0" borderId="0" xfId="127" applyNumberFormat="1" applyFont="1" applyBorder="1" applyProtection="1"/>
    <xf numFmtId="0" fontId="42" fillId="0" borderId="0" xfId="199" applyNumberFormat="1" applyFont="1"/>
    <xf numFmtId="0" fontId="85" fillId="0" borderId="0" xfId="199" applyNumberFormat="1" applyFont="1"/>
    <xf numFmtId="165" fontId="42" fillId="0" borderId="0" xfId="286" applyNumberFormat="1" applyFont="1"/>
    <xf numFmtId="43" fontId="42" fillId="0" borderId="0" xfId="286" applyFont="1"/>
    <xf numFmtId="43" fontId="33" fillId="0" borderId="0" xfId="109" applyNumberFormat="1" applyFont="1" applyFill="1" applyBorder="1" applyAlignment="1"/>
    <xf numFmtId="43" fontId="33" fillId="0" borderId="1" xfId="109" applyNumberFormat="1" applyFont="1" applyFill="1" applyBorder="1" applyAlignment="1"/>
    <xf numFmtId="178" fontId="108" fillId="32" borderId="0" xfId="175" applyFont="1" applyFill="1"/>
    <xf numFmtId="0" fontId="36" fillId="0" borderId="0" xfId="218" applyFont="1"/>
    <xf numFmtId="0" fontId="36" fillId="0" borderId="0" xfId="218" applyFont="1" applyFill="1"/>
    <xf numFmtId="0" fontId="36" fillId="0" borderId="0" xfId="187" applyFont="1"/>
    <xf numFmtId="43" fontId="36" fillId="0" borderId="0" xfId="218" applyNumberFormat="1" applyFont="1"/>
    <xf numFmtId="178" fontId="37" fillId="3" borderId="0" xfId="224" applyFont="1" applyFill="1" applyBorder="1" applyAlignment="1" applyProtection="1">
      <alignment horizontal="center"/>
    </xf>
    <xf numFmtId="0" fontId="37" fillId="3" borderId="10" xfId="224" applyNumberFormat="1" applyFont="1" applyFill="1" applyBorder="1" applyAlignment="1">
      <alignment horizontal="center"/>
    </xf>
    <xf numFmtId="0" fontId="37" fillId="3" borderId="1" xfId="224" applyNumberFormat="1" applyFont="1" applyFill="1" applyBorder="1" applyAlignment="1">
      <alignment horizontal="center"/>
    </xf>
    <xf numFmtId="0" fontId="33" fillId="3" borderId="50" xfId="109" applyNumberFormat="1" applyFont="1" applyFill="1" applyBorder="1" applyAlignment="1" applyProtection="1">
      <alignment horizontal="left" indent="4"/>
    </xf>
    <xf numFmtId="167" fontId="33" fillId="3" borderId="50" xfId="109" applyNumberFormat="1" applyFont="1" applyFill="1" applyBorder="1" applyAlignment="1" applyProtection="1">
      <alignment horizontal="left" indent="3"/>
    </xf>
    <xf numFmtId="0" fontId="32" fillId="3" borderId="50" xfId="109" applyNumberFormat="1" applyFont="1" applyFill="1" applyBorder="1" applyAlignment="1" applyProtection="1">
      <alignment horizontal="left" indent="1"/>
    </xf>
    <xf numFmtId="0" fontId="37" fillId="25" borderId="50" xfId="224" applyNumberFormat="1" applyFont="1" applyFill="1" applyBorder="1" applyAlignment="1">
      <alignment horizontal="center"/>
    </xf>
    <xf numFmtId="0" fontId="37" fillId="3" borderId="50" xfId="224" applyNumberFormat="1" applyFont="1" applyFill="1" applyBorder="1" applyAlignment="1">
      <alignment horizontal="center"/>
    </xf>
    <xf numFmtId="0" fontId="65" fillId="25" borderId="82" xfId="0" applyNumberFormat="1" applyFont="1" applyFill="1" applyBorder="1" applyAlignment="1">
      <alignment horizontal="left" wrapText="1" readingOrder="1"/>
    </xf>
    <xf numFmtId="0" fontId="65" fillId="25" borderId="83" xfId="0" applyNumberFormat="1" applyFont="1" applyFill="1" applyBorder="1" applyAlignment="1">
      <alignment horizontal="center" wrapText="1" readingOrder="1"/>
    </xf>
    <xf numFmtId="0" fontId="79" fillId="0" borderId="0" xfId="0" applyNumberFormat="1" applyFont="1"/>
    <xf numFmtId="178" fontId="65" fillId="25" borderId="75" xfId="0" applyFont="1" applyFill="1" applyBorder="1" applyAlignment="1">
      <alignment horizontal="left" wrapText="1" readingOrder="1"/>
    </xf>
    <xf numFmtId="178" fontId="77" fillId="25" borderId="76" xfId="0" applyFont="1" applyFill="1" applyBorder="1" applyAlignment="1">
      <alignment horizontal="left" wrapText="1" readingOrder="1"/>
    </xf>
    <xf numFmtId="178" fontId="77" fillId="25" borderId="77" xfId="0" applyFont="1" applyFill="1" applyBorder="1" applyAlignment="1">
      <alignment horizontal="left" wrapText="1" readingOrder="1"/>
    </xf>
    <xf numFmtId="178" fontId="65" fillId="25" borderId="76" xfId="0" applyFont="1" applyFill="1" applyBorder="1" applyAlignment="1">
      <alignment horizontal="left" wrapText="1" readingOrder="1"/>
    </xf>
    <xf numFmtId="178" fontId="65" fillId="25" borderId="78" xfId="0" applyFont="1" applyFill="1" applyBorder="1" applyAlignment="1">
      <alignment horizontal="left" wrapText="1" readingOrder="1"/>
    </xf>
    <xf numFmtId="178" fontId="65" fillId="25" borderId="78" xfId="0" applyFont="1" applyFill="1" applyBorder="1" applyAlignment="1">
      <alignment wrapText="1" readingOrder="1"/>
    </xf>
    <xf numFmtId="178" fontId="49" fillId="0" borderId="0" xfId="224" applyFont="1"/>
    <xf numFmtId="167" fontId="116" fillId="4" borderId="0" xfId="109" applyNumberFormat="1" applyFont="1" applyFill="1" applyBorder="1" applyAlignment="1">
      <alignment horizontal="center"/>
    </xf>
    <xf numFmtId="178" fontId="116" fillId="0" borderId="0" xfId="224" applyFont="1"/>
    <xf numFmtId="167" fontId="116" fillId="0" borderId="0" xfId="224" applyNumberFormat="1" applyFont="1"/>
    <xf numFmtId="0" fontId="35" fillId="3" borderId="40" xfId="224" applyNumberFormat="1" applyFont="1" applyFill="1" applyBorder="1"/>
    <xf numFmtId="0" fontId="37" fillId="3" borderId="13" xfId="224" applyNumberFormat="1" applyFont="1" applyFill="1" applyBorder="1"/>
    <xf numFmtId="0" fontId="35" fillId="3" borderId="60" xfId="224" applyNumberFormat="1" applyFont="1" applyFill="1" applyBorder="1"/>
    <xf numFmtId="0" fontId="37" fillId="3" borderId="51" xfId="224" applyNumberFormat="1" applyFont="1" applyFill="1" applyBorder="1"/>
    <xf numFmtId="43" fontId="49" fillId="0" borderId="0" xfId="109" applyFont="1" applyFill="1"/>
    <xf numFmtId="43" fontId="49" fillId="0" borderId="0" xfId="218" applyNumberFormat="1" applyFont="1" applyFill="1"/>
    <xf numFmtId="0" fontId="49" fillId="0" borderId="0" xfId="218" applyFont="1" applyFill="1"/>
    <xf numFmtId="0" fontId="49" fillId="0" borderId="0" xfId="218" applyFont="1"/>
    <xf numFmtId="43" fontId="116" fillId="0" borderId="0" xfId="109" applyFont="1" applyFill="1"/>
    <xf numFmtId="43" fontId="116" fillId="0" borderId="0" xfId="218" applyNumberFormat="1" applyFont="1" applyFill="1"/>
    <xf numFmtId="0" fontId="116" fillId="0" borderId="0" xfId="218" applyFont="1" applyFill="1"/>
    <xf numFmtId="0" fontId="116" fillId="0" borderId="0" xfId="218" applyFont="1"/>
    <xf numFmtId="0" fontId="49" fillId="33" borderId="0" xfId="218" applyFont="1" applyFill="1"/>
    <xf numFmtId="178" fontId="116" fillId="24" borderId="0" xfId="224" applyFont="1" applyFill="1"/>
    <xf numFmtId="178" fontId="54" fillId="0" borderId="0" xfId="224" applyFont="1"/>
    <xf numFmtId="178" fontId="57" fillId="0" borderId="0" xfId="224" applyFont="1" applyBorder="1" applyAlignment="1" applyProtection="1"/>
    <xf numFmtId="178" fontId="119" fillId="0" borderId="0" xfId="0" applyFont="1"/>
    <xf numFmtId="0" fontId="116" fillId="0" borderId="0" xfId="285" applyFont="1" applyFill="1"/>
    <xf numFmtId="0" fontId="116" fillId="0" borderId="0" xfId="285" applyFont="1"/>
    <xf numFmtId="180" fontId="116" fillId="0" borderId="0" xfId="285" applyNumberFormat="1" applyFont="1" applyFill="1"/>
    <xf numFmtId="0" fontId="49" fillId="0" borderId="0" xfId="285" applyFont="1" applyFill="1"/>
    <xf numFmtId="0" fontId="49" fillId="33" borderId="0" xfId="285" applyFont="1" applyFill="1"/>
    <xf numFmtId="178" fontId="121" fillId="0" borderId="0" xfId="224" applyFont="1" applyBorder="1" applyAlignment="1" applyProtection="1">
      <alignment horizontal="left"/>
    </xf>
    <xf numFmtId="167" fontId="122" fillId="0" borderId="0" xfId="109" applyNumberFormat="1" applyFont="1"/>
    <xf numFmtId="178" fontId="122" fillId="0" borderId="0" xfId="0" applyFont="1"/>
    <xf numFmtId="0" fontId="37" fillId="3" borderId="12" xfId="224" applyNumberFormat="1" applyFont="1" applyFill="1" applyBorder="1" applyAlignment="1">
      <alignment horizontal="center"/>
    </xf>
    <xf numFmtId="43" fontId="116" fillId="0" borderId="0" xfId="109" applyFont="1"/>
    <xf numFmtId="178" fontId="116" fillId="0" borderId="0" xfId="233" applyFont="1" applyBorder="1"/>
    <xf numFmtId="178" fontId="49" fillId="0" borderId="0" xfId="233" applyFont="1" applyBorder="1"/>
    <xf numFmtId="43" fontId="116" fillId="0" borderId="0" xfId="109" applyFont="1" applyBorder="1"/>
    <xf numFmtId="178" fontId="57" fillId="0" borderId="0" xfId="233" applyFont="1" applyBorder="1" applyAlignment="1" applyProtection="1"/>
    <xf numFmtId="2" fontId="57" fillId="0" borderId="0" xfId="233" applyNumberFormat="1" applyFont="1" applyBorder="1" applyAlignment="1" applyProtection="1"/>
    <xf numFmtId="167" fontId="54" fillId="0" borderId="0" xfId="119" applyNumberFormat="1" applyFont="1" applyBorder="1" applyAlignment="1" applyProtection="1"/>
    <xf numFmtId="43" fontId="123" fillId="0" borderId="0" xfId="109" applyFont="1" applyBorder="1" applyAlignment="1"/>
    <xf numFmtId="43" fontId="118" fillId="0" borderId="0" xfId="109" applyFont="1"/>
    <xf numFmtId="43" fontId="117" fillId="0" borderId="0" xfId="109" applyFont="1"/>
    <xf numFmtId="43" fontId="117" fillId="0" borderId="0" xfId="109" applyFont="1" applyFill="1"/>
    <xf numFmtId="178" fontId="49" fillId="3" borderId="0" xfId="224" applyFont="1" applyFill="1" applyBorder="1" applyAlignment="1" applyProtection="1">
      <alignment horizontal="center"/>
    </xf>
    <xf numFmtId="4" fontId="116" fillId="0" borderId="0" xfId="224" applyNumberFormat="1" applyFont="1"/>
    <xf numFmtId="39" fontId="116" fillId="0" borderId="0" xfId="224" applyNumberFormat="1" applyFont="1"/>
    <xf numFmtId="2" fontId="116" fillId="24" borderId="0" xfId="224" applyNumberFormat="1" applyFont="1" applyFill="1"/>
    <xf numFmtId="4" fontId="116" fillId="24" borderId="0" xfId="224" applyNumberFormat="1" applyFont="1" applyFill="1"/>
    <xf numFmtId="175" fontId="116" fillId="24" borderId="0" xfId="224" applyNumberFormat="1" applyFont="1" applyFill="1"/>
    <xf numFmtId="175" fontId="116" fillId="0" borderId="0" xfId="224" applyNumberFormat="1" applyFont="1"/>
    <xf numFmtId="2" fontId="119" fillId="0" borderId="0" xfId="0" applyNumberFormat="1" applyFont="1"/>
    <xf numFmtId="2" fontId="116" fillId="0" borderId="0" xfId="224" applyNumberFormat="1" applyFont="1"/>
    <xf numFmtId="0" fontId="57" fillId="0" borderId="0" xfId="224" applyNumberFormat="1" applyFont="1" applyBorder="1" applyAlignment="1" applyProtection="1"/>
    <xf numFmtId="178" fontId="37" fillId="3" borderId="59" xfId="224" applyFont="1" applyFill="1" applyBorder="1" applyAlignment="1" applyProtection="1">
      <alignment horizontal="center"/>
    </xf>
    <xf numFmtId="178" fontId="35" fillId="3" borderId="14" xfId="224" applyFont="1" applyFill="1" applyBorder="1" applyAlignment="1" applyProtection="1">
      <alignment horizontal="center" vertical="center"/>
    </xf>
    <xf numFmtId="178" fontId="35" fillId="3" borderId="8" xfId="224" applyFont="1" applyFill="1" applyBorder="1" applyAlignment="1" applyProtection="1">
      <alignment horizontal="center" wrapText="1"/>
    </xf>
    <xf numFmtId="178" fontId="35" fillId="3" borderId="39" xfId="224" applyFont="1" applyFill="1" applyBorder="1" applyAlignment="1" applyProtection="1">
      <alignment horizontal="center" wrapText="1"/>
    </xf>
    <xf numFmtId="165" fontId="55" fillId="29" borderId="0" xfId="224" applyNumberFormat="1" applyFont="1" applyFill="1" applyBorder="1" applyAlignment="1">
      <alignment horizontal="center"/>
    </xf>
    <xf numFmtId="178" fontId="35" fillId="3" borderId="14" xfId="224" applyFont="1" applyFill="1" applyBorder="1" applyAlignment="1" applyProtection="1">
      <alignment horizontal="center" vertical="center" wrapText="1"/>
    </xf>
    <xf numFmtId="178" fontId="35" fillId="3" borderId="3" xfId="224" applyFont="1" applyFill="1" applyBorder="1" applyAlignment="1" applyProtection="1">
      <alignment horizontal="center" vertical="center"/>
    </xf>
    <xf numFmtId="178" fontId="35" fillId="0" borderId="0" xfId="224" applyFont="1" applyBorder="1"/>
    <xf numFmtId="167" fontId="116" fillId="0" borderId="0" xfId="109" applyNumberFormat="1" applyFont="1" applyBorder="1" applyAlignment="1" applyProtection="1"/>
    <xf numFmtId="178" fontId="116" fillId="0" borderId="0" xfId="224" applyFont="1" applyBorder="1"/>
    <xf numFmtId="43" fontId="116" fillId="0" borderId="0" xfId="286" applyFont="1"/>
    <xf numFmtId="167" fontId="57" fillId="0" borderId="0" xfId="109" applyNumberFormat="1" applyFont="1" applyBorder="1" applyAlignment="1" applyProtection="1"/>
    <xf numFmtId="0" fontId="33" fillId="4" borderId="11" xfId="224" applyNumberFormat="1" applyFont="1" applyFill="1" applyBorder="1" applyAlignment="1" applyProtection="1">
      <alignment horizontal="right"/>
    </xf>
    <xf numFmtId="0" fontId="33" fillId="4" borderId="13" xfId="224" applyNumberFormat="1" applyFont="1" applyFill="1" applyBorder="1" applyAlignment="1" applyProtection="1">
      <alignment horizontal="right"/>
    </xf>
    <xf numFmtId="0" fontId="116" fillId="0" borderId="0" xfId="199" applyNumberFormat="1" applyFont="1"/>
    <xf numFmtId="0" fontId="117" fillId="0" borderId="0" xfId="199" applyNumberFormat="1" applyFont="1"/>
    <xf numFmtId="0" fontId="54" fillId="0" borderId="0" xfId="199" applyNumberFormat="1" applyFont="1"/>
    <xf numFmtId="2" fontId="116" fillId="4" borderId="0" xfId="286" applyNumberFormat="1" applyFont="1" applyFill="1" applyBorder="1" applyAlignment="1" applyProtection="1">
      <alignment horizontal="center"/>
    </xf>
    <xf numFmtId="165" fontId="116" fillId="0" borderId="0" xfId="109" applyNumberFormat="1" applyFont="1"/>
    <xf numFmtId="184" fontId="116" fillId="0" borderId="0" xfId="224" applyNumberFormat="1" applyFont="1"/>
    <xf numFmtId="165" fontId="116" fillId="0" borderId="0" xfId="224" applyNumberFormat="1" applyFont="1"/>
    <xf numFmtId="43" fontId="116" fillId="0" borderId="0" xfId="224" applyNumberFormat="1" applyFont="1"/>
    <xf numFmtId="170" fontId="116" fillId="4" borderId="0" xfId="286" applyNumberFormat="1" applyFont="1" applyFill="1" applyBorder="1" applyAlignment="1">
      <alignment horizontal="right"/>
    </xf>
    <xf numFmtId="2" fontId="116" fillId="4" borderId="0" xfId="286" applyNumberFormat="1" applyFont="1" applyFill="1" applyBorder="1" applyAlignment="1">
      <alignment horizontal="center"/>
    </xf>
    <xf numFmtId="165" fontId="116" fillId="4" borderId="0" xfId="127" applyNumberFormat="1" applyFont="1" applyFill="1" applyBorder="1" applyAlignment="1">
      <alignment horizontal="center"/>
    </xf>
    <xf numFmtId="178" fontId="119" fillId="0" borderId="0" xfId="245" applyFont="1"/>
    <xf numFmtId="3" fontId="116" fillId="4" borderId="0" xfId="109" applyNumberFormat="1" applyFont="1" applyFill="1" applyBorder="1" applyAlignment="1">
      <alignment horizontal="center"/>
    </xf>
    <xf numFmtId="3" fontId="116" fillId="0" borderId="0" xfId="109" applyNumberFormat="1" applyFont="1"/>
    <xf numFmtId="37" fontId="116" fillId="4" borderId="0" xfId="127" applyNumberFormat="1" applyFont="1" applyFill="1" applyBorder="1" applyAlignment="1">
      <alignment horizontal="center"/>
    </xf>
    <xf numFmtId="2" fontId="116" fillId="0" borderId="0" xfId="109" applyNumberFormat="1" applyFont="1"/>
    <xf numFmtId="3" fontId="116" fillId="4" borderId="0" xfId="127" applyNumberFormat="1" applyFont="1" applyFill="1" applyBorder="1" applyAlignment="1">
      <alignment horizontal="center"/>
    </xf>
    <xf numFmtId="188" fontId="116" fillId="0" borderId="0" xfId="109" applyNumberFormat="1" applyFont="1"/>
    <xf numFmtId="43" fontId="116" fillId="4" borderId="0" xfId="109" applyFont="1" applyFill="1" applyBorder="1" applyAlignment="1">
      <alignment horizontal="center"/>
    </xf>
    <xf numFmtId="0" fontId="37" fillId="3" borderId="58" xfId="224" applyNumberFormat="1" applyFont="1" applyFill="1" applyBorder="1" applyProtection="1"/>
    <xf numFmtId="178" fontId="37" fillId="3" borderId="10" xfId="224" applyFont="1" applyFill="1" applyBorder="1" applyAlignment="1" applyProtection="1">
      <alignment horizontal="right"/>
    </xf>
    <xf numFmtId="0" fontId="37" fillId="3" borderId="4" xfId="224" applyNumberFormat="1" applyFont="1" applyFill="1" applyBorder="1" applyProtection="1"/>
    <xf numFmtId="178" fontId="37" fillId="3" borderId="11" xfId="224" applyFont="1" applyFill="1" applyBorder="1" applyAlignment="1" applyProtection="1">
      <alignment horizontal="center"/>
    </xf>
    <xf numFmtId="178" fontId="37" fillId="3" borderId="11" xfId="224" applyFont="1" applyFill="1" applyBorder="1" applyAlignment="1" applyProtection="1">
      <alignment horizontal="right"/>
    </xf>
    <xf numFmtId="0" fontId="37" fillId="3" borderId="12" xfId="224" applyNumberFormat="1" applyFont="1" applyFill="1" applyBorder="1" applyProtection="1"/>
    <xf numFmtId="178" fontId="37" fillId="3" borderId="13" xfId="224" applyFont="1" applyFill="1" applyBorder="1" applyAlignment="1" applyProtection="1">
      <alignment horizontal="right"/>
    </xf>
    <xf numFmtId="0" fontId="37" fillId="8" borderId="60" xfId="224" applyNumberFormat="1" applyFont="1" applyFill="1" applyBorder="1"/>
    <xf numFmtId="0" fontId="37" fillId="3" borderId="51" xfId="224" applyNumberFormat="1" applyFont="1" applyFill="1" applyBorder="1" applyAlignment="1">
      <alignment horizontal="center"/>
    </xf>
    <xf numFmtId="0" fontId="37" fillId="8" borderId="13" xfId="224" applyNumberFormat="1" applyFont="1" applyFill="1" applyBorder="1" applyAlignment="1">
      <alignment horizontal="center"/>
    </xf>
    <xf numFmtId="178" fontId="37" fillId="3" borderId="50" xfId="224" applyFont="1" applyFill="1" applyBorder="1"/>
    <xf numFmtId="178" fontId="35" fillId="3" borderId="50" xfId="224" applyFont="1" applyFill="1" applyBorder="1"/>
    <xf numFmtId="178" fontId="37" fillId="7" borderId="50" xfId="224" applyFont="1" applyFill="1" applyBorder="1"/>
    <xf numFmtId="178" fontId="37" fillId="8" borderId="50" xfId="224" applyFont="1" applyFill="1" applyBorder="1"/>
    <xf numFmtId="178" fontId="35" fillId="8" borderId="50" xfId="224" applyFont="1" applyFill="1" applyBorder="1"/>
    <xf numFmtId="178" fontId="35" fillId="8" borderId="51" xfId="224" applyFont="1" applyFill="1" applyBorder="1"/>
    <xf numFmtId="0" fontId="37" fillId="9" borderId="10" xfId="224" applyNumberFormat="1" applyFont="1" applyFill="1" applyBorder="1" applyAlignment="1">
      <alignment horizontal="center"/>
    </xf>
    <xf numFmtId="0" fontId="37" fillId="9" borderId="1" xfId="224" applyNumberFormat="1" applyFont="1" applyFill="1" applyBorder="1" applyAlignment="1">
      <alignment horizontal="center"/>
    </xf>
    <xf numFmtId="0" fontId="37" fillId="9" borderId="60" xfId="224" applyNumberFormat="1" applyFont="1" applyFill="1" applyBorder="1" applyAlignment="1">
      <alignment horizontal="center"/>
    </xf>
    <xf numFmtId="0" fontId="37" fillId="9" borderId="51" xfId="224" applyNumberFormat="1" applyFont="1" applyFill="1" applyBorder="1" applyAlignment="1">
      <alignment horizontal="center"/>
    </xf>
    <xf numFmtId="178" fontId="37" fillId="9" borderId="50" xfId="224" applyFont="1" applyFill="1" applyBorder="1"/>
    <xf numFmtId="178" fontId="35" fillId="9" borderId="50" xfId="224" applyFont="1" applyFill="1" applyBorder="1"/>
    <xf numFmtId="178" fontId="37" fillId="9" borderId="50" xfId="224" applyFont="1" applyFill="1" applyBorder="1" applyAlignment="1">
      <alignment horizontal="left" wrapText="1"/>
    </xf>
    <xf numFmtId="178" fontId="37" fillId="9" borderId="50" xfId="224" applyFont="1" applyFill="1" applyBorder="1" applyAlignment="1">
      <alignment horizontal="left"/>
    </xf>
    <xf numFmtId="178" fontId="37" fillId="9" borderId="50" xfId="224" applyFont="1" applyFill="1" applyBorder="1" applyAlignment="1">
      <alignment wrapText="1"/>
    </xf>
    <xf numFmtId="178" fontId="35" fillId="9" borderId="51" xfId="224" applyFont="1" applyFill="1" applyBorder="1"/>
    <xf numFmtId="178" fontId="35" fillId="4" borderId="17" xfId="224" applyFont="1" applyFill="1" applyBorder="1"/>
    <xf numFmtId="178" fontId="37" fillId="4" borderId="17" xfId="224" applyFont="1" applyFill="1" applyBorder="1"/>
    <xf numFmtId="168" fontId="35" fillId="4" borderId="0" xfId="224" applyNumberFormat="1" applyFont="1" applyFill="1" applyBorder="1" applyProtection="1"/>
    <xf numFmtId="2" fontId="37" fillId="4" borderId="17" xfId="224" applyNumberFormat="1" applyFont="1" applyFill="1" applyBorder="1" applyAlignment="1">
      <alignment horizontal="center"/>
    </xf>
    <xf numFmtId="178" fontId="37" fillId="4" borderId="18" xfId="224" applyFont="1" applyFill="1" applyBorder="1" applyAlignment="1">
      <alignment horizontal="center"/>
    </xf>
    <xf numFmtId="178" fontId="64" fillId="0" borderId="0" xfId="224" applyFont="1" applyBorder="1"/>
    <xf numFmtId="178" fontId="56" fillId="0" borderId="0" xfId="224" applyFont="1" applyBorder="1"/>
    <xf numFmtId="178" fontId="64" fillId="0" borderId="0" xfId="224" applyFont="1" applyBorder="1" applyAlignment="1">
      <alignment horizontal="center"/>
    </xf>
    <xf numFmtId="0" fontId="35" fillId="3" borderId="58" xfId="224" applyNumberFormat="1" applyFont="1" applyFill="1" applyBorder="1"/>
    <xf numFmtId="0" fontId="37" fillId="3" borderId="13" xfId="224" applyNumberFormat="1" applyFont="1" applyFill="1" applyBorder="1" applyAlignment="1">
      <alignment horizontal="right"/>
    </xf>
    <xf numFmtId="0" fontId="37" fillId="3" borderId="16" xfId="250" applyNumberFormat="1" applyFont="1" applyFill="1" applyBorder="1"/>
    <xf numFmtId="0" fontId="35" fillId="0" borderId="0" xfId="250" applyNumberFormat="1" applyFont="1" applyBorder="1"/>
    <xf numFmtId="43" fontId="37" fillId="0" borderId="0" xfId="250" applyNumberFormat="1" applyFont="1" applyBorder="1"/>
    <xf numFmtId="178" fontId="37" fillId="0" borderId="0" xfId="250" applyFont="1" applyBorder="1"/>
    <xf numFmtId="43" fontId="35" fillId="0" borderId="0" xfId="250" applyNumberFormat="1" applyFont="1" applyBorder="1"/>
    <xf numFmtId="0" fontId="37" fillId="3" borderId="88" xfId="250" applyNumberFormat="1" applyFont="1" applyFill="1" applyBorder="1" applyAlignment="1">
      <alignment horizontal="left"/>
    </xf>
    <xf numFmtId="0" fontId="37" fillId="3" borderId="43" xfId="250" applyNumberFormat="1" applyFont="1" applyFill="1" applyBorder="1"/>
    <xf numFmtId="178" fontId="37" fillId="3" borderId="60" xfId="250" applyFont="1" applyFill="1" applyBorder="1"/>
    <xf numFmtId="178" fontId="37" fillId="3" borderId="50" xfId="250" applyFont="1" applyFill="1" applyBorder="1"/>
    <xf numFmtId="178" fontId="35" fillId="3" borderId="50" xfId="250" applyFont="1" applyFill="1" applyBorder="1"/>
    <xf numFmtId="178" fontId="37" fillId="3" borderId="96" xfId="250" applyFont="1" applyFill="1" applyBorder="1"/>
    <xf numFmtId="178" fontId="37" fillId="3" borderId="89" xfId="250" applyFont="1" applyFill="1" applyBorder="1"/>
    <xf numFmtId="178" fontId="37" fillId="3" borderId="97" xfId="250" applyFont="1" applyFill="1" applyBorder="1"/>
    <xf numFmtId="0" fontId="37" fillId="3" borderId="91" xfId="250" applyNumberFormat="1" applyFont="1" applyFill="1" applyBorder="1"/>
    <xf numFmtId="0" fontId="83" fillId="0" borderId="0" xfId="250" applyNumberFormat="1" applyFont="1" applyFill="1" applyBorder="1"/>
    <xf numFmtId="0" fontId="83" fillId="0" borderId="0" xfId="250" applyNumberFormat="1" applyFont="1" applyFill="1"/>
    <xf numFmtId="0" fontId="37" fillId="3" borderId="88" xfId="250" applyNumberFormat="1" applyFont="1" applyFill="1" applyBorder="1"/>
    <xf numFmtId="0" fontId="65" fillId="25" borderId="60" xfId="224" applyNumberFormat="1" applyFont="1" applyFill="1" applyBorder="1" applyAlignment="1">
      <alignment horizontal="center"/>
    </xf>
    <xf numFmtId="0" fontId="37" fillId="3" borderId="4" xfId="224" applyNumberFormat="1" applyFont="1" applyFill="1" applyBorder="1" applyAlignment="1">
      <alignment horizontal="center"/>
    </xf>
    <xf numFmtId="0" fontId="37" fillId="3" borderId="50" xfId="247" applyNumberFormat="1" applyFont="1" applyFill="1" applyBorder="1" applyAlignment="1">
      <alignment horizontal="center"/>
    </xf>
    <xf numFmtId="0" fontId="37" fillId="3" borderId="51" xfId="247" applyNumberFormat="1" applyFont="1" applyFill="1" applyBorder="1" applyAlignment="1">
      <alignment horizontal="center"/>
    </xf>
    <xf numFmtId="0" fontId="37" fillId="25" borderId="88" xfId="224" applyNumberFormat="1" applyFont="1" applyFill="1" applyBorder="1" applyAlignment="1">
      <alignment horizontal="center"/>
    </xf>
    <xf numFmtId="178" fontId="37" fillId="3" borderId="43" xfId="224" applyFont="1" applyFill="1" applyBorder="1" applyAlignment="1">
      <alignment horizontal="center"/>
    </xf>
    <xf numFmtId="0" fontId="33" fillId="25" borderId="50" xfId="224" applyNumberFormat="1" applyFont="1" applyFill="1" applyBorder="1" applyAlignment="1">
      <alignment horizontal="center"/>
    </xf>
    <xf numFmtId="0" fontId="33" fillId="3" borderId="50" xfId="247" applyNumberFormat="1" applyFont="1" applyFill="1" applyBorder="1" applyAlignment="1">
      <alignment horizontal="center"/>
    </xf>
    <xf numFmtId="0" fontId="33" fillId="3" borderId="51" xfId="247" applyNumberFormat="1" applyFont="1" applyFill="1" applyBorder="1" applyAlignment="1">
      <alignment horizontal="center"/>
    </xf>
    <xf numFmtId="0" fontId="37" fillId="25" borderId="88" xfId="224" applyNumberFormat="1" applyFont="1" applyFill="1" applyBorder="1" applyAlignment="1">
      <alignment horizontal="center" vertical="center" wrapText="1"/>
    </xf>
    <xf numFmtId="178" fontId="37" fillId="25" borderId="61" xfId="224" applyFont="1" applyFill="1" applyBorder="1" applyAlignment="1">
      <alignment horizontal="center" wrapText="1"/>
    </xf>
    <xf numFmtId="0" fontId="37" fillId="3" borderId="60" xfId="224" applyNumberFormat="1" applyFont="1" applyFill="1" applyBorder="1" applyProtection="1"/>
    <xf numFmtId="0" fontId="37" fillId="3" borderId="50" xfId="224" applyNumberFormat="1" applyFont="1" applyFill="1" applyBorder="1" applyAlignment="1" applyProtection="1">
      <alignment horizontal="center"/>
    </xf>
    <xf numFmtId="0" fontId="37" fillId="3" borderId="51" xfId="224" applyNumberFormat="1" applyFont="1" applyFill="1" applyBorder="1" applyProtection="1"/>
    <xf numFmtId="0" fontId="37" fillId="3" borderId="51" xfId="224" applyNumberFormat="1" applyFont="1" applyFill="1" applyBorder="1" applyAlignment="1" applyProtection="1">
      <alignment horizontal="center"/>
    </xf>
    <xf numFmtId="0" fontId="121" fillId="0" borderId="0" xfId="224" applyNumberFormat="1" applyFont="1" applyBorder="1" applyAlignment="1">
      <alignment horizontal="left"/>
    </xf>
    <xf numFmtId="0" fontId="121" fillId="0" borderId="0" xfId="224" applyNumberFormat="1" applyFont="1" applyBorder="1" applyAlignment="1"/>
    <xf numFmtId="0" fontId="120" fillId="0" borderId="0" xfId="224" applyNumberFormat="1" applyFont="1" applyBorder="1" applyAlignment="1"/>
    <xf numFmtId="0" fontId="120" fillId="0" borderId="0" xfId="224" applyNumberFormat="1" applyFont="1" applyBorder="1"/>
    <xf numFmtId="0" fontId="121" fillId="0" borderId="0" xfId="224" applyNumberFormat="1" applyFont="1" applyBorder="1" applyAlignment="1">
      <alignment horizontal="center"/>
    </xf>
    <xf numFmtId="0" fontId="68" fillId="0" borderId="0" xfId="0" applyNumberFormat="1" applyFont="1" applyFill="1"/>
    <xf numFmtId="0" fontId="69" fillId="0" borderId="0" xfId="218" applyFont="1"/>
    <xf numFmtId="0" fontId="69" fillId="0" borderId="0" xfId="218" applyFont="1" applyFill="1"/>
    <xf numFmtId="178" fontId="120" fillId="0" borderId="0" xfId="224" applyFont="1" applyBorder="1"/>
    <xf numFmtId="178" fontId="120" fillId="0" borderId="0" xfId="233" applyFont="1"/>
    <xf numFmtId="43" fontId="120" fillId="0" borderId="0" xfId="109" applyFont="1"/>
    <xf numFmtId="0" fontId="121" fillId="0" borderId="0" xfId="199" applyNumberFormat="1" applyFont="1" applyBorder="1" applyAlignment="1" applyProtection="1">
      <alignment horizontal="left"/>
    </xf>
    <xf numFmtId="178" fontId="121" fillId="2" borderId="0" xfId="224" applyFont="1" applyFill="1" applyBorder="1" applyAlignment="1">
      <alignment horizontal="center"/>
    </xf>
    <xf numFmtId="167" fontId="120" fillId="2" borderId="0" xfId="119" applyNumberFormat="1" applyFont="1" applyFill="1" applyBorder="1" applyAlignment="1">
      <alignment horizontal="center"/>
    </xf>
    <xf numFmtId="178" fontId="121" fillId="2" borderId="0" xfId="224" applyFont="1" applyFill="1" applyBorder="1" applyAlignment="1"/>
    <xf numFmtId="178" fontId="37" fillId="3" borderId="11" xfId="247" applyFont="1" applyFill="1" applyBorder="1" applyAlignment="1">
      <alignment horizontal="center"/>
    </xf>
    <xf numFmtId="0" fontId="37" fillId="3" borderId="12" xfId="224" applyNumberFormat="1" applyFont="1" applyFill="1" applyBorder="1" applyAlignment="1" applyProtection="1">
      <alignment horizontal="center"/>
      <protection locked="0"/>
    </xf>
    <xf numFmtId="0" fontId="37" fillId="3" borderId="4" xfId="224" applyNumberFormat="1" applyFont="1" applyFill="1" applyBorder="1" applyAlignment="1" applyProtection="1">
      <alignment horizontal="center"/>
      <protection locked="0"/>
    </xf>
    <xf numFmtId="178" fontId="57" fillId="0" borderId="0" xfId="224" applyFont="1" applyBorder="1" applyAlignment="1" applyProtection="1">
      <alignment horizontal="left"/>
    </xf>
    <xf numFmtId="178" fontId="37" fillId="3" borderId="0" xfId="224" applyFont="1" applyFill="1" applyBorder="1" applyAlignment="1" applyProtection="1">
      <alignment horizontal="center"/>
    </xf>
    <xf numFmtId="178" fontId="37" fillId="3" borderId="11" xfId="224" applyFont="1" applyFill="1" applyBorder="1" applyAlignment="1" applyProtection="1">
      <alignment horizontal="center"/>
    </xf>
    <xf numFmtId="178" fontId="65" fillId="25" borderId="24" xfId="224" applyFont="1" applyFill="1" applyBorder="1" applyAlignment="1">
      <alignment horizontal="center"/>
    </xf>
    <xf numFmtId="39" fontId="33" fillId="0" borderId="0" xfId="109" applyNumberFormat="1" applyFont="1" applyFill="1" applyBorder="1"/>
    <xf numFmtId="39" fontId="33" fillId="0" borderId="0" xfId="109" applyNumberFormat="1" applyFont="1" applyBorder="1"/>
    <xf numFmtId="39" fontId="33" fillId="0" borderId="11" xfId="109" applyNumberFormat="1" applyFont="1" applyBorder="1"/>
    <xf numFmtId="166" fontId="37" fillId="3" borderId="0" xfId="224" applyNumberFormat="1" applyFont="1" applyFill="1" applyBorder="1" applyAlignment="1" applyProtection="1">
      <alignment horizontal="left"/>
      <protection locked="0"/>
    </xf>
    <xf numFmtId="166" fontId="35" fillId="3" borderId="0" xfId="224" applyNumberFormat="1" applyFont="1" applyFill="1" applyBorder="1" applyAlignment="1" applyProtection="1">
      <alignment horizontal="left" indent="3"/>
      <protection locked="0"/>
    </xf>
    <xf numFmtId="166" fontId="35" fillId="3" borderId="0" xfId="224" applyNumberFormat="1" applyFont="1" applyFill="1" applyBorder="1" applyAlignment="1" applyProtection="1">
      <alignment horizontal="left" indent="1"/>
      <protection locked="0"/>
    </xf>
    <xf numFmtId="166" fontId="35" fillId="3" borderId="0" xfId="224" applyNumberFormat="1" applyFont="1" applyFill="1" applyBorder="1" applyAlignment="1" applyProtection="1">
      <alignment horizontal="left" indent="2"/>
      <protection locked="0"/>
    </xf>
    <xf numFmtId="166" fontId="35" fillId="3" borderId="0" xfId="224" applyNumberFormat="1" applyFont="1" applyFill="1" applyBorder="1" applyAlignment="1" applyProtection="1">
      <alignment horizontal="left" indent="4"/>
      <protection locked="0"/>
    </xf>
    <xf numFmtId="166" fontId="35" fillId="3" borderId="0" xfId="224" applyNumberFormat="1" applyFont="1" applyFill="1" applyBorder="1" applyAlignment="1" applyProtection="1">
      <alignment horizontal="left"/>
      <protection locked="0"/>
    </xf>
    <xf numFmtId="166" fontId="35" fillId="3" borderId="0" xfId="224" applyNumberFormat="1" applyFont="1" applyFill="1" applyBorder="1" applyAlignment="1" applyProtection="1">
      <alignment horizontal="left" indent="7"/>
      <protection locked="0"/>
    </xf>
    <xf numFmtId="166" fontId="37" fillId="3" borderId="0" xfId="224" applyNumberFormat="1" applyFont="1" applyFill="1" applyBorder="1" applyAlignment="1" applyProtection="1">
      <alignment horizontal="left" indent="3"/>
      <protection locked="0"/>
    </xf>
    <xf numFmtId="166" fontId="35" fillId="3" borderId="0" xfId="224" applyNumberFormat="1" applyFont="1" applyFill="1" applyBorder="1" applyAlignment="1" applyProtection="1">
      <alignment horizontal="left" indent="8"/>
      <protection locked="0"/>
    </xf>
    <xf numFmtId="166" fontId="37" fillId="3" borderId="0" xfId="224" applyNumberFormat="1" applyFont="1" applyFill="1" applyBorder="1" applyAlignment="1" applyProtection="1">
      <alignment horizontal="left" indent="1"/>
      <protection locked="0"/>
    </xf>
    <xf numFmtId="166" fontId="37" fillId="3" borderId="1" xfId="224" applyNumberFormat="1" applyFont="1" applyFill="1" applyBorder="1" applyAlignment="1" applyProtection="1">
      <alignment horizontal="left"/>
      <protection locked="0"/>
    </xf>
    <xf numFmtId="166" fontId="37" fillId="3" borderId="50" xfId="224" applyNumberFormat="1" applyFont="1" applyFill="1" applyBorder="1" applyAlignment="1" applyProtection="1">
      <alignment horizontal="left"/>
      <protection locked="0"/>
    </xf>
    <xf numFmtId="166" fontId="35" fillId="3" borderId="50" xfId="224" applyNumberFormat="1" applyFont="1" applyFill="1" applyBorder="1" applyAlignment="1" applyProtection="1">
      <alignment horizontal="left" indent="3"/>
      <protection locked="0"/>
    </xf>
    <xf numFmtId="166" fontId="35" fillId="3" borderId="50" xfId="224" applyNumberFormat="1" applyFont="1" applyFill="1" applyBorder="1" applyAlignment="1" applyProtection="1">
      <alignment horizontal="left" indent="4"/>
      <protection locked="0"/>
    </xf>
    <xf numFmtId="166" fontId="35" fillId="3" borderId="50" xfId="224" applyNumberFormat="1" applyFont="1" applyFill="1" applyBorder="1" applyAlignment="1" applyProtection="1">
      <alignment horizontal="left" indent="6"/>
      <protection locked="0"/>
    </xf>
    <xf numFmtId="166" fontId="35" fillId="3" borderId="50" xfId="224" applyNumberFormat="1" applyFont="1" applyFill="1" applyBorder="1" applyAlignment="1" applyProtection="1">
      <alignment horizontal="left" indent="2"/>
      <protection locked="0"/>
    </xf>
    <xf numFmtId="166" fontId="35" fillId="3" borderId="50" xfId="224" applyNumberFormat="1" applyFont="1" applyFill="1" applyBorder="1" applyAlignment="1" applyProtection="1">
      <alignment horizontal="left" indent="5"/>
      <protection locked="0"/>
    </xf>
    <xf numFmtId="166" fontId="37" fillId="3" borderId="50" xfId="224" applyNumberFormat="1" applyFont="1" applyFill="1" applyBorder="1" applyAlignment="1" applyProtection="1">
      <alignment horizontal="left" indent="2"/>
      <protection locked="0"/>
    </xf>
    <xf numFmtId="166" fontId="35" fillId="3" borderId="50" xfId="224" applyNumberFormat="1" applyFont="1" applyFill="1" applyBorder="1" applyAlignment="1" applyProtection="1">
      <alignment horizontal="left" indent="7"/>
      <protection locked="0"/>
    </xf>
    <xf numFmtId="166" fontId="35" fillId="25" borderId="50" xfId="224" applyNumberFormat="1" applyFont="1" applyFill="1" applyBorder="1" applyAlignment="1" applyProtection="1">
      <alignment horizontal="left" indent="2"/>
      <protection locked="0"/>
    </xf>
    <xf numFmtId="166" fontId="35" fillId="25" borderId="50" xfId="224" applyNumberFormat="1" applyFont="1" applyFill="1" applyBorder="1" applyAlignment="1" applyProtection="1">
      <alignment horizontal="left"/>
      <protection locked="0"/>
    </xf>
    <xf numFmtId="166" fontId="35" fillId="25" borderId="50" xfId="224" applyNumberFormat="1" applyFont="1" applyFill="1" applyBorder="1" applyProtection="1">
      <protection locked="0"/>
    </xf>
    <xf numFmtId="166" fontId="35" fillId="25" borderId="50" xfId="224" applyNumberFormat="1" applyFont="1" applyFill="1" applyBorder="1" applyAlignment="1" applyProtection="1">
      <alignment horizontal="left" indent="7"/>
      <protection locked="0"/>
    </xf>
    <xf numFmtId="166" fontId="35" fillId="3" borderId="50" xfId="224" applyNumberFormat="1" applyFont="1" applyFill="1" applyBorder="1" applyAlignment="1" applyProtection="1">
      <alignment horizontal="left" indent="1"/>
      <protection locked="0"/>
    </xf>
    <xf numFmtId="167" fontId="37" fillId="3" borderId="50" xfId="224" applyNumberFormat="1" applyFont="1" applyFill="1" applyBorder="1" applyAlignment="1" applyProtection="1">
      <alignment horizontal="left"/>
      <protection locked="0"/>
    </xf>
    <xf numFmtId="166" fontId="35" fillId="3" borderId="50" xfId="224" applyNumberFormat="1" applyFont="1" applyFill="1" applyBorder="1" applyAlignment="1" applyProtection="1">
      <alignment horizontal="left"/>
      <protection locked="0"/>
    </xf>
    <xf numFmtId="166" fontId="125" fillId="3" borderId="50" xfId="224" applyNumberFormat="1" applyFont="1" applyFill="1" applyBorder="1" applyAlignment="1" applyProtection="1">
      <alignment horizontal="left"/>
      <protection locked="0"/>
    </xf>
    <xf numFmtId="166" fontId="37" fillId="3" borderId="51" xfId="224" applyNumberFormat="1" applyFont="1" applyFill="1" applyBorder="1" applyAlignment="1" applyProtection="1">
      <alignment horizontal="left"/>
      <protection locked="0"/>
    </xf>
    <xf numFmtId="166" fontId="37" fillId="3" borderId="50" xfId="224" applyNumberFormat="1" applyFont="1" applyFill="1" applyBorder="1" applyAlignment="1" applyProtection="1">
      <alignment horizontal="left" indent="3"/>
      <protection locked="0"/>
    </xf>
    <xf numFmtId="166" fontId="48" fillId="0" borderId="0" xfId="224" applyNumberFormat="1" applyFont="1"/>
    <xf numFmtId="167" fontId="52" fillId="4" borderId="0" xfId="127" applyNumberFormat="1" applyFont="1" applyFill="1" applyBorder="1"/>
    <xf numFmtId="39" fontId="60" fillId="0" borderId="50" xfId="111" applyNumberFormat="1" applyFont="1" applyBorder="1"/>
    <xf numFmtId="39" fontId="60" fillId="0" borderId="17" xfId="111" applyNumberFormat="1" applyFont="1" applyBorder="1"/>
    <xf numFmtId="39" fontId="60" fillId="0" borderId="30" xfId="111" applyNumberFormat="1" applyFont="1" applyBorder="1"/>
    <xf numFmtId="39" fontId="43" fillId="0" borderId="50" xfId="111" applyNumberFormat="1" applyFont="1" applyBorder="1"/>
    <xf numFmtId="39" fontId="43" fillId="0" borderId="17" xfId="111" applyNumberFormat="1" applyFont="1" applyBorder="1"/>
    <xf numFmtId="39" fontId="43" fillId="0" borderId="30" xfId="111" applyNumberFormat="1" applyFont="1" applyBorder="1"/>
    <xf numFmtId="39" fontId="33" fillId="0" borderId="50" xfId="111" applyNumberFormat="1" applyFont="1" applyBorder="1"/>
    <xf numFmtId="39" fontId="33" fillId="0" borderId="17" xfId="111" applyNumberFormat="1" applyFont="1" applyBorder="1"/>
    <xf numFmtId="39" fontId="33" fillId="0" borderId="30" xfId="111" applyNumberFormat="1" applyFont="1" applyBorder="1"/>
    <xf numFmtId="39" fontId="32" fillId="0" borderId="50" xfId="111" applyNumberFormat="1" applyFont="1" applyBorder="1"/>
    <xf numFmtId="39" fontId="32" fillId="0" borderId="17" xfId="111" applyNumberFormat="1" applyFont="1" applyBorder="1"/>
    <xf numFmtId="39" fontId="32" fillId="0" borderId="30" xfId="111" applyNumberFormat="1" applyFont="1" applyBorder="1"/>
    <xf numFmtId="39" fontId="32" fillId="0" borderId="50" xfId="111" applyNumberFormat="1" applyFont="1" applyFill="1" applyBorder="1"/>
    <xf numFmtId="39" fontId="32" fillId="0" borderId="17" xfId="111" applyNumberFormat="1" applyFont="1" applyFill="1" applyBorder="1"/>
    <xf numFmtId="39" fontId="32" fillId="0" borderId="30" xfId="111" applyNumberFormat="1" applyFont="1" applyFill="1" applyBorder="1"/>
    <xf numFmtId="39" fontId="43" fillId="0" borderId="51" xfId="111" applyNumberFormat="1" applyFont="1" applyBorder="1"/>
    <xf numFmtId="39" fontId="43" fillId="0" borderId="18" xfId="111" applyNumberFormat="1" applyFont="1" applyBorder="1"/>
    <xf numFmtId="39" fontId="43" fillId="0" borderId="37" xfId="111" applyNumberFormat="1" applyFont="1" applyBorder="1"/>
    <xf numFmtId="0" fontId="48" fillId="0" borderId="0" xfId="187" applyFont="1"/>
    <xf numFmtId="43" fontId="48" fillId="0" borderId="0" xfId="218" applyNumberFormat="1" applyFont="1"/>
    <xf numFmtId="43" fontId="48" fillId="0" borderId="0" xfId="109" applyFont="1" applyFill="1"/>
    <xf numFmtId="43" fontId="48" fillId="0" borderId="0" xfId="218" applyNumberFormat="1" applyFont="1" applyFill="1"/>
    <xf numFmtId="0" fontId="48" fillId="0" borderId="0" xfId="218" applyFont="1" applyFill="1"/>
    <xf numFmtId="0" fontId="48" fillId="0" borderId="0" xfId="218" applyFont="1"/>
    <xf numFmtId="0" fontId="35" fillId="3" borderId="57" xfId="224" applyNumberFormat="1" applyFont="1" applyFill="1" applyBorder="1" applyProtection="1"/>
    <xf numFmtId="0" fontId="37" fillId="25" borderId="53" xfId="224" applyNumberFormat="1" applyFont="1" applyFill="1" applyBorder="1" applyProtection="1"/>
    <xf numFmtId="178" fontId="126" fillId="3" borderId="52" xfId="224" applyFont="1" applyFill="1" applyBorder="1" applyProtection="1"/>
    <xf numFmtId="178" fontId="127" fillId="25" borderId="52" xfId="224" applyFont="1" applyFill="1" applyBorder="1" applyProtection="1"/>
    <xf numFmtId="0" fontId="35" fillId="25" borderId="52" xfId="187" applyFont="1" applyFill="1" applyBorder="1"/>
    <xf numFmtId="0" fontId="37" fillId="25" borderId="52" xfId="187" applyFont="1" applyFill="1" applyBorder="1" applyAlignment="1">
      <alignment horizontal="left" indent="2"/>
    </xf>
    <xf numFmtId="0" fontId="35" fillId="25" borderId="52" xfId="187" applyFont="1" applyFill="1" applyBorder="1" applyAlignment="1">
      <alignment horizontal="left" indent="4"/>
    </xf>
    <xf numFmtId="0" fontId="35" fillId="25" borderId="52" xfId="187" applyFont="1" applyFill="1" applyBorder="1" applyAlignment="1">
      <alignment horizontal="left" indent="2"/>
    </xf>
    <xf numFmtId="0" fontId="35" fillId="25" borderId="52" xfId="187" applyFont="1" applyFill="1" applyBorder="1" applyAlignment="1">
      <alignment horizontal="left" indent="6"/>
    </xf>
    <xf numFmtId="0" fontId="35" fillId="25" borderId="52" xfId="187" applyFont="1" applyFill="1" applyBorder="1" applyAlignment="1">
      <alignment horizontal="left" indent="8"/>
    </xf>
    <xf numFmtId="0" fontId="37" fillId="25" borderId="52" xfId="187" applyFont="1" applyFill="1" applyBorder="1"/>
    <xf numFmtId="0" fontId="35" fillId="25" borderId="53" xfId="187" applyFont="1" applyFill="1" applyBorder="1" applyAlignment="1">
      <alignment horizontal="left" indent="2"/>
    </xf>
    <xf numFmtId="39" fontId="60" fillId="0" borderId="0" xfId="111" applyNumberFormat="1" applyFont="1" applyBorder="1"/>
    <xf numFmtId="39" fontId="60" fillId="0" borderId="11" xfId="111" applyNumberFormat="1" applyFont="1" applyBorder="1"/>
    <xf numFmtId="39" fontId="60" fillId="0" borderId="4" xfId="111" applyNumberFormat="1" applyFont="1" applyBorder="1"/>
    <xf numFmtId="39" fontId="43" fillId="0" borderId="0" xfId="111" applyNumberFormat="1" applyFont="1" applyBorder="1"/>
    <xf numFmtId="39" fontId="43" fillId="0" borderId="11" xfId="111" applyNumberFormat="1" applyFont="1" applyBorder="1"/>
    <xf numFmtId="39" fontId="43" fillId="0" borderId="4" xfId="111" applyNumberFormat="1" applyFont="1" applyBorder="1"/>
    <xf numFmtId="39" fontId="33" fillId="0" borderId="0" xfId="111" applyNumberFormat="1" applyFont="1" applyBorder="1"/>
    <xf numFmtId="39" fontId="33" fillId="0" borderId="11" xfId="111" applyNumberFormat="1" applyFont="1" applyBorder="1"/>
    <xf numFmtId="39" fontId="33" fillId="0" borderId="4" xfId="111" applyNumberFormat="1" applyFont="1" applyBorder="1"/>
    <xf numFmtId="39" fontId="32" fillId="0" borderId="0" xfId="111" applyNumberFormat="1" applyFont="1" applyBorder="1"/>
    <xf numFmtId="39" fontId="32" fillId="0" borderId="11" xfId="111" applyNumberFormat="1" applyFont="1" applyBorder="1"/>
    <xf numFmtId="39" fontId="32" fillId="0" borderId="4" xfId="111" applyNumberFormat="1" applyFont="1" applyBorder="1"/>
    <xf numFmtId="39" fontId="32" fillId="0" borderId="4" xfId="111" applyNumberFormat="1" applyFont="1" applyFill="1" applyBorder="1"/>
    <xf numFmtId="39" fontId="33" fillId="0" borderId="0" xfId="111" applyNumberFormat="1" applyFont="1" applyFill="1" applyBorder="1"/>
    <xf numFmtId="39" fontId="33" fillId="0" borderId="11" xfId="111" applyNumberFormat="1" applyFont="1" applyFill="1" applyBorder="1"/>
    <xf numFmtId="39" fontId="43" fillId="0" borderId="1" xfId="111" applyNumberFormat="1" applyFont="1" applyBorder="1"/>
    <xf numFmtId="39" fontId="43" fillId="0" borderId="13" xfId="111" applyNumberFormat="1" applyFont="1" applyBorder="1"/>
    <xf numFmtId="39" fontId="43" fillId="0" borderId="12" xfId="111" applyNumberFormat="1" applyFont="1" applyBorder="1"/>
    <xf numFmtId="0" fontId="35" fillId="0" borderId="0" xfId="218" applyFont="1" applyFill="1"/>
    <xf numFmtId="0" fontId="35" fillId="0" borderId="0" xfId="218" applyFont="1"/>
    <xf numFmtId="0" fontId="37" fillId="3" borderId="13" xfId="224" applyNumberFormat="1" applyFont="1" applyFill="1" applyBorder="1" applyAlignment="1">
      <alignment horizontal="center"/>
    </xf>
    <xf numFmtId="0" fontId="37" fillId="3" borderId="13" xfId="224" quotePrefix="1" applyNumberFormat="1" applyFont="1" applyFill="1" applyBorder="1" applyAlignment="1">
      <alignment horizontal="center"/>
    </xf>
    <xf numFmtId="0" fontId="37" fillId="3" borderId="10" xfId="224" applyNumberFormat="1" applyFont="1" applyFill="1" applyBorder="1" applyAlignment="1" applyProtection="1">
      <alignment horizontal="right"/>
    </xf>
    <xf numFmtId="0" fontId="37" fillId="3" borderId="10" xfId="224" applyNumberFormat="1" applyFont="1" applyFill="1" applyBorder="1" applyAlignment="1">
      <alignment vertical="center"/>
    </xf>
    <xf numFmtId="0" fontId="37" fillId="3" borderId="1" xfId="224" applyNumberFormat="1" applyFont="1" applyFill="1" applyBorder="1" applyProtection="1"/>
    <xf numFmtId="0" fontId="37" fillId="3" borderId="19" xfId="224" applyNumberFormat="1" applyFont="1" applyFill="1" applyBorder="1" applyAlignment="1">
      <alignment horizontal="center"/>
    </xf>
    <xf numFmtId="166" fontId="37" fillId="25" borderId="4" xfId="0" applyNumberFormat="1" applyFont="1" applyFill="1" applyBorder="1" applyAlignment="1" applyProtection="1">
      <alignment horizontal="left"/>
    </xf>
    <xf numFmtId="166" fontId="35" fillId="25" borderId="4" xfId="0" applyNumberFormat="1" applyFont="1" applyFill="1" applyBorder="1" applyAlignment="1" applyProtection="1">
      <alignment horizontal="left"/>
    </xf>
    <xf numFmtId="178" fontId="35" fillId="25" borderId="4" xfId="0" applyFont="1" applyFill="1" applyBorder="1"/>
    <xf numFmtId="39" fontId="33" fillId="0" borderId="1" xfId="109" applyNumberFormat="1" applyFont="1" applyFill="1" applyBorder="1"/>
    <xf numFmtId="39" fontId="33" fillId="0" borderId="7" xfId="109" applyNumberFormat="1" applyFont="1" applyFill="1" applyBorder="1" applyProtection="1"/>
    <xf numFmtId="39" fontId="33" fillId="0" borderId="0" xfId="109" applyNumberFormat="1" applyFont="1" applyFill="1" applyBorder="1" applyProtection="1"/>
    <xf numFmtId="39" fontId="33" fillId="0" borderId="30" xfId="109" applyNumberFormat="1" applyFont="1" applyFill="1" applyBorder="1" applyProtection="1"/>
    <xf numFmtId="0" fontId="35" fillId="3" borderId="26" xfId="224" applyNumberFormat="1" applyFont="1" applyFill="1" applyBorder="1" applyProtection="1"/>
    <xf numFmtId="0" fontId="37" fillId="3" borderId="10" xfId="224" applyNumberFormat="1" applyFont="1" applyFill="1" applyBorder="1" applyProtection="1"/>
    <xf numFmtId="0" fontId="35" fillId="3" borderId="10" xfId="224" applyNumberFormat="1" applyFont="1" applyFill="1" applyBorder="1" applyProtection="1"/>
    <xf numFmtId="0" fontId="37" fillId="3" borderId="22" xfId="127" applyNumberFormat="1" applyFont="1" applyFill="1" applyBorder="1" applyAlignment="1" applyProtection="1">
      <alignment horizontal="center"/>
    </xf>
    <xf numFmtId="0" fontId="37" fillId="3" borderId="6" xfId="224" applyNumberFormat="1" applyFont="1" applyFill="1" applyBorder="1" applyProtection="1"/>
    <xf numFmtId="0" fontId="37" fillId="3" borderId="1" xfId="127" applyNumberFormat="1" applyFont="1" applyFill="1" applyBorder="1" applyProtection="1"/>
    <xf numFmtId="178" fontId="97" fillId="3" borderId="5" xfId="224" applyFont="1" applyFill="1" applyBorder="1" applyProtection="1"/>
    <xf numFmtId="178" fontId="127" fillId="3" borderId="5" xfId="224" applyFont="1" applyFill="1" applyBorder="1" applyProtection="1"/>
    <xf numFmtId="178" fontId="126" fillId="3" borderId="5" xfId="224" applyFont="1" applyFill="1" applyBorder="1" applyProtection="1"/>
    <xf numFmtId="178" fontId="126" fillId="3" borderId="5" xfId="224" applyFont="1" applyFill="1" applyBorder="1" applyAlignment="1" applyProtection="1">
      <alignment horizontal="left"/>
    </xf>
    <xf numFmtId="178" fontId="79" fillId="3" borderId="5" xfId="224" applyFont="1" applyFill="1" applyBorder="1" applyProtection="1"/>
    <xf numFmtId="178" fontId="126" fillId="3" borderId="6" xfId="224" applyFont="1" applyFill="1" applyBorder="1" applyProtection="1"/>
    <xf numFmtId="167" fontId="97" fillId="25" borderId="60" xfId="109" applyNumberFormat="1" applyFont="1" applyFill="1" applyBorder="1" applyProtection="1"/>
    <xf numFmtId="167" fontId="127" fillId="25" borderId="50" xfId="109" applyNumberFormat="1" applyFont="1" applyFill="1" applyBorder="1" applyProtection="1"/>
    <xf numFmtId="167" fontId="35" fillId="25" borderId="50" xfId="109" applyNumberFormat="1" applyFont="1" applyFill="1" applyBorder="1"/>
    <xf numFmtId="167" fontId="97" fillId="25" borderId="50" xfId="109" applyNumberFormat="1" applyFont="1" applyFill="1" applyBorder="1" applyProtection="1"/>
    <xf numFmtId="167" fontId="126" fillId="25" borderId="50" xfId="109" applyNumberFormat="1" applyFont="1" applyFill="1" applyBorder="1" applyProtection="1"/>
    <xf numFmtId="167" fontId="126" fillId="25" borderId="50" xfId="109" applyNumberFormat="1" applyFont="1" applyFill="1" applyBorder="1" applyProtection="1">
      <protection locked="0"/>
    </xf>
    <xf numFmtId="167" fontId="37" fillId="25" borderId="50" xfId="109" applyNumberFormat="1" applyFont="1" applyFill="1" applyBorder="1"/>
    <xf numFmtId="167" fontId="79" fillId="25" borderId="50" xfId="109" applyNumberFormat="1" applyFont="1" applyFill="1" applyBorder="1" applyProtection="1"/>
    <xf numFmtId="167" fontId="79" fillId="25" borderId="50" xfId="109" applyNumberFormat="1" applyFont="1" applyFill="1" applyBorder="1" applyAlignment="1" applyProtection="1">
      <alignment horizontal="left"/>
    </xf>
    <xf numFmtId="167" fontId="79" fillId="25" borderId="50" xfId="109" applyNumberFormat="1" applyFont="1" applyFill="1" applyBorder="1"/>
    <xf numFmtId="167" fontId="97" fillId="25" borderId="50" xfId="109" applyNumberFormat="1" applyFont="1" applyFill="1" applyBorder="1"/>
    <xf numFmtId="167" fontId="35" fillId="25" borderId="50" xfId="109" applyNumberFormat="1" applyFont="1" applyFill="1" applyBorder="1" applyAlignment="1" applyProtection="1">
      <alignment horizontal="right"/>
    </xf>
    <xf numFmtId="167" fontId="37" fillId="25" borderId="50" xfId="109" applyNumberFormat="1" applyFont="1" applyFill="1" applyBorder="1" applyAlignment="1" applyProtection="1">
      <alignment horizontal="left"/>
    </xf>
    <xf numFmtId="167" fontId="35" fillId="25" borderId="50" xfId="109" applyNumberFormat="1" applyFont="1" applyFill="1" applyBorder="1" applyAlignment="1" applyProtection="1">
      <alignment horizontal="left"/>
    </xf>
    <xf numFmtId="167" fontId="35" fillId="25" borderId="50" xfId="109" applyNumberFormat="1" applyFont="1" applyFill="1" applyBorder="1" applyAlignment="1">
      <alignment horizontal="left"/>
    </xf>
    <xf numFmtId="167" fontId="35" fillId="25" borderId="50" xfId="109" applyNumberFormat="1" applyFont="1" applyFill="1" applyBorder="1" applyAlignment="1">
      <alignment horizontal="left" indent="2"/>
    </xf>
    <xf numFmtId="167" fontId="79" fillId="25" borderId="50" xfId="109" applyNumberFormat="1" applyFont="1" applyFill="1" applyBorder="1" applyAlignment="1">
      <alignment horizontal="left" indent="2"/>
    </xf>
    <xf numFmtId="167" fontId="79" fillId="25" borderId="50" xfId="109" applyNumberFormat="1" applyFont="1" applyFill="1" applyBorder="1" applyAlignment="1" applyProtection="1">
      <alignment horizontal="left" indent="2"/>
    </xf>
    <xf numFmtId="167" fontId="127" fillId="25" borderId="50" xfId="109" applyNumberFormat="1" applyFont="1" applyFill="1" applyBorder="1" applyAlignment="1" applyProtection="1">
      <alignment horizontal="left" indent="2"/>
    </xf>
    <xf numFmtId="43" fontId="56" fillId="25" borderId="50" xfId="163" applyFont="1" applyFill="1" applyBorder="1"/>
    <xf numFmtId="167" fontId="126" fillId="25" borderId="51" xfId="109" applyNumberFormat="1" applyFont="1" applyFill="1" applyBorder="1" applyProtection="1"/>
    <xf numFmtId="39" fontId="33" fillId="0" borderId="11" xfId="224" applyNumberFormat="1" applyFont="1" applyBorder="1"/>
    <xf numFmtId="39" fontId="33" fillId="0" borderId="7" xfId="224" applyNumberFormat="1" applyFont="1" applyBorder="1"/>
    <xf numFmtId="39" fontId="33" fillId="0" borderId="0" xfId="224" applyNumberFormat="1" applyFont="1" applyBorder="1"/>
    <xf numFmtId="39" fontId="33" fillId="0" borderId="11" xfId="224" applyNumberFormat="1" applyFont="1" applyFill="1" applyBorder="1"/>
    <xf numFmtId="39" fontId="33" fillId="0" borderId="0" xfId="224" applyNumberFormat="1" applyFont="1" applyFill="1" applyBorder="1"/>
    <xf numFmtId="0" fontId="37" fillId="3" borderId="55" xfId="127" applyNumberFormat="1" applyFont="1" applyFill="1" applyBorder="1" applyAlignment="1" applyProtection="1">
      <alignment horizontal="center"/>
    </xf>
    <xf numFmtId="0" fontId="37" fillId="3" borderId="37" xfId="224" applyNumberFormat="1" applyFont="1" applyFill="1" applyBorder="1" applyAlignment="1">
      <alignment horizontal="center"/>
    </xf>
    <xf numFmtId="176" fontId="48" fillId="0" borderId="0" xfId="224" applyNumberFormat="1" applyFont="1" applyBorder="1"/>
    <xf numFmtId="2" fontId="57" fillId="0" borderId="0" xfId="224" applyNumberFormat="1" applyFont="1" applyBorder="1" applyAlignment="1" applyProtection="1"/>
    <xf numFmtId="176" fontId="57" fillId="0" borderId="0" xfId="224" applyNumberFormat="1" applyFont="1" applyAlignment="1" applyProtection="1"/>
    <xf numFmtId="39" fontId="32" fillId="0" borderId="0" xfId="111" applyNumberFormat="1" applyFont="1" applyFill="1" applyBorder="1"/>
    <xf numFmtId="39" fontId="32" fillId="0" borderId="11" xfId="111" applyNumberFormat="1" applyFont="1" applyFill="1" applyBorder="1"/>
    <xf numFmtId="0" fontId="37" fillId="3" borderId="60" xfId="224" applyNumberFormat="1" applyFont="1" applyFill="1" applyBorder="1" applyAlignment="1">
      <alignment vertical="center"/>
    </xf>
    <xf numFmtId="0" fontId="37" fillId="3" borderId="22" xfId="224" applyNumberFormat="1" applyFont="1" applyFill="1" applyBorder="1" applyAlignment="1">
      <alignment vertical="center"/>
    </xf>
    <xf numFmtId="0" fontId="37" fillId="3" borderId="22" xfId="127" applyNumberFormat="1" applyFont="1" applyFill="1" applyBorder="1" applyAlignment="1" applyProtection="1"/>
    <xf numFmtId="0" fontId="37" fillId="3" borderId="55" xfId="127" applyNumberFormat="1" applyFont="1" applyFill="1" applyBorder="1" applyAlignment="1" applyProtection="1"/>
    <xf numFmtId="178" fontId="97" fillId="3" borderId="52" xfId="224" applyFont="1" applyFill="1" applyBorder="1" applyProtection="1"/>
    <xf numFmtId="178" fontId="127" fillId="3" borderId="52" xfId="224" applyFont="1" applyFill="1" applyBorder="1" applyProtection="1"/>
    <xf numFmtId="178" fontId="37" fillId="3" borderId="58" xfId="224" applyNumberFormat="1" applyFont="1" applyFill="1" applyBorder="1" applyAlignment="1" applyProtection="1">
      <alignment horizontal="right"/>
    </xf>
    <xf numFmtId="178" fontId="37" fillId="25" borderId="12" xfId="224" applyNumberFormat="1" applyFont="1" applyFill="1" applyBorder="1" applyProtection="1"/>
    <xf numFmtId="166" fontId="125" fillId="25" borderId="4" xfId="0" applyNumberFormat="1" applyFont="1" applyFill="1" applyBorder="1" applyAlignment="1" applyProtection="1">
      <alignment horizontal="left"/>
    </xf>
    <xf numFmtId="178" fontId="37" fillId="25" borderId="4" xfId="0" applyFont="1" applyFill="1" applyBorder="1"/>
    <xf numFmtId="0" fontId="35" fillId="25" borderId="4" xfId="0" applyNumberFormat="1" applyFont="1" applyFill="1" applyBorder="1"/>
    <xf numFmtId="166" fontId="125" fillId="25" borderId="12" xfId="0" applyNumberFormat="1" applyFont="1" applyFill="1" applyBorder="1" applyAlignment="1" applyProtection="1">
      <alignment horizontal="left"/>
    </xf>
    <xf numFmtId="0" fontId="35" fillId="3" borderId="58" xfId="224" applyNumberFormat="1" applyFont="1" applyFill="1" applyBorder="1" applyProtection="1"/>
    <xf numFmtId="178" fontId="78" fillId="0" borderId="0" xfId="0" applyFont="1"/>
    <xf numFmtId="178" fontId="35" fillId="25" borderId="4" xfId="0" quotePrefix="1" applyFont="1" applyFill="1" applyBorder="1"/>
    <xf numFmtId="167" fontId="127" fillId="25" borderId="4" xfId="109" applyNumberFormat="1" applyFont="1" applyFill="1" applyBorder="1" applyProtection="1"/>
    <xf numFmtId="0" fontId="35" fillId="0" borderId="0" xfId="285" applyFont="1" applyFill="1"/>
    <xf numFmtId="0" fontId="35" fillId="0" borderId="0" xfId="285" applyFont="1"/>
    <xf numFmtId="0" fontId="35" fillId="3" borderId="4" xfId="224" applyNumberFormat="1" applyFont="1" applyFill="1" applyBorder="1" applyProtection="1"/>
    <xf numFmtId="0" fontId="35" fillId="3" borderId="12" xfId="224" applyNumberFormat="1" applyFont="1" applyFill="1" applyBorder="1" applyProtection="1"/>
    <xf numFmtId="178" fontId="37" fillId="3" borderId="10" xfId="224" applyNumberFormat="1" applyFont="1" applyFill="1" applyBorder="1" applyAlignment="1" applyProtection="1">
      <alignment horizontal="right"/>
    </xf>
    <xf numFmtId="178" fontId="37" fillId="25" borderId="1" xfId="224" applyNumberFormat="1" applyFont="1" applyFill="1" applyBorder="1" applyProtection="1"/>
    <xf numFmtId="166" fontId="125" fillId="25" borderId="0" xfId="0" applyNumberFormat="1" applyFont="1" applyFill="1" applyAlignment="1" applyProtection="1">
      <alignment horizontal="left"/>
    </xf>
    <xf numFmtId="166" fontId="37" fillId="25" borderId="0" xfId="0" applyNumberFormat="1" applyFont="1" applyFill="1" applyAlignment="1" applyProtection="1">
      <alignment horizontal="left"/>
    </xf>
    <xf numFmtId="166" fontId="35" fillId="25" borderId="0" xfId="0" applyNumberFormat="1" applyFont="1" applyFill="1" applyAlignment="1" applyProtection="1">
      <alignment horizontal="left"/>
    </xf>
    <xf numFmtId="178" fontId="35" fillId="25" borderId="0" xfId="0" applyFont="1" applyFill="1"/>
    <xf numFmtId="178" fontId="37" fillId="25" borderId="0" xfId="0" applyFont="1" applyFill="1"/>
    <xf numFmtId="166" fontId="35" fillId="25" borderId="0" xfId="0" applyNumberFormat="1" applyFont="1" applyFill="1" applyBorder="1" applyAlignment="1" applyProtection="1">
      <alignment horizontal="left"/>
    </xf>
    <xf numFmtId="0" fontId="35" fillId="25" borderId="0" xfId="0" applyNumberFormat="1" applyFont="1" applyFill="1" applyBorder="1"/>
    <xf numFmtId="166" fontId="125" fillId="25" borderId="1" xfId="0" applyNumberFormat="1" applyFont="1" applyFill="1" applyBorder="1" applyAlignment="1" applyProtection="1">
      <alignment horizontal="left"/>
    </xf>
    <xf numFmtId="166" fontId="130" fillId="25" borderId="16" xfId="0" applyNumberFormat="1" applyFont="1" applyFill="1" applyBorder="1" applyAlignment="1" applyProtection="1">
      <alignment horizontal="left"/>
    </xf>
    <xf numFmtId="0" fontId="37" fillId="3" borderId="22" xfId="224" applyNumberFormat="1" applyFont="1" applyFill="1" applyBorder="1" applyAlignment="1" applyProtection="1">
      <alignment horizontal="center"/>
    </xf>
    <xf numFmtId="178" fontId="35" fillId="25" borderId="0" xfId="0" quotePrefix="1" applyFont="1" applyFill="1"/>
    <xf numFmtId="178" fontId="35" fillId="25" borderId="0" xfId="0" applyFont="1" applyFill="1" applyBorder="1"/>
    <xf numFmtId="0" fontId="37" fillId="25" borderId="58" xfId="187" applyFont="1" applyFill="1" applyBorder="1" applyAlignment="1">
      <alignment horizontal="center"/>
    </xf>
    <xf numFmtId="166" fontId="131" fillId="25" borderId="12" xfId="218" applyNumberFormat="1" applyFont="1" applyFill="1" applyBorder="1" applyAlignment="1" applyProtection="1">
      <alignment horizontal="left"/>
      <protection locked="0"/>
    </xf>
    <xf numFmtId="0" fontId="37" fillId="25" borderId="4" xfId="187" applyFont="1" applyFill="1" applyBorder="1"/>
    <xf numFmtId="0" fontId="35" fillId="25" borderId="4" xfId="187" applyFont="1" applyFill="1" applyBorder="1" applyAlignment="1">
      <alignment horizontal="left" indent="2"/>
    </xf>
    <xf numFmtId="0" fontId="35" fillId="25" borderId="4" xfId="187" applyFont="1" applyFill="1" applyBorder="1"/>
    <xf numFmtId="0" fontId="37" fillId="25" borderId="4" xfId="187" applyFont="1" applyFill="1" applyBorder="1" applyAlignment="1">
      <alignment horizontal="left" indent="2"/>
    </xf>
    <xf numFmtId="0" fontId="35" fillId="25" borderId="4" xfId="187" applyFont="1" applyFill="1" applyBorder="1" applyAlignment="1">
      <alignment horizontal="left" indent="4"/>
    </xf>
    <xf numFmtId="0" fontId="35" fillId="25" borderId="4" xfId="187" applyFont="1" applyFill="1" applyBorder="1" applyAlignment="1">
      <alignment horizontal="left" indent="6"/>
    </xf>
    <xf numFmtId="0" fontId="35" fillId="25" borderId="4" xfId="187" applyFont="1" applyFill="1" applyBorder="1" applyAlignment="1">
      <alignment horizontal="left" indent="8"/>
    </xf>
    <xf numFmtId="0" fontId="35" fillId="25" borderId="12" xfId="187" applyFont="1" applyFill="1" applyBorder="1" applyAlignment="1">
      <alignment horizontal="left" indent="2"/>
    </xf>
    <xf numFmtId="178" fontId="57" fillId="0" borderId="1" xfId="233" applyFont="1" applyBorder="1" applyAlignment="1" applyProtection="1"/>
    <xf numFmtId="178" fontId="54" fillId="0" borderId="1" xfId="233" applyFont="1" applyBorder="1"/>
    <xf numFmtId="178" fontId="57" fillId="0" borderId="1" xfId="233" applyFont="1" applyBorder="1" applyAlignment="1" applyProtection="1">
      <alignment wrapText="1"/>
    </xf>
    <xf numFmtId="178" fontId="54" fillId="0" borderId="0" xfId="233" applyFont="1"/>
    <xf numFmtId="0" fontId="37" fillId="3" borderId="88" xfId="233" applyNumberFormat="1" applyFont="1" applyFill="1" applyBorder="1" applyProtection="1"/>
    <xf numFmtId="0" fontId="37" fillId="3" borderId="16" xfId="233" applyNumberFormat="1" applyFont="1" applyFill="1" applyBorder="1" applyAlignment="1" applyProtection="1">
      <alignment horizontal="center"/>
    </xf>
    <xf numFmtId="0" fontId="37" fillId="3" borderId="16" xfId="233" applyNumberFormat="1" applyFont="1" applyFill="1" applyBorder="1"/>
    <xf numFmtId="0" fontId="37" fillId="3" borderId="16" xfId="233" applyNumberFormat="1" applyFont="1" applyFill="1" applyBorder="1" applyAlignment="1">
      <alignment horizontal="right"/>
    </xf>
    <xf numFmtId="0" fontId="37" fillId="25" borderId="16" xfId="233" applyNumberFormat="1" applyFont="1" applyFill="1" applyBorder="1"/>
    <xf numFmtId="0" fontId="37" fillId="25" borderId="31" xfId="233" applyNumberFormat="1" applyFont="1" applyFill="1" applyBorder="1"/>
    <xf numFmtId="0" fontId="37" fillId="25" borderId="32" xfId="233" applyNumberFormat="1" applyFont="1" applyFill="1" applyBorder="1"/>
    <xf numFmtId="0" fontId="37" fillId="25" borderId="61" xfId="233" applyNumberFormat="1" applyFont="1" applyFill="1" applyBorder="1"/>
    <xf numFmtId="0" fontId="35" fillId="0" borderId="0" xfId="233" applyNumberFormat="1" applyFont="1"/>
    <xf numFmtId="178" fontId="37" fillId="3" borderId="50" xfId="233" applyFont="1" applyFill="1" applyBorder="1" applyProtection="1"/>
    <xf numFmtId="178" fontId="35" fillId="3" borderId="50" xfId="233" applyFont="1" applyFill="1" applyBorder="1" applyAlignment="1" applyProtection="1">
      <alignment horizontal="left" indent="1"/>
    </xf>
    <xf numFmtId="178" fontId="37" fillId="3" borderId="89" xfId="233" applyFont="1" applyFill="1" applyBorder="1" applyProtection="1"/>
    <xf numFmtId="1" fontId="35" fillId="3" borderId="50" xfId="233" applyNumberFormat="1" applyFont="1" applyFill="1" applyBorder="1" applyProtection="1"/>
    <xf numFmtId="178" fontId="35" fillId="3" borderId="50" xfId="233" applyFont="1" applyFill="1" applyBorder="1" applyProtection="1"/>
    <xf numFmtId="178" fontId="35" fillId="3" borderId="51" xfId="233" applyFont="1" applyFill="1" applyBorder="1" applyProtection="1"/>
    <xf numFmtId="39" fontId="48" fillId="0" borderId="0" xfId="233" applyNumberFormat="1" applyFont="1" applyFill="1" applyBorder="1" applyProtection="1"/>
    <xf numFmtId="178" fontId="48" fillId="0" borderId="0" xfId="233" applyFont="1"/>
    <xf numFmtId="2" fontId="52" fillId="0" borderId="0" xfId="233" applyNumberFormat="1" applyFont="1" applyFill="1" applyBorder="1" applyProtection="1"/>
    <xf numFmtId="178" fontId="48" fillId="4" borderId="0" xfId="233" applyFont="1" applyFill="1" applyBorder="1" applyProtection="1"/>
    <xf numFmtId="178" fontId="57" fillId="0" borderId="0" xfId="233" applyFont="1" applyBorder="1" applyAlignment="1" applyProtection="1">
      <alignment wrapText="1"/>
    </xf>
    <xf numFmtId="178" fontId="35" fillId="3" borderId="90" xfId="233" applyFont="1" applyFill="1" applyBorder="1" applyProtection="1"/>
    <xf numFmtId="178" fontId="37" fillId="3" borderId="51" xfId="233" applyFont="1" applyFill="1" applyBorder="1" applyProtection="1"/>
    <xf numFmtId="0" fontId="37" fillId="3" borderId="16" xfId="233" applyNumberFormat="1" applyFont="1" applyFill="1" applyBorder="1" applyAlignment="1">
      <alignment horizontal="center"/>
    </xf>
    <xf numFmtId="0" fontId="37" fillId="3" borderId="43" xfId="233" applyNumberFormat="1" applyFont="1" applyFill="1" applyBorder="1" applyAlignment="1">
      <alignment horizontal="center"/>
    </xf>
    <xf numFmtId="0" fontId="37" fillId="3" borderId="91" xfId="233" applyNumberFormat="1" applyFont="1" applyFill="1" applyBorder="1" applyAlignment="1">
      <alignment horizontal="center"/>
    </xf>
    <xf numFmtId="0" fontId="37" fillId="3" borderId="16" xfId="233" quotePrefix="1" applyNumberFormat="1" applyFont="1" applyFill="1" applyBorder="1" applyAlignment="1">
      <alignment horizontal="center"/>
    </xf>
    <xf numFmtId="0" fontId="37" fillId="3" borderId="43" xfId="233" quotePrefix="1" applyNumberFormat="1" applyFont="1" applyFill="1" applyBorder="1" applyAlignment="1">
      <alignment horizontal="center"/>
    </xf>
    <xf numFmtId="0" fontId="35" fillId="0" borderId="0" xfId="233" applyNumberFormat="1" applyFont="1" applyBorder="1"/>
    <xf numFmtId="39" fontId="32" fillId="4" borderId="0" xfId="147" applyNumberFormat="1" applyFont="1" applyFill="1" applyBorder="1" applyProtection="1"/>
    <xf numFmtId="39" fontId="32" fillId="4" borderId="0" xfId="147" applyNumberFormat="1" applyFont="1" applyFill="1" applyBorder="1"/>
    <xf numFmtId="39" fontId="33" fillId="4" borderId="0" xfId="147" applyNumberFormat="1" applyFont="1" applyFill="1" applyBorder="1"/>
    <xf numFmtId="39" fontId="33" fillId="4" borderId="11" xfId="147" applyNumberFormat="1" applyFont="1" applyFill="1" applyBorder="1"/>
    <xf numFmtId="39" fontId="33" fillId="4" borderId="4" xfId="147" applyNumberFormat="1" applyFont="1" applyFill="1" applyBorder="1"/>
    <xf numFmtId="39" fontId="33" fillId="0" borderId="0" xfId="233" applyNumberFormat="1" applyFont="1" applyBorder="1"/>
    <xf numFmtId="39" fontId="33" fillId="29" borderId="0" xfId="233" applyNumberFormat="1" applyFont="1" applyFill="1" applyBorder="1"/>
    <xf numFmtId="39" fontId="33" fillId="0" borderId="10" xfId="233" applyNumberFormat="1" applyFont="1" applyBorder="1"/>
    <xf numFmtId="39" fontId="33" fillId="0" borderId="11" xfId="233" applyNumberFormat="1" applyFont="1" applyBorder="1"/>
    <xf numFmtId="39" fontId="32" fillId="0" borderId="0" xfId="119" applyNumberFormat="1" applyFont="1" applyBorder="1" applyAlignment="1" applyProtection="1"/>
    <xf numFmtId="39" fontId="32" fillId="0" borderId="11" xfId="119" applyNumberFormat="1" applyFont="1" applyBorder="1" applyAlignment="1" applyProtection="1"/>
    <xf numFmtId="39" fontId="32" fillId="0" borderId="4" xfId="119" applyNumberFormat="1" applyFont="1" applyBorder="1" applyAlignment="1" applyProtection="1"/>
    <xf numFmtId="39" fontId="33" fillId="0" borderId="0" xfId="119" applyNumberFormat="1" applyFont="1" applyBorder="1" applyAlignment="1" applyProtection="1"/>
    <xf numFmtId="39" fontId="33" fillId="0" borderId="11" xfId="119" applyNumberFormat="1" applyFont="1" applyBorder="1" applyAlignment="1" applyProtection="1"/>
    <xf numFmtId="39" fontId="33" fillId="0" borderId="4" xfId="119" applyNumberFormat="1" applyFont="1" applyBorder="1" applyAlignment="1" applyProtection="1"/>
    <xf numFmtId="39" fontId="33" fillId="0" borderId="33" xfId="119" applyNumberFormat="1" applyFont="1" applyBorder="1" applyAlignment="1" applyProtection="1"/>
    <xf numFmtId="39" fontId="33" fillId="0" borderId="41" xfId="119" applyNumberFormat="1" applyFont="1" applyBorder="1" applyAlignment="1" applyProtection="1"/>
    <xf numFmtId="39" fontId="33" fillId="0" borderId="92" xfId="119" applyNumberFormat="1" applyFont="1" applyBorder="1" applyAlignment="1" applyProtection="1"/>
    <xf numFmtId="39" fontId="32" fillId="0" borderId="29" xfId="119" applyNumberFormat="1" applyFont="1" applyBorder="1" applyAlignment="1" applyProtection="1"/>
    <xf numFmtId="39" fontId="32" fillId="0" borderId="42" xfId="119" applyNumberFormat="1" applyFont="1" applyBorder="1" applyAlignment="1" applyProtection="1"/>
    <xf numFmtId="39" fontId="32" fillId="0" borderId="93" xfId="119" applyNumberFormat="1" applyFont="1" applyBorder="1" applyAlignment="1" applyProtection="1"/>
    <xf numFmtId="39" fontId="32" fillId="4" borderId="11" xfId="147" applyNumberFormat="1" applyFont="1" applyFill="1" applyBorder="1" applyProtection="1"/>
    <xf numFmtId="39" fontId="32" fillId="4" borderId="4" xfId="147" applyNumberFormat="1" applyFont="1" applyFill="1" applyBorder="1" applyProtection="1"/>
    <xf numFmtId="39" fontId="33" fillId="4" borderId="0" xfId="147" applyNumberFormat="1" applyFont="1" applyFill="1" applyBorder="1" applyProtection="1"/>
    <xf numFmtId="39" fontId="33" fillId="4" borderId="11" xfId="147" applyNumberFormat="1" applyFont="1" applyFill="1" applyBorder="1" applyProtection="1"/>
    <xf numFmtId="39" fontId="33" fillId="4" borderId="4" xfId="147" applyNumberFormat="1" applyFont="1" applyFill="1" applyBorder="1" applyProtection="1"/>
    <xf numFmtId="39" fontId="33" fillId="4" borderId="1" xfId="147" applyNumberFormat="1" applyFont="1" applyFill="1" applyBorder="1" applyProtection="1"/>
    <xf numFmtId="39" fontId="33" fillId="4" borderId="13" xfId="147" applyNumberFormat="1" applyFont="1" applyFill="1" applyBorder="1" applyProtection="1"/>
    <xf numFmtId="39" fontId="33" fillId="4" borderId="12" xfId="147" applyNumberFormat="1" applyFont="1" applyFill="1" applyBorder="1" applyProtection="1"/>
    <xf numFmtId="178" fontId="48" fillId="0" borderId="0" xfId="233" applyFont="1" applyBorder="1" applyAlignment="1" applyProtection="1">
      <alignment horizontal="left" indent="4"/>
    </xf>
    <xf numFmtId="17" fontId="37" fillId="25" borderId="65" xfId="265" applyNumberFormat="1" applyFont="1" applyFill="1" applyBorder="1" applyAlignment="1">
      <alignment horizontal="center"/>
    </xf>
    <xf numFmtId="43" fontId="97" fillId="25" borderId="66" xfId="109" applyFont="1" applyFill="1" applyBorder="1" applyAlignment="1">
      <alignment horizontal="center"/>
    </xf>
    <xf numFmtId="43" fontId="97" fillId="25" borderId="48" xfId="109" applyFont="1" applyFill="1" applyBorder="1" applyAlignment="1">
      <alignment horizontal="center"/>
    </xf>
    <xf numFmtId="171" fontId="37" fillId="3" borderId="4" xfId="224" applyNumberFormat="1" applyFont="1" applyFill="1" applyBorder="1" applyAlignment="1" applyProtection="1">
      <alignment horizontal="center"/>
    </xf>
    <xf numFmtId="171" fontId="37" fillId="25" borderId="4" xfId="224" applyNumberFormat="1" applyFont="1" applyFill="1" applyBorder="1" applyAlignment="1" applyProtection="1">
      <alignment horizontal="center"/>
    </xf>
    <xf numFmtId="171" fontId="37" fillId="3" borderId="50" xfId="224" applyNumberFormat="1" applyFont="1" applyFill="1" applyBorder="1" applyAlignment="1" applyProtection="1">
      <alignment horizontal="center"/>
    </xf>
    <xf numFmtId="171" fontId="37" fillId="3" borderId="51" xfId="224" applyNumberFormat="1" applyFont="1" applyFill="1" applyBorder="1" applyAlignment="1" applyProtection="1">
      <alignment horizontal="center"/>
    </xf>
    <xf numFmtId="43" fontId="43" fillId="0" borderId="21" xfId="109" applyFont="1" applyBorder="1"/>
    <xf numFmtId="43" fontId="43" fillId="0" borderId="2" xfId="109" applyFont="1" applyBorder="1"/>
    <xf numFmtId="43" fontId="43" fillId="0" borderId="47" xfId="109" applyFont="1" applyBorder="1"/>
    <xf numFmtId="43" fontId="43" fillId="0" borderId="7" xfId="109" applyFont="1" applyBorder="1"/>
    <xf numFmtId="43" fontId="43" fillId="0" borderId="0" xfId="109" applyFont="1" applyBorder="1"/>
    <xf numFmtId="43" fontId="43" fillId="0" borderId="11" xfId="109" applyFont="1" applyBorder="1"/>
    <xf numFmtId="43" fontId="43" fillId="0" borderId="1" xfId="109" applyFont="1" applyBorder="1"/>
    <xf numFmtId="43" fontId="43" fillId="0" borderId="13" xfId="109" applyFont="1" applyBorder="1"/>
    <xf numFmtId="0" fontId="32" fillId="0" borderId="4" xfId="224" applyNumberFormat="1" applyFont="1" applyFill="1" applyBorder="1" applyAlignment="1" applyProtection="1">
      <alignment horizontal="center"/>
    </xf>
    <xf numFmtId="171" fontId="32" fillId="0" borderId="4" xfId="224" applyNumberFormat="1" applyFont="1" applyFill="1" applyBorder="1" applyAlignment="1" applyProtection="1">
      <alignment horizontal="center"/>
    </xf>
    <xf numFmtId="171" fontId="32" fillId="0" borderId="12" xfId="224" applyNumberFormat="1" applyFont="1" applyFill="1" applyBorder="1" applyAlignment="1" applyProtection="1">
      <alignment horizontal="center"/>
    </xf>
    <xf numFmtId="39" fontId="33" fillId="0" borderId="7" xfId="109" applyNumberFormat="1" applyFont="1" applyFill="1" applyBorder="1" applyAlignment="1" applyProtection="1">
      <alignment horizontal="center"/>
    </xf>
    <xf numFmtId="39" fontId="33" fillId="0" borderId="5" xfId="109" applyNumberFormat="1" applyFont="1" applyFill="1" applyBorder="1" applyProtection="1"/>
    <xf numFmtId="39" fontId="33" fillId="0" borderId="0" xfId="109" applyNumberFormat="1" applyFont="1" applyFill="1" applyBorder="1" applyAlignment="1" applyProtection="1">
      <alignment horizontal="center"/>
    </xf>
    <xf numFmtId="39" fontId="33" fillId="0" borderId="7" xfId="109" applyNumberFormat="1" applyFont="1" applyFill="1" applyBorder="1" applyAlignment="1" applyProtection="1">
      <alignment horizontal="right"/>
    </xf>
    <xf numFmtId="39" fontId="33" fillId="0" borderId="0" xfId="109" applyNumberFormat="1" applyFont="1" applyFill="1" applyBorder="1" applyAlignment="1" applyProtection="1">
      <alignment horizontal="right"/>
    </xf>
    <xf numFmtId="39" fontId="33" fillId="0" borderId="5" xfId="109" applyNumberFormat="1" applyFont="1" applyFill="1" applyBorder="1" applyAlignment="1" applyProtection="1">
      <alignment horizontal="center"/>
    </xf>
    <xf numFmtId="39" fontId="33" fillId="0" borderId="5" xfId="109" applyNumberFormat="1" applyFont="1" applyFill="1" applyBorder="1" applyAlignment="1" applyProtection="1">
      <alignment horizontal="right"/>
    </xf>
    <xf numFmtId="39" fontId="33" fillId="0" borderId="0" xfId="109" applyNumberFormat="1" applyFont="1" applyFill="1" applyBorder="1" applyAlignment="1">
      <alignment horizontal="center"/>
    </xf>
    <xf numFmtId="39" fontId="33" fillId="0" borderId="5" xfId="109" applyNumberFormat="1" applyFont="1" applyFill="1" applyBorder="1" applyAlignment="1">
      <alignment horizontal="center"/>
    </xf>
    <xf numFmtId="39" fontId="33" fillId="0" borderId="30" xfId="109" applyNumberFormat="1" applyFont="1" applyFill="1" applyBorder="1" applyAlignment="1" applyProtection="1">
      <alignment horizontal="right"/>
    </xf>
    <xf numFmtId="39" fontId="33" fillId="0" borderId="19" xfId="109" applyNumberFormat="1" applyFont="1" applyFill="1" applyBorder="1" applyProtection="1"/>
    <xf numFmtId="39" fontId="33" fillId="0" borderId="1" xfId="109" applyNumberFormat="1" applyFont="1" applyFill="1" applyBorder="1" applyProtection="1"/>
    <xf numFmtId="39" fontId="33" fillId="0" borderId="1" xfId="109" applyNumberFormat="1" applyFont="1" applyFill="1" applyBorder="1" applyAlignment="1" applyProtection="1">
      <alignment horizontal="right"/>
    </xf>
    <xf numFmtId="39" fontId="33" fillId="0" borderId="19" xfId="109" applyNumberFormat="1" applyFont="1" applyFill="1" applyBorder="1" applyAlignment="1" applyProtection="1">
      <alignment horizontal="center"/>
    </xf>
    <xf numFmtId="39" fontId="33" fillId="0" borderId="1" xfId="109" applyNumberFormat="1" applyFont="1" applyFill="1" applyBorder="1" applyAlignment="1" applyProtection="1">
      <alignment horizontal="center"/>
    </xf>
    <xf numFmtId="39" fontId="33" fillId="0" borderId="6" xfId="109" applyNumberFormat="1" applyFont="1" applyFill="1" applyBorder="1" applyAlignment="1" applyProtection="1">
      <alignment horizontal="right"/>
    </xf>
    <xf numFmtId="39" fontId="33" fillId="0" borderId="19" xfId="109" applyNumberFormat="1" applyFont="1" applyFill="1" applyBorder="1" applyAlignment="1" applyProtection="1">
      <alignment horizontal="right"/>
    </xf>
    <xf numFmtId="39" fontId="33" fillId="0" borderId="37" xfId="109" applyNumberFormat="1" applyFont="1" applyFill="1" applyBorder="1" applyAlignment="1" applyProtection="1">
      <alignment horizontal="right"/>
    </xf>
    <xf numFmtId="171" fontId="37" fillId="25" borderId="60" xfId="224" applyNumberFormat="1" applyFont="1" applyFill="1" applyBorder="1" applyAlignment="1" applyProtection="1">
      <alignment horizontal="center"/>
    </xf>
    <xf numFmtId="171" fontId="37" fillId="25" borderId="51" xfId="224" applyNumberFormat="1" applyFont="1" applyFill="1" applyBorder="1" applyAlignment="1" applyProtection="1">
      <alignment horizontal="center"/>
    </xf>
    <xf numFmtId="0" fontId="126" fillId="25" borderId="19" xfId="0" applyNumberFormat="1" applyFont="1" applyFill="1" applyBorder="1" applyAlignment="1">
      <alignment horizontal="left" vertical="center" wrapText="1" indent="1"/>
    </xf>
    <xf numFmtId="0" fontId="126" fillId="25" borderId="1" xfId="0" applyNumberFormat="1" applyFont="1" applyFill="1" applyBorder="1" applyAlignment="1">
      <alignment horizontal="left" vertical="center" wrapText="1" indent="1"/>
    </xf>
    <xf numFmtId="0" fontId="126" fillId="25" borderId="6" xfId="0" applyNumberFormat="1" applyFont="1" applyFill="1" applyBorder="1" applyAlignment="1">
      <alignment horizontal="left" vertical="center" wrapText="1" indent="1"/>
    </xf>
    <xf numFmtId="0" fontId="126" fillId="25" borderId="19" xfId="0" applyNumberFormat="1" applyFont="1" applyFill="1" applyBorder="1" applyAlignment="1">
      <alignment horizontal="center" vertical="center"/>
    </xf>
    <xf numFmtId="0" fontId="126" fillId="25" borderId="1" xfId="0" applyNumberFormat="1" applyFont="1" applyFill="1" applyBorder="1" applyAlignment="1">
      <alignment horizontal="center" vertical="center" wrapText="1"/>
    </xf>
    <xf numFmtId="0" fontId="126" fillId="25" borderId="1" xfId="0" applyNumberFormat="1" applyFont="1" applyFill="1" applyBorder="1" applyAlignment="1">
      <alignment horizontal="center" vertical="center"/>
    </xf>
    <xf numFmtId="0" fontId="126" fillId="25" borderId="6" xfId="0" applyNumberFormat="1" applyFont="1" applyFill="1" applyBorder="1" applyAlignment="1">
      <alignment horizontal="center" vertical="center"/>
    </xf>
    <xf numFmtId="0" fontId="135" fillId="4" borderId="0" xfId="0" applyNumberFormat="1" applyFont="1" applyFill="1" applyBorder="1" applyAlignment="1">
      <alignment horizontal="left" indent="4"/>
    </xf>
    <xf numFmtId="0" fontId="135" fillId="4" borderId="0" xfId="0" applyNumberFormat="1" applyFont="1" applyFill="1" applyBorder="1" applyAlignment="1">
      <alignment horizontal="left" indent="9"/>
    </xf>
    <xf numFmtId="2" fontId="110" fillId="2" borderId="0" xfId="266" applyFont="1" applyFill="1" applyBorder="1"/>
    <xf numFmtId="49" fontId="48" fillId="0" borderId="0" xfId="109" applyNumberFormat="1" applyFont="1" applyFill="1" applyBorder="1" applyAlignment="1" applyProtection="1"/>
    <xf numFmtId="39" fontId="33" fillId="0" borderId="17" xfId="109" applyNumberFormat="1" applyFont="1" applyFill="1" applyBorder="1" applyAlignment="1" applyProtection="1">
      <alignment horizontal="right"/>
    </xf>
    <xf numFmtId="39" fontId="33" fillId="0" borderId="0" xfId="224" applyNumberFormat="1" applyFont="1" applyFill="1" applyBorder="1" applyProtection="1"/>
    <xf numFmtId="39" fontId="33" fillId="0" borderId="55" xfId="224" applyNumberFormat="1" applyFont="1" applyFill="1" applyBorder="1" applyProtection="1"/>
    <xf numFmtId="39" fontId="33" fillId="0" borderId="7" xfId="224" applyNumberFormat="1" applyFont="1" applyFill="1" applyBorder="1" applyProtection="1"/>
    <xf numFmtId="39" fontId="33" fillId="0" borderId="5" xfId="224" applyNumberFormat="1" applyFont="1" applyFill="1" applyBorder="1" applyProtection="1"/>
    <xf numFmtId="39" fontId="33" fillId="0" borderId="17" xfId="224" applyNumberFormat="1" applyFont="1" applyFill="1" applyBorder="1" applyProtection="1"/>
    <xf numFmtId="39" fontId="33" fillId="0" borderId="30" xfId="224" applyNumberFormat="1" applyFont="1" applyFill="1" applyBorder="1" applyProtection="1"/>
    <xf numFmtId="39" fontId="33" fillId="0" borderId="1" xfId="224" applyNumberFormat="1" applyFont="1" applyFill="1" applyBorder="1" applyProtection="1"/>
    <xf numFmtId="39" fontId="33" fillId="0" borderId="19" xfId="224" applyNumberFormat="1" applyFont="1" applyFill="1" applyBorder="1" applyProtection="1"/>
    <xf numFmtId="39" fontId="33" fillId="0" borderId="6" xfId="224" applyNumberFormat="1" applyFont="1" applyFill="1" applyBorder="1" applyProtection="1"/>
    <xf numFmtId="39" fontId="33" fillId="0" borderId="18" xfId="224" applyNumberFormat="1" applyFont="1" applyFill="1" applyBorder="1" applyProtection="1"/>
    <xf numFmtId="39" fontId="33" fillId="0" borderId="37" xfId="224" applyNumberFormat="1" applyFont="1" applyFill="1" applyBorder="1" applyProtection="1"/>
    <xf numFmtId="178" fontId="37" fillId="3" borderId="58" xfId="224" applyFont="1" applyFill="1" applyBorder="1" applyAlignment="1" applyProtection="1">
      <alignment horizontal="center"/>
    </xf>
    <xf numFmtId="178" fontId="37" fillId="3" borderId="55" xfId="224" applyFont="1" applyFill="1" applyBorder="1" applyAlignment="1" applyProtection="1">
      <alignment horizontal="center"/>
    </xf>
    <xf numFmtId="178" fontId="37" fillId="3" borderId="0" xfId="224" applyFont="1" applyFill="1" applyBorder="1" applyProtection="1"/>
    <xf numFmtId="178" fontId="37" fillId="3" borderId="4" xfId="224" applyFont="1" applyFill="1" applyBorder="1" applyAlignment="1" applyProtection="1">
      <alignment horizontal="center"/>
    </xf>
    <xf numFmtId="178" fontId="37" fillId="3" borderId="7" xfId="224" applyFont="1" applyFill="1" applyBorder="1" applyAlignment="1" applyProtection="1">
      <alignment horizontal="center"/>
    </xf>
    <xf numFmtId="178" fontId="37" fillId="3" borderId="5" xfId="224" applyFont="1" applyFill="1" applyBorder="1" applyAlignment="1" applyProtection="1">
      <alignment horizontal="center"/>
    </xf>
    <xf numFmtId="178" fontId="37" fillId="3" borderId="30" xfId="224" applyFont="1" applyFill="1" applyBorder="1" applyAlignment="1" applyProtection="1">
      <alignment horizontal="center"/>
    </xf>
    <xf numFmtId="178" fontId="37" fillId="3" borderId="12" xfId="224" applyFont="1" applyFill="1" applyBorder="1" applyAlignment="1" applyProtection="1">
      <alignment horizontal="center"/>
    </xf>
    <xf numFmtId="178" fontId="37" fillId="3" borderId="19" xfId="224" applyFont="1" applyFill="1" applyBorder="1" applyAlignment="1" applyProtection="1">
      <alignment horizontal="center"/>
    </xf>
    <xf numFmtId="178" fontId="37" fillId="3" borderId="1" xfId="224" applyFont="1" applyFill="1" applyBorder="1" applyAlignment="1" applyProtection="1">
      <alignment horizontal="center"/>
    </xf>
    <xf numFmtId="178" fontId="37" fillId="3" borderId="6" xfId="224" applyFont="1" applyFill="1" applyBorder="1" applyAlignment="1" applyProtection="1">
      <alignment horizontal="center"/>
    </xf>
    <xf numFmtId="178" fontId="37" fillId="3" borderId="37" xfId="224" applyFont="1" applyFill="1" applyBorder="1" applyAlignment="1" applyProtection="1">
      <alignment horizontal="center"/>
    </xf>
    <xf numFmtId="0" fontId="37" fillId="3" borderId="58" xfId="224" applyNumberFormat="1" applyFont="1" applyFill="1" applyBorder="1" applyAlignment="1" applyProtection="1">
      <alignment horizontal="center"/>
    </xf>
    <xf numFmtId="0" fontId="37" fillId="3" borderId="12" xfId="224" applyNumberFormat="1" applyFont="1" applyFill="1" applyBorder="1" applyAlignment="1" applyProtection="1">
      <alignment horizontal="center"/>
    </xf>
    <xf numFmtId="178" fontId="37" fillId="3" borderId="13" xfId="224" applyFont="1" applyFill="1" applyBorder="1" applyAlignment="1" applyProtection="1">
      <alignment horizontal="center"/>
    </xf>
    <xf numFmtId="39" fontId="33" fillId="4" borderId="0" xfId="224" applyNumberFormat="1" applyFont="1" applyFill="1" applyBorder="1" applyProtection="1"/>
    <xf numFmtId="39" fontId="33" fillId="4" borderId="11" xfId="224" applyNumberFormat="1" applyFont="1" applyFill="1" applyBorder="1" applyProtection="1"/>
    <xf numFmtId="39" fontId="33" fillId="4" borderId="0" xfId="224" applyNumberFormat="1" applyFont="1" applyFill="1" applyBorder="1"/>
    <xf numFmtId="39" fontId="33" fillId="4" borderId="11" xfId="224" applyNumberFormat="1" applyFont="1" applyFill="1" applyBorder="1"/>
    <xf numFmtId="39" fontId="33" fillId="4" borderId="11" xfId="224" applyNumberFormat="1" applyFont="1" applyFill="1" applyBorder="1" applyAlignment="1" applyProtection="1">
      <alignment horizontal="right"/>
    </xf>
    <xf numFmtId="39" fontId="33" fillId="0" borderId="0" xfId="224" applyNumberFormat="1" applyFont="1" applyFill="1" applyBorder="1" applyAlignment="1" applyProtection="1">
      <alignment horizontal="right"/>
    </xf>
    <xf numFmtId="39" fontId="33" fillId="0" borderId="5" xfId="224" applyNumberFormat="1" applyFont="1" applyFill="1" applyBorder="1" applyAlignment="1" applyProtection="1">
      <alignment horizontal="right"/>
    </xf>
    <xf numFmtId="39" fontId="33" fillId="0" borderId="6" xfId="224" applyNumberFormat="1" applyFont="1" applyFill="1" applyBorder="1" applyAlignment="1" applyProtection="1">
      <alignment horizontal="right"/>
    </xf>
    <xf numFmtId="39" fontId="33" fillId="4" borderId="13" xfId="224" applyNumberFormat="1" applyFont="1" applyFill="1" applyBorder="1" applyAlignment="1" applyProtection="1">
      <alignment horizontal="right"/>
    </xf>
    <xf numFmtId="39" fontId="33" fillId="0" borderId="4" xfId="224" applyNumberFormat="1" applyFont="1" applyFill="1" applyBorder="1" applyProtection="1"/>
    <xf numFmtId="39" fontId="33" fillId="0" borderId="11" xfId="224" applyNumberFormat="1" applyFont="1" applyFill="1" applyBorder="1" applyProtection="1"/>
    <xf numFmtId="39" fontId="33" fillId="0" borderId="4" xfId="224" applyNumberFormat="1" applyFont="1" applyFill="1" applyBorder="1"/>
    <xf numFmtId="39" fontId="33" fillId="0" borderId="7" xfId="224" applyNumberFormat="1" applyFont="1" applyFill="1" applyBorder="1" applyAlignment="1" applyProtection="1">
      <alignment horizontal="right"/>
    </xf>
    <xf numFmtId="39" fontId="33" fillId="0" borderId="11" xfId="224" applyNumberFormat="1" applyFont="1" applyFill="1" applyBorder="1" applyAlignment="1" applyProtection="1">
      <alignment horizontal="right"/>
    </xf>
    <xf numFmtId="39" fontId="33" fillId="0" borderId="12" xfId="224" applyNumberFormat="1" applyFont="1" applyFill="1" applyBorder="1" applyProtection="1"/>
    <xf numFmtId="39" fontId="33" fillId="0" borderId="19" xfId="224" applyNumberFormat="1" applyFont="1" applyFill="1" applyBorder="1" applyAlignment="1" applyProtection="1">
      <alignment horizontal="right"/>
    </xf>
    <xf numFmtId="39" fontId="33" fillId="0" borderId="13" xfId="224" applyNumberFormat="1" applyFont="1" applyFill="1" applyBorder="1" applyAlignment="1" applyProtection="1">
      <alignment horizontal="right"/>
    </xf>
    <xf numFmtId="39" fontId="33" fillId="0" borderId="13" xfId="224" applyNumberFormat="1" applyFont="1" applyFill="1" applyBorder="1" applyProtection="1"/>
    <xf numFmtId="0" fontId="48" fillId="0" borderId="0" xfId="224" applyNumberFormat="1" applyFont="1" applyBorder="1" applyAlignment="1" applyProtection="1"/>
    <xf numFmtId="0" fontId="48" fillId="0" borderId="0" xfId="224" applyNumberFormat="1" applyFont="1" applyFill="1" applyBorder="1" applyAlignment="1" applyProtection="1"/>
    <xf numFmtId="0" fontId="37" fillId="3" borderId="91" xfId="224" applyNumberFormat="1" applyFont="1" applyFill="1" applyBorder="1" applyAlignment="1" applyProtection="1">
      <alignment horizontal="center"/>
    </xf>
    <xf numFmtId="178" fontId="37" fillId="3" borderId="16" xfId="224" applyFont="1" applyFill="1" applyBorder="1" applyAlignment="1" applyProtection="1">
      <alignment horizontal="right"/>
    </xf>
    <xf numFmtId="178" fontId="37" fillId="3" borderId="43" xfId="224" applyFont="1" applyFill="1" applyBorder="1" applyAlignment="1" applyProtection="1">
      <alignment horizontal="right"/>
    </xf>
    <xf numFmtId="178" fontId="35" fillId="0" borderId="0" xfId="224" applyFont="1" applyAlignment="1">
      <alignment horizontal="right"/>
    </xf>
    <xf numFmtId="39" fontId="33" fillId="4" borderId="1" xfId="224" applyNumberFormat="1" applyFont="1" applyFill="1" applyBorder="1" applyAlignment="1" applyProtection="1">
      <alignment horizontal="right"/>
    </xf>
    <xf numFmtId="0" fontId="48" fillId="0" borderId="0" xfId="224" applyNumberFormat="1" applyFont="1" applyFill="1" applyBorder="1" applyProtection="1"/>
    <xf numFmtId="0" fontId="48" fillId="0" borderId="0" xfId="198" applyNumberFormat="1" applyFont="1" applyFill="1" applyBorder="1"/>
    <xf numFmtId="0" fontId="37" fillId="3" borderId="20" xfId="224" applyNumberFormat="1" applyFont="1" applyFill="1" applyBorder="1" applyAlignment="1" applyProtection="1">
      <alignment horizontal="center"/>
    </xf>
    <xf numFmtId="0" fontId="37" fillId="3" borderId="15" xfId="224" applyNumberFormat="1" applyFont="1" applyFill="1" applyBorder="1" applyAlignment="1" applyProtection="1">
      <alignment horizontal="center"/>
    </xf>
    <xf numFmtId="165" fontId="33" fillId="0" borderId="58" xfId="224" applyNumberFormat="1" applyFont="1" applyFill="1" applyBorder="1" applyAlignment="1" applyProtection="1">
      <alignment horizontal="center"/>
    </xf>
    <xf numFmtId="165" fontId="33" fillId="0" borderId="10" xfId="224" applyNumberFormat="1" applyFont="1" applyFill="1" applyBorder="1" applyAlignment="1" applyProtection="1">
      <alignment horizontal="center"/>
    </xf>
    <xf numFmtId="165" fontId="33" fillId="0" borderId="22" xfId="224" applyNumberFormat="1" applyFont="1" applyFill="1" applyBorder="1" applyAlignment="1" applyProtection="1">
      <alignment horizontal="center"/>
    </xf>
    <xf numFmtId="165" fontId="33" fillId="0" borderId="4" xfId="224" applyNumberFormat="1" applyFont="1" applyFill="1" applyBorder="1" applyAlignment="1" applyProtection="1">
      <alignment horizontal="center"/>
    </xf>
    <xf numFmtId="165" fontId="33" fillId="0" borderId="17" xfId="224" applyNumberFormat="1" applyFont="1" applyFill="1" applyBorder="1" applyAlignment="1" applyProtection="1">
      <alignment horizontal="center"/>
    </xf>
    <xf numFmtId="165" fontId="33" fillId="0" borderId="4" xfId="224" applyNumberFormat="1" applyFont="1" applyFill="1" applyBorder="1" applyAlignment="1">
      <alignment horizontal="center"/>
    </xf>
    <xf numFmtId="165" fontId="33" fillId="0" borderId="0" xfId="224" applyNumberFormat="1" applyFont="1" applyFill="1" applyBorder="1" applyAlignment="1">
      <alignment horizontal="center"/>
    </xf>
    <xf numFmtId="165" fontId="33" fillId="0" borderId="17" xfId="224" applyNumberFormat="1" applyFont="1" applyFill="1" applyBorder="1" applyAlignment="1">
      <alignment horizontal="center"/>
    </xf>
    <xf numFmtId="165" fontId="33" fillId="0" borderId="5" xfId="224" applyNumberFormat="1" applyFont="1" applyFill="1" applyBorder="1" applyAlignment="1">
      <alignment horizontal="center"/>
    </xf>
    <xf numFmtId="165" fontId="33" fillId="0" borderId="12" xfId="224" applyNumberFormat="1" applyFont="1" applyFill="1" applyBorder="1" applyAlignment="1">
      <alignment horizontal="center"/>
    </xf>
    <xf numFmtId="165" fontId="33" fillId="0" borderId="1" xfId="224" applyNumberFormat="1" applyFont="1" applyFill="1" applyBorder="1" applyAlignment="1">
      <alignment horizontal="center"/>
    </xf>
    <xf numFmtId="165" fontId="33" fillId="0" borderId="18" xfId="224" applyNumberFormat="1" applyFont="1" applyFill="1" applyBorder="1" applyAlignment="1">
      <alignment horizontal="center"/>
    </xf>
    <xf numFmtId="0" fontId="37" fillId="3" borderId="0" xfId="224" applyNumberFormat="1" applyFont="1" applyFill="1" applyBorder="1" applyAlignment="1" applyProtection="1">
      <alignment horizontal="center"/>
    </xf>
    <xf numFmtId="178" fontId="37" fillId="3" borderId="16" xfId="224" applyFont="1" applyFill="1" applyBorder="1" applyAlignment="1" applyProtection="1">
      <alignment horizontal="center"/>
    </xf>
    <xf numFmtId="178" fontId="37" fillId="3" borderId="43" xfId="224" applyFont="1" applyFill="1" applyBorder="1" applyAlignment="1" applyProtection="1">
      <alignment horizontal="center"/>
    </xf>
    <xf numFmtId="39" fontId="33" fillId="0" borderId="0" xfId="109" applyNumberFormat="1" applyFont="1" applyBorder="1" applyAlignment="1" applyProtection="1"/>
    <xf numFmtId="39" fontId="33" fillId="0" borderId="11" xfId="109" applyNumberFormat="1" applyFont="1" applyBorder="1" applyAlignment="1" applyProtection="1"/>
    <xf numFmtId="39" fontId="33" fillId="0" borderId="1" xfId="109" applyNumberFormat="1" applyFont="1" applyBorder="1" applyAlignment="1" applyProtection="1"/>
    <xf numFmtId="39" fontId="33" fillId="0" borderId="13" xfId="109" applyNumberFormat="1" applyFont="1" applyBorder="1" applyAlignment="1" applyProtection="1"/>
    <xf numFmtId="4" fontId="33" fillId="0" borderId="22" xfId="224" applyNumberFormat="1" applyFont="1" applyFill="1" applyBorder="1" applyAlignment="1" applyProtection="1">
      <alignment horizontal="center"/>
    </xf>
    <xf numFmtId="4" fontId="33" fillId="0" borderId="10" xfId="224" applyNumberFormat="1" applyFont="1" applyFill="1" applyBorder="1" applyAlignment="1" applyProtection="1">
      <alignment horizontal="center"/>
    </xf>
    <xf numFmtId="4" fontId="33" fillId="0" borderId="55" xfId="224" applyNumberFormat="1" applyFont="1" applyFill="1" applyBorder="1" applyAlignment="1" applyProtection="1">
      <alignment horizontal="center"/>
    </xf>
    <xf numFmtId="4" fontId="33" fillId="0" borderId="17" xfId="224" applyNumberFormat="1" applyFont="1" applyFill="1" applyBorder="1" applyAlignment="1" applyProtection="1">
      <alignment horizontal="center"/>
    </xf>
    <xf numFmtId="4" fontId="33" fillId="0" borderId="30" xfId="224" applyNumberFormat="1" applyFont="1" applyFill="1" applyBorder="1" applyAlignment="1" applyProtection="1">
      <alignment horizontal="center"/>
    </xf>
    <xf numFmtId="4" fontId="33" fillId="0" borderId="17" xfId="224" applyNumberFormat="1" applyFont="1" applyFill="1" applyBorder="1" applyAlignment="1">
      <alignment horizontal="center"/>
    </xf>
    <xf numFmtId="4" fontId="33" fillId="0" borderId="0" xfId="224" applyNumberFormat="1" applyFont="1" applyFill="1" applyBorder="1" applyAlignment="1">
      <alignment horizontal="center"/>
    </xf>
    <xf numFmtId="4" fontId="33" fillId="0" borderId="30" xfId="224" applyNumberFormat="1" applyFont="1" applyFill="1" applyBorder="1" applyAlignment="1">
      <alignment horizontal="center"/>
    </xf>
    <xf numFmtId="4" fontId="33" fillId="0" borderId="5" xfId="224" applyNumberFormat="1" applyFont="1" applyFill="1" applyBorder="1" applyAlignment="1">
      <alignment horizontal="center"/>
    </xf>
    <xf numFmtId="4" fontId="33" fillId="0" borderId="18" xfId="224" applyNumberFormat="1" applyFont="1" applyFill="1" applyBorder="1" applyAlignment="1">
      <alignment horizontal="center"/>
    </xf>
    <xf numFmtId="4" fontId="33" fillId="0" borderId="1" xfId="224" applyNumberFormat="1" applyFont="1" applyFill="1" applyBorder="1" applyAlignment="1">
      <alignment horizontal="center"/>
    </xf>
    <xf numFmtId="4" fontId="33" fillId="0" borderId="37" xfId="224" applyNumberFormat="1" applyFont="1" applyFill="1" applyBorder="1" applyAlignment="1">
      <alignment horizontal="center"/>
    </xf>
    <xf numFmtId="0" fontId="48" fillId="0" borderId="0" xfId="224" applyNumberFormat="1" applyFont="1" applyBorder="1" applyProtection="1"/>
    <xf numFmtId="0" fontId="37" fillId="3" borderId="50" xfId="224" applyNumberFormat="1" applyFont="1" applyFill="1" applyBorder="1" applyProtection="1"/>
    <xf numFmtId="0" fontId="37" fillId="3" borderId="0" xfId="224" applyNumberFormat="1" applyFont="1" applyFill="1" applyBorder="1" applyAlignment="1" applyProtection="1">
      <alignment horizontal="right"/>
    </xf>
    <xf numFmtId="0" fontId="37" fillId="3" borderId="47" xfId="224" applyNumberFormat="1" applyFont="1" applyFill="1" applyBorder="1" applyAlignment="1" applyProtection="1">
      <alignment horizontal="right"/>
    </xf>
    <xf numFmtId="0" fontId="37" fillId="3" borderId="1" xfId="224" applyNumberFormat="1" applyFont="1" applyFill="1" applyBorder="1" applyAlignment="1" applyProtection="1">
      <alignment horizontal="right"/>
    </xf>
    <xf numFmtId="0" fontId="37" fillId="3" borderId="13" xfId="224" applyNumberFormat="1" applyFont="1" applyFill="1" applyBorder="1" applyAlignment="1" applyProtection="1">
      <alignment horizontal="right"/>
    </xf>
    <xf numFmtId="0" fontId="37" fillId="3" borderId="58" xfId="199" applyNumberFormat="1" applyFont="1" applyFill="1" applyBorder="1" applyProtection="1"/>
    <xf numFmtId="0" fontId="37" fillId="3" borderId="26" xfId="199" applyNumberFormat="1" applyFont="1" applyFill="1" applyBorder="1" applyProtection="1"/>
    <xf numFmtId="0" fontId="37" fillId="3" borderId="12" xfId="199" applyNumberFormat="1" applyFont="1" applyFill="1" applyBorder="1" applyProtection="1"/>
    <xf numFmtId="0" fontId="37" fillId="3" borderId="6" xfId="199" applyNumberFormat="1" applyFont="1" applyFill="1" applyBorder="1" applyProtection="1"/>
    <xf numFmtId="0" fontId="57" fillId="0" borderId="0" xfId="199" applyNumberFormat="1" applyFont="1" applyBorder="1" applyAlignment="1" applyProtection="1">
      <alignment horizontal="left"/>
    </xf>
    <xf numFmtId="0" fontId="37" fillId="3" borderId="27" xfId="199" applyNumberFormat="1" applyFont="1" applyFill="1" applyBorder="1" applyAlignment="1" applyProtection="1">
      <alignment horizontal="left"/>
    </xf>
    <xf numFmtId="0" fontId="37" fillId="3" borderId="5" xfId="199" applyNumberFormat="1" applyFont="1" applyFill="1" applyBorder="1" applyAlignment="1" applyProtection="1">
      <alignment horizontal="left"/>
    </xf>
    <xf numFmtId="0" fontId="37" fillId="3" borderId="95" xfId="199" applyNumberFormat="1" applyFont="1" applyFill="1" applyBorder="1" applyAlignment="1" applyProtection="1">
      <alignment horizontal="center"/>
    </xf>
    <xf numFmtId="0" fontId="37" fillId="3" borderId="54" xfId="199" applyNumberFormat="1" applyFont="1" applyFill="1" applyBorder="1" applyAlignment="1" applyProtection="1">
      <alignment horizontal="left"/>
    </xf>
    <xf numFmtId="0" fontId="48" fillId="0" borderId="0" xfId="199" applyNumberFormat="1" applyFont="1" applyBorder="1" applyProtection="1"/>
    <xf numFmtId="0" fontId="33" fillId="4" borderId="5" xfId="199" applyNumberFormat="1" applyFont="1" applyFill="1" applyBorder="1" applyAlignment="1" applyProtection="1">
      <alignment horizontal="center"/>
    </xf>
    <xf numFmtId="0" fontId="33" fillId="4" borderId="30" xfId="199" applyNumberFormat="1" applyFont="1" applyFill="1" applyBorder="1" applyAlignment="1" applyProtection="1">
      <alignment horizontal="center"/>
    </xf>
    <xf numFmtId="0" fontId="33" fillId="0" borderId="5" xfId="199" applyNumberFormat="1" applyFont="1" applyFill="1" applyBorder="1" applyAlignment="1" applyProtection="1">
      <alignment horizontal="center"/>
    </xf>
    <xf numFmtId="0" fontId="33" fillId="0" borderId="30" xfId="199" applyNumberFormat="1" applyFont="1" applyFill="1" applyBorder="1" applyAlignment="1" applyProtection="1">
      <alignment horizontal="center"/>
    </xf>
    <xf numFmtId="0" fontId="33" fillId="4" borderId="27" xfId="199" applyNumberFormat="1" applyFont="1" applyFill="1" applyBorder="1" applyAlignment="1" applyProtection="1">
      <alignment horizontal="center"/>
    </xf>
    <xf numFmtId="0" fontId="33" fillId="4" borderId="63" xfId="199" applyNumberFormat="1" applyFont="1" applyFill="1" applyBorder="1" applyAlignment="1" applyProtection="1">
      <alignment horizontal="center"/>
    </xf>
    <xf numFmtId="0" fontId="33" fillId="4" borderId="5" xfId="199" applyNumberFormat="1" applyFont="1" applyFill="1" applyBorder="1" applyAlignment="1">
      <alignment horizontal="center"/>
    </xf>
    <xf numFmtId="0" fontId="33" fillId="4" borderId="30" xfId="199" applyNumberFormat="1" applyFont="1" applyFill="1" applyBorder="1" applyAlignment="1">
      <alignment horizontal="center"/>
    </xf>
    <xf numFmtId="0" fontId="33" fillId="4" borderId="56" xfId="199" applyNumberFormat="1" applyFont="1" applyFill="1" applyBorder="1" applyAlignment="1">
      <alignment horizontal="center"/>
    </xf>
    <xf numFmtId="0" fontId="33" fillId="4" borderId="25" xfId="199" applyNumberFormat="1" applyFont="1" applyFill="1" applyBorder="1" applyAlignment="1">
      <alignment horizontal="center"/>
    </xf>
    <xf numFmtId="0" fontId="33" fillId="4" borderId="62" xfId="199" applyNumberFormat="1" applyFont="1" applyFill="1" applyBorder="1" applyAlignment="1">
      <alignment horizontal="center"/>
    </xf>
    <xf numFmtId="0" fontId="32" fillId="4" borderId="6" xfId="127" applyNumberFormat="1" applyFont="1" applyFill="1" applyBorder="1" applyAlignment="1">
      <alignment horizontal="center"/>
    </xf>
    <xf numFmtId="0" fontId="32" fillId="4" borderId="64" xfId="127" applyNumberFormat="1" applyFont="1" applyFill="1" applyBorder="1" applyAlignment="1">
      <alignment horizontal="center"/>
    </xf>
    <xf numFmtId="178" fontId="37" fillId="3" borderId="10" xfId="224" applyFont="1" applyFill="1" applyBorder="1" applyAlignment="1" applyProtection="1">
      <alignment horizontal="center"/>
    </xf>
    <xf numFmtId="178" fontId="37" fillId="3" borderId="40" xfId="224" applyFont="1" applyFill="1" applyBorder="1" applyAlignment="1" applyProtection="1">
      <alignment horizontal="center"/>
    </xf>
    <xf numFmtId="39" fontId="33" fillId="0" borderId="0" xfId="109" applyNumberFormat="1" applyFont="1" applyFill="1" applyBorder="1" applyAlignment="1" applyProtection="1"/>
    <xf numFmtId="39" fontId="33" fillId="0" borderId="11" xfId="286" applyNumberFormat="1" applyFont="1" applyFill="1" applyBorder="1" applyAlignment="1" applyProtection="1">
      <alignment horizontal="center"/>
    </xf>
    <xf numFmtId="39" fontId="33" fillId="0" borderId="11" xfId="286" applyNumberFormat="1" applyFont="1" applyFill="1" applyBorder="1" applyAlignment="1">
      <alignment horizontal="center"/>
    </xf>
    <xf numFmtId="39" fontId="33" fillId="0" borderId="11" xfId="127" applyNumberFormat="1" applyFont="1" applyFill="1" applyBorder="1" applyAlignment="1">
      <alignment horizontal="center"/>
    </xf>
    <xf numFmtId="39" fontId="33" fillId="0" borderId="1" xfId="109" applyNumberFormat="1" applyFont="1" applyFill="1" applyBorder="1" applyAlignment="1" applyProtection="1"/>
    <xf numFmtId="39" fontId="33" fillId="0" borderId="13" xfId="127" applyNumberFormat="1" applyFont="1" applyFill="1" applyBorder="1" applyAlignment="1">
      <alignment horizontal="center"/>
    </xf>
    <xf numFmtId="3" fontId="33" fillId="4" borderId="0" xfId="224" applyNumberFormat="1" applyFont="1" applyFill="1" applyBorder="1" applyProtection="1"/>
    <xf numFmtId="165" fontId="33" fillId="4" borderId="0" xfId="224" applyNumberFormat="1" applyFont="1" applyFill="1" applyBorder="1" applyProtection="1"/>
    <xf numFmtId="37" fontId="33" fillId="4" borderId="0" xfId="224" applyNumberFormat="1" applyFont="1" applyFill="1" applyBorder="1" applyProtection="1"/>
    <xf numFmtId="2" fontId="33" fillId="4" borderId="11" xfId="224" applyNumberFormat="1" applyFont="1" applyFill="1" applyBorder="1"/>
    <xf numFmtId="3" fontId="33" fillId="4" borderId="0" xfId="224" applyNumberFormat="1" applyFont="1" applyFill="1" applyBorder="1"/>
    <xf numFmtId="2" fontId="33" fillId="4" borderId="11" xfId="224" applyNumberFormat="1" applyFont="1" applyFill="1" applyBorder="1" applyProtection="1"/>
    <xf numFmtId="3" fontId="32" fillId="4" borderId="0" xfId="224" applyNumberFormat="1" applyFont="1" applyFill="1" applyBorder="1" applyProtection="1"/>
    <xf numFmtId="165" fontId="32" fillId="4" borderId="0" xfId="224" applyNumberFormat="1" applyFont="1" applyFill="1" applyBorder="1" applyProtection="1"/>
    <xf numFmtId="2" fontId="32" fillId="4" borderId="11" xfId="224" applyNumberFormat="1" applyFont="1" applyFill="1" applyBorder="1" applyProtection="1"/>
    <xf numFmtId="4" fontId="32" fillId="4" borderId="11" xfId="224" applyNumberFormat="1" applyFont="1" applyFill="1" applyBorder="1"/>
    <xf numFmtId="3" fontId="33" fillId="4" borderId="1" xfId="224" applyNumberFormat="1" applyFont="1" applyFill="1" applyBorder="1"/>
    <xf numFmtId="3" fontId="33" fillId="4" borderId="1" xfId="224" applyNumberFormat="1" applyFont="1" applyFill="1" applyBorder="1" applyProtection="1"/>
    <xf numFmtId="165" fontId="33" fillId="4" borderId="1" xfId="224" applyNumberFormat="1" applyFont="1" applyFill="1" applyBorder="1" applyProtection="1"/>
    <xf numFmtId="2" fontId="33" fillId="4" borderId="13" xfId="224" applyNumberFormat="1" applyFont="1" applyFill="1" applyBorder="1" applyProtection="1"/>
    <xf numFmtId="178" fontId="57" fillId="6" borderId="0" xfId="224" applyFont="1" applyFill="1" applyBorder="1" applyAlignment="1">
      <alignment horizontal="left"/>
    </xf>
    <xf numFmtId="178" fontId="57" fillId="6" borderId="0" xfId="224" applyFont="1" applyFill="1" applyBorder="1" applyAlignment="1">
      <alignment horizontal="center"/>
    </xf>
    <xf numFmtId="2" fontId="57" fillId="6" borderId="0" xfId="224" applyNumberFormat="1" applyFont="1" applyFill="1" applyBorder="1" applyAlignment="1">
      <alignment horizontal="center"/>
    </xf>
    <xf numFmtId="167" fontId="116" fillId="6" borderId="0" xfId="119" applyNumberFormat="1" applyFont="1" applyFill="1" applyBorder="1" applyAlignment="1">
      <alignment horizontal="center"/>
    </xf>
    <xf numFmtId="0" fontId="37" fillId="8" borderId="26" xfId="224" applyNumberFormat="1" applyFont="1" applyFill="1" applyBorder="1"/>
    <xf numFmtId="0" fontId="37" fillId="3" borderId="6" xfId="224" applyNumberFormat="1" applyFont="1" applyFill="1" applyBorder="1" applyAlignment="1">
      <alignment horizontal="center"/>
    </xf>
    <xf numFmtId="0" fontId="37" fillId="8" borderId="0" xfId="224" applyNumberFormat="1" applyFont="1" applyFill="1" applyBorder="1" applyAlignment="1">
      <alignment horizontal="center"/>
    </xf>
    <xf numFmtId="178" fontId="37" fillId="3" borderId="0" xfId="224" applyFont="1" applyFill="1" applyBorder="1"/>
    <xf numFmtId="178" fontId="35" fillId="3" borderId="0" xfId="224" applyFont="1" applyFill="1" applyBorder="1"/>
    <xf numFmtId="178" fontId="35" fillId="3" borderId="0" xfId="224" applyFont="1" applyFill="1" applyBorder="1" applyAlignment="1">
      <alignment horizontal="left" indent="3"/>
    </xf>
    <xf numFmtId="178" fontId="37" fillId="3" borderId="0" xfId="224" applyFont="1" applyFill="1" applyBorder="1" applyAlignment="1">
      <alignment horizontal="left"/>
    </xf>
    <xf numFmtId="178" fontId="35" fillId="3" borderId="0" xfId="224" applyFont="1" applyFill="1" applyBorder="1" applyAlignment="1">
      <alignment horizontal="left"/>
    </xf>
    <xf numFmtId="178" fontId="35" fillId="3" borderId="0" xfId="224" applyFont="1" applyFill="1" applyBorder="1" applyAlignment="1"/>
    <xf numFmtId="178" fontId="37" fillId="7" borderId="0" xfId="224" applyFont="1" applyFill="1" applyBorder="1"/>
    <xf numFmtId="178" fontId="37" fillId="8" borderId="0" xfId="224" applyFont="1" applyFill="1" applyBorder="1"/>
    <xf numFmtId="39" fontId="32" fillId="6" borderId="24" xfId="119" applyNumberFormat="1" applyFont="1" applyFill="1" applyBorder="1" applyAlignment="1">
      <alignment horizontal="right"/>
    </xf>
    <xf numFmtId="39" fontId="32" fillId="6" borderId="10" xfId="119" applyNumberFormat="1" applyFont="1" applyFill="1" applyBorder="1" applyAlignment="1">
      <alignment horizontal="right"/>
    </xf>
    <xf numFmtId="39" fontId="32" fillId="6" borderId="26" xfId="119" applyNumberFormat="1" applyFont="1" applyFill="1" applyBorder="1" applyAlignment="1">
      <alignment horizontal="right"/>
    </xf>
    <xf numFmtId="39" fontId="32" fillId="6" borderId="40" xfId="119" applyNumberFormat="1" applyFont="1" applyFill="1" applyBorder="1" applyAlignment="1">
      <alignment horizontal="right"/>
    </xf>
    <xf numFmtId="39" fontId="33" fillId="6" borderId="7" xfId="119" applyNumberFormat="1" applyFont="1" applyFill="1" applyBorder="1" applyAlignment="1">
      <alignment horizontal="right"/>
    </xf>
    <xf numFmtId="39" fontId="33" fillId="6" borderId="0" xfId="119" applyNumberFormat="1" applyFont="1" applyFill="1" applyBorder="1" applyAlignment="1">
      <alignment horizontal="right"/>
    </xf>
    <xf numFmtId="39" fontId="33" fillId="6" borderId="5" xfId="119" applyNumberFormat="1" applyFont="1" applyFill="1" applyBorder="1" applyAlignment="1">
      <alignment horizontal="right"/>
    </xf>
    <xf numFmtId="39" fontId="33" fillId="6" borderId="11" xfId="119" applyNumberFormat="1" applyFont="1" applyFill="1" applyBorder="1" applyAlignment="1">
      <alignment horizontal="right"/>
    </xf>
    <xf numFmtId="39" fontId="32" fillId="6" borderId="7" xfId="119" applyNumberFormat="1" applyFont="1" applyFill="1" applyBorder="1" applyAlignment="1">
      <alignment horizontal="right"/>
    </xf>
    <xf numFmtId="39" fontId="32" fillId="6" borderId="0" xfId="119" applyNumberFormat="1" applyFont="1" applyFill="1" applyBorder="1" applyAlignment="1">
      <alignment horizontal="right"/>
    </xf>
    <xf numFmtId="39" fontId="32" fillId="6" borderId="5" xfId="119" applyNumberFormat="1" applyFont="1" applyFill="1" applyBorder="1" applyAlignment="1">
      <alignment horizontal="right"/>
    </xf>
    <xf numFmtId="39" fontId="32" fillId="6" borderId="11" xfId="119" applyNumberFormat="1" applyFont="1" applyFill="1" applyBorder="1" applyAlignment="1">
      <alignment horizontal="right"/>
    </xf>
    <xf numFmtId="39" fontId="33" fillId="0" borderId="11" xfId="224" applyNumberFormat="1" applyFont="1" applyBorder="1" applyAlignment="1">
      <alignment horizontal="right"/>
    </xf>
    <xf numFmtId="39" fontId="33" fillId="6" borderId="19" xfId="119" applyNumberFormat="1" applyFont="1" applyFill="1" applyBorder="1" applyAlignment="1">
      <alignment horizontal="right"/>
    </xf>
    <xf numFmtId="39" fontId="33" fillId="6" borderId="1" xfId="119" applyNumberFormat="1" applyFont="1" applyFill="1" applyBorder="1" applyAlignment="1">
      <alignment horizontal="right"/>
    </xf>
    <xf numFmtId="39" fontId="33" fillId="6" borderId="6" xfId="119" applyNumberFormat="1" applyFont="1" applyFill="1" applyBorder="1" applyAlignment="1">
      <alignment horizontal="right"/>
    </xf>
    <xf numFmtId="39" fontId="33" fillId="6" borderId="13" xfId="119" applyNumberFormat="1" applyFont="1" applyFill="1" applyBorder="1" applyAlignment="1">
      <alignment horizontal="right"/>
    </xf>
    <xf numFmtId="0" fontId="37" fillId="8" borderId="10" xfId="224" applyNumberFormat="1" applyFont="1" applyFill="1" applyBorder="1" applyAlignment="1">
      <alignment horizontal="right"/>
    </xf>
    <xf numFmtId="0" fontId="35" fillId="3" borderId="10" xfId="224" applyNumberFormat="1" applyFont="1" applyFill="1" applyBorder="1" applyAlignment="1">
      <alignment horizontal="right"/>
    </xf>
    <xf numFmtId="0" fontId="37" fillId="3" borderId="10" xfId="224" applyNumberFormat="1" applyFont="1" applyFill="1" applyBorder="1" applyAlignment="1">
      <alignment horizontal="right"/>
    </xf>
    <xf numFmtId="0" fontId="37" fillId="3" borderId="40" xfId="224" applyNumberFormat="1" applyFont="1" applyFill="1" applyBorder="1" applyAlignment="1">
      <alignment horizontal="right"/>
    </xf>
    <xf numFmtId="0" fontId="37" fillId="8" borderId="1" xfId="224" applyNumberFormat="1" applyFont="1" applyFill="1" applyBorder="1" applyAlignment="1">
      <alignment horizontal="right"/>
    </xf>
    <xf numFmtId="0" fontId="37" fillId="8" borderId="13" xfId="224" applyNumberFormat="1" applyFont="1" applyFill="1" applyBorder="1" applyAlignment="1">
      <alignment horizontal="right"/>
    </xf>
    <xf numFmtId="0" fontId="37" fillId="8" borderId="0" xfId="224" quotePrefix="1" applyNumberFormat="1" applyFont="1" applyFill="1" applyBorder="1" applyAlignment="1">
      <alignment horizontal="center"/>
    </xf>
    <xf numFmtId="0" fontId="37" fillId="8" borderId="11" xfId="224" quotePrefix="1" applyNumberFormat="1" applyFont="1" applyFill="1" applyBorder="1" applyAlignment="1">
      <alignment horizontal="center"/>
    </xf>
    <xf numFmtId="178" fontId="48" fillId="0" borderId="0" xfId="224" applyFont="1" applyFill="1"/>
    <xf numFmtId="39" fontId="32" fillId="0" borderId="0" xfId="119" applyNumberFormat="1" applyFont="1" applyFill="1" applyBorder="1" applyAlignment="1">
      <alignment horizontal="right"/>
    </xf>
    <xf numFmtId="39" fontId="32" fillId="0" borderId="11" xfId="119" applyNumberFormat="1" applyFont="1" applyFill="1" applyBorder="1" applyAlignment="1">
      <alignment horizontal="right"/>
    </xf>
    <xf numFmtId="39" fontId="33" fillId="0" borderId="0" xfId="119" applyNumberFormat="1" applyFont="1" applyFill="1" applyBorder="1" applyAlignment="1">
      <alignment horizontal="right"/>
    </xf>
    <xf numFmtId="39" fontId="33" fillId="0" borderId="11" xfId="119" applyNumberFormat="1" applyFont="1" applyFill="1" applyBorder="1" applyAlignment="1">
      <alignment horizontal="right"/>
    </xf>
    <xf numFmtId="39" fontId="33" fillId="0" borderId="1" xfId="119" applyNumberFormat="1" applyFont="1" applyFill="1" applyBorder="1" applyAlignment="1">
      <alignment horizontal="right"/>
    </xf>
    <xf numFmtId="39" fontId="42" fillId="0" borderId="1" xfId="224" applyNumberFormat="1" applyFont="1" applyFill="1" applyBorder="1" applyAlignment="1">
      <alignment horizontal="right"/>
    </xf>
    <xf numFmtId="39" fontId="42" fillId="0" borderId="13" xfId="224" applyNumberFormat="1" applyFont="1" applyFill="1" applyBorder="1" applyAlignment="1">
      <alignment horizontal="right"/>
    </xf>
    <xf numFmtId="178" fontId="57" fillId="2" borderId="0" xfId="224" applyFont="1" applyFill="1" applyBorder="1" applyAlignment="1">
      <alignment horizontal="left" wrapText="1"/>
    </xf>
    <xf numFmtId="0" fontId="37" fillId="9" borderId="26" xfId="224" applyNumberFormat="1" applyFont="1" applyFill="1" applyBorder="1" applyAlignment="1">
      <alignment horizontal="center"/>
    </xf>
    <xf numFmtId="0" fontId="37" fillId="9" borderId="6" xfId="224" applyNumberFormat="1" applyFont="1" applyFill="1" applyBorder="1" applyAlignment="1">
      <alignment horizontal="center"/>
    </xf>
    <xf numFmtId="178" fontId="37" fillId="9" borderId="5" xfId="224" applyFont="1" applyFill="1" applyBorder="1"/>
    <xf numFmtId="178" fontId="35" fillId="9" borderId="5" xfId="224" applyFont="1" applyFill="1" applyBorder="1"/>
    <xf numFmtId="178" fontId="37" fillId="9" borderId="5" xfId="224" applyFont="1" applyFill="1" applyBorder="1" applyAlignment="1">
      <alignment horizontal="left" wrapText="1"/>
    </xf>
    <xf numFmtId="178" fontId="37" fillId="9" borderId="5" xfId="224" applyFont="1" applyFill="1" applyBorder="1" applyAlignment="1">
      <alignment horizontal="left"/>
    </xf>
    <xf numFmtId="178" fontId="37" fillId="9" borderId="5" xfId="224" applyFont="1" applyFill="1" applyBorder="1" applyAlignment="1">
      <alignment wrapText="1"/>
    </xf>
    <xf numFmtId="39" fontId="42" fillId="0" borderId="0" xfId="109" applyNumberFormat="1" applyFont="1" applyBorder="1"/>
    <xf numFmtId="39" fontId="42" fillId="0" borderId="11" xfId="109" applyNumberFormat="1" applyFont="1" applyBorder="1"/>
    <xf numFmtId="39" fontId="42" fillId="0" borderId="7" xfId="109" applyNumberFormat="1" applyFont="1" applyBorder="1"/>
    <xf numFmtId="39" fontId="42" fillId="0" borderId="19" xfId="109" applyNumberFormat="1" applyFont="1" applyBorder="1"/>
    <xf numFmtId="39" fontId="42" fillId="0" borderId="1" xfId="224" applyNumberFormat="1" applyFont="1" applyBorder="1"/>
    <xf numFmtId="39" fontId="42" fillId="0" borderId="13" xfId="224" applyNumberFormat="1" applyFont="1" applyBorder="1"/>
    <xf numFmtId="178" fontId="57" fillId="0" borderId="0" xfId="224" applyFont="1" applyBorder="1" applyAlignment="1">
      <alignment vertical="top"/>
    </xf>
    <xf numFmtId="178" fontId="139" fillId="0" borderId="0" xfId="224" applyFont="1" applyBorder="1" applyAlignment="1">
      <alignment horizontal="left" vertical="top"/>
    </xf>
    <xf numFmtId="178" fontId="140" fillId="0" borderId="0" xfId="224" applyFont="1" applyBorder="1" applyAlignment="1">
      <alignment horizontal="left"/>
    </xf>
    <xf numFmtId="39" fontId="33" fillId="4" borderId="17" xfId="224" applyNumberFormat="1" applyFont="1" applyFill="1" applyBorder="1"/>
    <xf numFmtId="39" fontId="32" fillId="4" borderId="17" xfId="224" applyNumberFormat="1" applyFont="1" applyFill="1" applyBorder="1"/>
    <xf numFmtId="39" fontId="32" fillId="4" borderId="0" xfId="224" applyNumberFormat="1" applyFont="1" applyFill="1" applyBorder="1" applyProtection="1"/>
    <xf numFmtId="39" fontId="32" fillId="4" borderId="0" xfId="224" applyNumberFormat="1" applyFont="1" applyFill="1" applyBorder="1"/>
    <xf numFmtId="39" fontId="32" fillId="4" borderId="11" xfId="224" applyNumberFormat="1" applyFont="1" applyFill="1" applyBorder="1"/>
    <xf numFmtId="39" fontId="32" fillId="4" borderId="0" xfId="224" applyNumberFormat="1" applyFont="1" applyFill="1" applyBorder="1" applyAlignment="1">
      <alignment horizontal="right"/>
    </xf>
    <xf numFmtId="39" fontId="32" fillId="4" borderId="17" xfId="224" applyNumberFormat="1" applyFont="1" applyFill="1" applyBorder="1" applyAlignment="1">
      <alignment horizontal="center"/>
    </xf>
    <xf numFmtId="39" fontId="32" fillId="4" borderId="11" xfId="224" applyNumberFormat="1" applyFont="1" applyFill="1" applyBorder="1" applyProtection="1"/>
    <xf numFmtId="39" fontId="32" fillId="4" borderId="18" xfId="224" applyNumberFormat="1" applyFont="1" applyFill="1" applyBorder="1" applyAlignment="1">
      <alignment horizontal="center"/>
    </xf>
    <xf numFmtId="39" fontId="32" fillId="4" borderId="1" xfId="224" applyNumberFormat="1" applyFont="1" applyFill="1" applyBorder="1"/>
    <xf numFmtId="39" fontId="32" fillId="4" borderId="1" xfId="224" applyNumberFormat="1" applyFont="1" applyFill="1" applyBorder="1" applyProtection="1"/>
    <xf numFmtId="39" fontId="32" fillId="4" borderId="13" xfId="224" applyNumberFormat="1" applyFont="1" applyFill="1" applyBorder="1"/>
    <xf numFmtId="0" fontId="37" fillId="3" borderId="1" xfId="224" applyNumberFormat="1" applyFont="1" applyFill="1" applyBorder="1" applyAlignment="1">
      <alignment horizontal="center"/>
    </xf>
    <xf numFmtId="0" fontId="37" fillId="3" borderId="13" xfId="224" applyNumberFormat="1" applyFont="1" applyFill="1" applyBorder="1" applyAlignment="1">
      <alignment horizontal="center"/>
    </xf>
    <xf numFmtId="178" fontId="57" fillId="0" borderId="0" xfId="224" applyFont="1" applyBorder="1" applyAlignment="1" applyProtection="1">
      <alignment horizontal="left"/>
    </xf>
    <xf numFmtId="178" fontId="37" fillId="3" borderId="24" xfId="224" applyFont="1" applyFill="1" applyBorder="1" applyAlignment="1">
      <alignment horizontal="center" wrapText="1"/>
    </xf>
    <xf numFmtId="178" fontId="37" fillId="3" borderId="19" xfId="224" applyFont="1" applyFill="1" applyBorder="1" applyAlignment="1">
      <alignment horizontal="center" wrapText="1"/>
    </xf>
    <xf numFmtId="178" fontId="35" fillId="3" borderId="0" xfId="224" applyFont="1" applyFill="1" applyBorder="1" applyAlignment="1">
      <alignment wrapText="1"/>
    </xf>
    <xf numFmtId="178" fontId="37" fillId="3" borderId="0" xfId="224" applyFont="1" applyFill="1" applyBorder="1" applyAlignment="1">
      <alignment wrapText="1"/>
    </xf>
    <xf numFmtId="178" fontId="37" fillId="3" borderId="1" xfId="224" applyFont="1" applyFill="1" applyBorder="1"/>
    <xf numFmtId="39" fontId="33" fillId="4" borderId="5" xfId="224" applyNumberFormat="1" applyFont="1" applyFill="1" applyBorder="1"/>
    <xf numFmtId="39" fontId="33" fillId="4" borderId="7" xfId="224" applyNumberFormat="1" applyFont="1" applyFill="1" applyBorder="1"/>
    <xf numFmtId="39" fontId="32" fillId="4" borderId="5" xfId="224" applyNumberFormat="1" applyFont="1" applyFill="1" applyBorder="1"/>
    <xf numFmtId="39" fontId="32" fillId="4" borderId="7" xfId="224" applyNumberFormat="1" applyFont="1" applyFill="1" applyBorder="1"/>
    <xf numFmtId="39" fontId="33" fillId="4" borderId="0" xfId="224" applyNumberFormat="1" applyFont="1" applyFill="1" applyBorder="1" applyAlignment="1">
      <alignment horizontal="right"/>
    </xf>
    <xf numFmtId="39" fontId="33" fillId="4" borderId="5" xfId="224" applyNumberFormat="1" applyFont="1" applyFill="1" applyBorder="1" applyProtection="1"/>
    <xf numFmtId="39" fontId="33" fillId="4" borderId="7" xfId="224" applyNumberFormat="1" applyFont="1" applyFill="1" applyBorder="1" applyProtection="1"/>
    <xf numFmtId="39" fontId="32" fillId="4" borderId="1" xfId="224" applyNumberFormat="1" applyFont="1" applyFill="1" applyBorder="1" applyAlignment="1">
      <alignment horizontal="right"/>
    </xf>
    <xf numFmtId="39" fontId="32" fillId="4" borderId="6" xfId="224" applyNumberFormat="1" applyFont="1" applyFill="1" applyBorder="1"/>
    <xf numFmtId="39" fontId="32" fillId="4" borderId="19" xfId="224" applyNumberFormat="1" applyFont="1" applyFill="1" applyBorder="1"/>
    <xf numFmtId="178" fontId="57" fillId="0" borderId="1" xfId="233" applyFont="1" applyBorder="1" applyAlignment="1">
      <alignment wrapText="1"/>
    </xf>
    <xf numFmtId="178" fontId="80" fillId="4" borderId="0" xfId="250" applyFont="1" applyFill="1" applyBorder="1" applyProtection="1"/>
    <xf numFmtId="43" fontId="42" fillId="0" borderId="0" xfId="165" applyFont="1" applyFill="1" applyBorder="1"/>
    <xf numFmtId="178" fontId="42" fillId="0" borderId="0" xfId="250" applyFont="1" applyFill="1" applyBorder="1"/>
    <xf numFmtId="178" fontId="32" fillId="0" borderId="0" xfId="250" applyFont="1" applyFill="1" applyBorder="1"/>
    <xf numFmtId="0" fontId="57" fillId="0" borderId="0" xfId="250" applyNumberFormat="1" applyFont="1" applyFill="1" applyBorder="1" applyAlignment="1"/>
    <xf numFmtId="0" fontId="54" fillId="0" borderId="0" xfId="250" applyNumberFormat="1" applyFont="1"/>
    <xf numFmtId="0" fontId="37" fillId="3" borderId="65" xfId="250" applyNumberFormat="1" applyFont="1" applyFill="1" applyBorder="1"/>
    <xf numFmtId="0" fontId="35" fillId="3" borderId="50" xfId="250" applyNumberFormat="1" applyFont="1" applyFill="1" applyBorder="1" applyAlignment="1"/>
    <xf numFmtId="0" fontId="35" fillId="3" borderId="50" xfId="250" applyNumberFormat="1" applyFont="1" applyFill="1" applyBorder="1"/>
    <xf numFmtId="0" fontId="37" fillId="3" borderId="100" xfId="250" applyNumberFormat="1" applyFont="1" applyFill="1" applyBorder="1"/>
    <xf numFmtId="0" fontId="35" fillId="3" borderId="101" xfId="250" applyNumberFormat="1" applyFont="1" applyFill="1" applyBorder="1"/>
    <xf numFmtId="0" fontId="37" fillId="3" borderId="50" xfId="250" applyNumberFormat="1" applyFont="1" applyFill="1" applyBorder="1"/>
    <xf numFmtId="0" fontId="35" fillId="3" borderId="50" xfId="250" applyNumberFormat="1" applyFont="1" applyFill="1" applyBorder="1" applyAlignment="1">
      <alignment horizontal="left"/>
    </xf>
    <xf numFmtId="0" fontId="35" fillId="3" borderId="51" xfId="250" applyNumberFormat="1" applyFont="1" applyFill="1" applyBorder="1" applyAlignment="1">
      <alignment horizontal="left"/>
    </xf>
    <xf numFmtId="0" fontId="37" fillId="0" borderId="20" xfId="250" applyNumberFormat="1" applyFont="1" applyFill="1" applyBorder="1"/>
    <xf numFmtId="0" fontId="37" fillId="0" borderId="45" xfId="250" applyNumberFormat="1" applyFont="1" applyFill="1" applyBorder="1"/>
    <xf numFmtId="0" fontId="35" fillId="0" borderId="0" xfId="250" applyNumberFormat="1" applyFont="1" applyFill="1" applyBorder="1" applyAlignment="1">
      <alignment horizontal="right"/>
    </xf>
    <xf numFmtId="0" fontId="35" fillId="0" borderId="0" xfId="250" applyNumberFormat="1" applyFont="1" applyFill="1" applyBorder="1"/>
    <xf numFmtId="0" fontId="35" fillId="0" borderId="11" xfId="250" applyNumberFormat="1" applyFont="1" applyFill="1" applyBorder="1"/>
    <xf numFmtId="0" fontId="35" fillId="0" borderId="11" xfId="250" applyNumberFormat="1" applyFont="1" applyFill="1" applyBorder="1" applyAlignment="1">
      <alignment horizontal="right"/>
    </xf>
    <xf numFmtId="0" fontId="35" fillId="0" borderId="9" xfId="250" applyNumberFormat="1" applyFont="1" applyFill="1" applyBorder="1"/>
    <xf numFmtId="0" fontId="35" fillId="0" borderId="46" xfId="250" applyNumberFormat="1" applyFont="1" applyFill="1" applyBorder="1"/>
    <xf numFmtId="0" fontId="37" fillId="0" borderId="0" xfId="250" applyNumberFormat="1" applyFont="1" applyFill="1" applyBorder="1" applyAlignment="1">
      <alignment horizontal="right"/>
    </xf>
    <xf numFmtId="0" fontId="37" fillId="0" borderId="11" xfId="250" applyNumberFormat="1" applyFont="1" applyFill="1" applyBorder="1" applyAlignment="1">
      <alignment horizontal="right"/>
    </xf>
    <xf numFmtId="0" fontId="35" fillId="0" borderId="9" xfId="250" applyNumberFormat="1" applyFont="1" applyFill="1" applyBorder="1" applyAlignment="1">
      <alignment horizontal="right"/>
    </xf>
    <xf numFmtId="0" fontId="35" fillId="0" borderId="46" xfId="250" applyNumberFormat="1" applyFont="1" applyFill="1" applyBorder="1" applyAlignment="1">
      <alignment horizontal="right"/>
    </xf>
    <xf numFmtId="0" fontId="35" fillId="0" borderId="7" xfId="250" applyNumberFormat="1" applyFont="1" applyFill="1" applyBorder="1"/>
    <xf numFmtId="0" fontId="35" fillId="0" borderId="19" xfId="250" applyNumberFormat="1" applyFont="1" applyFill="1" applyBorder="1"/>
    <xf numFmtId="0" fontId="35" fillId="0" borderId="1" xfId="250" applyNumberFormat="1" applyFont="1" applyFill="1" applyBorder="1"/>
    <xf numFmtId="0" fontId="35" fillId="0" borderId="13" xfId="250" applyNumberFormat="1" applyFont="1" applyFill="1" applyBorder="1"/>
    <xf numFmtId="0" fontId="37" fillId="0" borderId="20" xfId="250" applyNumberFormat="1" applyFont="1" applyFill="1" applyBorder="1" applyAlignment="1">
      <alignment horizontal="right"/>
    </xf>
    <xf numFmtId="0" fontId="35" fillId="0" borderId="45" xfId="250" applyNumberFormat="1" applyFont="1" applyFill="1" applyBorder="1"/>
    <xf numFmtId="0" fontId="33" fillId="0" borderId="0" xfId="250" applyNumberFormat="1" applyFont="1" applyFill="1" applyBorder="1" applyAlignment="1">
      <alignment horizontal="right"/>
    </xf>
    <xf numFmtId="0" fontId="33" fillId="0" borderId="0" xfId="250" applyNumberFormat="1" applyFont="1" applyFill="1" applyBorder="1"/>
    <xf numFmtId="0" fontId="36" fillId="0" borderId="11" xfId="250" applyNumberFormat="1" applyFont="1" applyFill="1" applyBorder="1"/>
    <xf numFmtId="0" fontId="33" fillId="0" borderId="9" xfId="250" applyNumberFormat="1" applyFont="1" applyFill="1" applyBorder="1" applyAlignment="1">
      <alignment horizontal="right"/>
    </xf>
    <xf numFmtId="0" fontId="33" fillId="0" borderId="9" xfId="250" applyNumberFormat="1" applyFont="1" applyFill="1" applyBorder="1"/>
    <xf numFmtId="0" fontId="32" fillId="0" borderId="2" xfId="250" applyNumberFormat="1" applyFont="1" applyFill="1" applyBorder="1" applyAlignment="1">
      <alignment horizontal="right"/>
    </xf>
    <xf numFmtId="0" fontId="32" fillId="0" borderId="0" xfId="250" applyNumberFormat="1" applyFont="1" applyFill="1" applyBorder="1" applyAlignment="1">
      <alignment horizontal="right"/>
    </xf>
    <xf numFmtId="0" fontId="32" fillId="0" borderId="11" xfId="250" applyNumberFormat="1" applyFont="1" applyFill="1" applyBorder="1" applyAlignment="1">
      <alignment horizontal="right"/>
    </xf>
    <xf numFmtId="0" fontId="33" fillId="0" borderId="0" xfId="165" applyNumberFormat="1" applyFont="1" applyFill="1" applyBorder="1" applyAlignment="1">
      <alignment horizontal="right"/>
    </xf>
    <xf numFmtId="0" fontId="33" fillId="0" borderId="11" xfId="250" applyNumberFormat="1" applyFont="1" applyFill="1" applyBorder="1" applyAlignment="1">
      <alignment horizontal="right"/>
    </xf>
    <xf numFmtId="0" fontId="36" fillId="0" borderId="46" xfId="250" applyNumberFormat="1" applyFont="1" applyFill="1" applyBorder="1"/>
    <xf numFmtId="0" fontId="32" fillId="0" borderId="2" xfId="250" applyNumberFormat="1" applyFont="1" applyFill="1" applyBorder="1"/>
    <xf numFmtId="0" fontId="33" fillId="0" borderId="11" xfId="250" applyNumberFormat="1" applyFont="1" applyFill="1" applyBorder="1"/>
    <xf numFmtId="0" fontId="33" fillId="0" borderId="19" xfId="250" applyNumberFormat="1" applyFont="1" applyFill="1" applyBorder="1" applyAlignment="1">
      <alignment horizontal="right"/>
    </xf>
    <xf numFmtId="0" fontId="33" fillId="0" borderId="1" xfId="250" applyNumberFormat="1" applyFont="1" applyFill="1" applyBorder="1" applyAlignment="1">
      <alignment horizontal="right"/>
    </xf>
    <xf numFmtId="0" fontId="80" fillId="0" borderId="13" xfId="250" applyNumberFormat="1" applyFont="1" applyFill="1" applyBorder="1"/>
    <xf numFmtId="39" fontId="66" fillId="4" borderId="0" xfId="165" applyNumberFormat="1" applyFont="1" applyFill="1" applyBorder="1" applyAlignment="1">
      <alignment horizontal="right" wrapText="1"/>
    </xf>
    <xf numFmtId="39" fontId="66" fillId="4" borderId="11" xfId="165" applyNumberFormat="1" applyFont="1" applyFill="1" applyBorder="1" applyAlignment="1">
      <alignment horizontal="right" wrapText="1"/>
    </xf>
    <xf numFmtId="39" fontId="66" fillId="4" borderId="1" xfId="165" applyNumberFormat="1" applyFont="1" applyFill="1" applyBorder="1" applyAlignment="1">
      <alignment horizontal="right" wrapText="1"/>
    </xf>
    <xf numFmtId="2" fontId="35" fillId="0" borderId="0" xfId="247" applyNumberFormat="1" applyFont="1" applyBorder="1"/>
    <xf numFmtId="0" fontId="57" fillId="0" borderId="9" xfId="247" applyNumberFormat="1" applyFont="1" applyBorder="1" applyAlignment="1" applyProtection="1"/>
    <xf numFmtId="178" fontId="57" fillId="0" borderId="9" xfId="247" applyFont="1" applyBorder="1" applyAlignment="1" applyProtection="1"/>
    <xf numFmtId="178" fontId="54" fillId="0" borderId="0" xfId="247" applyFont="1" applyBorder="1"/>
    <xf numFmtId="0" fontId="57" fillId="0" borderId="0" xfId="247" applyNumberFormat="1" applyFont="1" applyBorder="1" applyAlignment="1" applyProtection="1"/>
    <xf numFmtId="0" fontId="57" fillId="0" borderId="0" xfId="247" applyNumberFormat="1" applyFont="1" applyBorder="1" applyAlignment="1" applyProtection="1">
      <alignment horizontal="center"/>
    </xf>
    <xf numFmtId="0" fontId="54" fillId="0" borderId="0" xfId="247" applyNumberFormat="1" applyFont="1" applyBorder="1"/>
    <xf numFmtId="0" fontId="37" fillId="3" borderId="88" xfId="247" applyNumberFormat="1" applyFont="1" applyFill="1" applyBorder="1" applyAlignment="1">
      <alignment horizontal="center" wrapText="1"/>
    </xf>
    <xf numFmtId="0" fontId="37" fillId="3" borderId="16" xfId="247" applyNumberFormat="1" applyFont="1" applyFill="1" applyBorder="1" applyAlignment="1">
      <alignment horizontal="center" wrapText="1"/>
    </xf>
    <xf numFmtId="0" fontId="37" fillId="3" borderId="43" xfId="247" applyNumberFormat="1" applyFont="1" applyFill="1" applyBorder="1" applyAlignment="1">
      <alignment horizontal="center" wrapText="1"/>
    </xf>
    <xf numFmtId="0" fontId="37" fillId="3" borderId="50" xfId="247" applyNumberFormat="1" applyFont="1" applyFill="1" applyBorder="1" applyAlignment="1">
      <alignment horizontal="center" wrapText="1"/>
    </xf>
    <xf numFmtId="0" fontId="37" fillId="3" borderId="4" xfId="247" applyNumberFormat="1" applyFont="1" applyFill="1" applyBorder="1" applyAlignment="1">
      <alignment horizontal="center" wrapText="1"/>
    </xf>
    <xf numFmtId="0" fontId="37" fillId="3" borderId="12" xfId="247" applyNumberFormat="1" applyFont="1" applyFill="1" applyBorder="1" applyAlignment="1">
      <alignment horizontal="center" wrapText="1"/>
    </xf>
    <xf numFmtId="0" fontId="57" fillId="0" borderId="0" xfId="247" applyNumberFormat="1" applyFont="1" applyBorder="1" applyAlignment="1" applyProtection="1">
      <alignment vertical="center"/>
    </xf>
    <xf numFmtId="0" fontId="80" fillId="0" borderId="0" xfId="247" applyNumberFormat="1" applyFont="1" applyBorder="1" applyAlignment="1">
      <alignment vertical="center"/>
    </xf>
    <xf numFmtId="0" fontId="57" fillId="0" borderId="0" xfId="247" applyNumberFormat="1" applyFont="1" applyBorder="1" applyAlignment="1"/>
    <xf numFmtId="178" fontId="57" fillId="0" borderId="0" xfId="247" applyFont="1" applyBorder="1" applyAlignment="1"/>
    <xf numFmtId="2" fontId="57" fillId="0" borderId="0" xfId="247" applyNumberFormat="1" applyFont="1" applyBorder="1" applyAlignment="1"/>
    <xf numFmtId="178" fontId="57" fillId="0" borderId="0" xfId="247" applyFont="1"/>
    <xf numFmtId="0" fontId="57" fillId="0" borderId="1" xfId="224" applyNumberFormat="1" applyFont="1" applyBorder="1" applyAlignment="1"/>
    <xf numFmtId="178" fontId="57" fillId="0" borderId="1" xfId="224" applyFont="1" applyBorder="1" applyAlignment="1"/>
    <xf numFmtId="178" fontId="65" fillId="25" borderId="22" xfId="224" applyFont="1" applyFill="1" applyBorder="1" applyAlignment="1">
      <alignment horizontal="center"/>
    </xf>
    <xf numFmtId="39" fontId="33" fillId="0" borderId="0" xfId="247" applyNumberFormat="1" applyFont="1" applyFill="1" applyBorder="1" applyAlignment="1">
      <alignment horizontal="right" vertical="center" wrapText="1"/>
    </xf>
    <xf numFmtId="39" fontId="33" fillId="0" borderId="11" xfId="247" applyNumberFormat="1" applyFont="1" applyFill="1" applyBorder="1" applyAlignment="1">
      <alignment horizontal="right" vertical="center" wrapText="1"/>
    </xf>
    <xf numFmtId="39" fontId="66" fillId="0" borderId="0" xfId="165" applyNumberFormat="1" applyFont="1" applyFill="1" applyBorder="1" applyAlignment="1">
      <alignment horizontal="right" vertical="center" wrapText="1"/>
    </xf>
    <xf numFmtId="39" fontId="66" fillId="0" borderId="11" xfId="165" applyNumberFormat="1" applyFont="1" applyFill="1" applyBorder="1" applyAlignment="1">
      <alignment horizontal="right" vertical="center" wrapText="1"/>
    </xf>
    <xf numFmtId="39" fontId="66" fillId="0" borderId="1" xfId="165" applyNumberFormat="1" applyFont="1" applyFill="1" applyBorder="1" applyAlignment="1">
      <alignment horizontal="right" vertical="center" wrapText="1"/>
    </xf>
    <xf numFmtId="0" fontId="37" fillId="3" borderId="60" xfId="247" applyNumberFormat="1" applyFont="1" applyFill="1" applyBorder="1" applyAlignment="1">
      <alignment horizontal="right"/>
    </xf>
    <xf numFmtId="0" fontId="37" fillId="3" borderId="50" xfId="247" applyNumberFormat="1" applyFont="1" applyFill="1" applyBorder="1" applyAlignment="1">
      <alignment horizontal="right"/>
    </xf>
    <xf numFmtId="178" fontId="37" fillId="3" borderId="7" xfId="247" applyFont="1" applyFill="1" applyBorder="1" applyAlignment="1">
      <alignment horizontal="right"/>
    </xf>
    <xf numFmtId="178" fontId="37" fillId="3" borderId="0" xfId="247" applyFont="1" applyFill="1" applyBorder="1" applyAlignment="1">
      <alignment horizontal="right"/>
    </xf>
    <xf numFmtId="0" fontId="37" fillId="3" borderId="51" xfId="247" applyNumberFormat="1" applyFont="1" applyFill="1" applyBorder="1" applyAlignment="1">
      <alignment horizontal="right"/>
    </xf>
    <xf numFmtId="178" fontId="37" fillId="3" borderId="19" xfId="247" applyFont="1" applyFill="1" applyBorder="1" applyAlignment="1">
      <alignment horizontal="right"/>
    </xf>
    <xf numFmtId="178" fontId="37" fillId="3" borderId="1" xfId="247" applyFont="1" applyFill="1" applyBorder="1" applyAlignment="1">
      <alignment horizontal="right"/>
    </xf>
    <xf numFmtId="178" fontId="37" fillId="3" borderId="6" xfId="247" applyFont="1" applyFill="1" applyBorder="1" applyAlignment="1">
      <alignment horizontal="right"/>
    </xf>
    <xf numFmtId="178" fontId="37" fillId="3" borderId="13" xfId="247" applyFont="1" applyFill="1" applyBorder="1" applyAlignment="1">
      <alignment horizontal="right"/>
    </xf>
    <xf numFmtId="39" fontId="33" fillId="0" borderId="7" xfId="154" applyNumberFormat="1" applyFont="1" applyFill="1" applyBorder="1" applyAlignment="1">
      <alignment horizontal="right"/>
    </xf>
    <xf numFmtId="39" fontId="33" fillId="0" borderId="0" xfId="154" applyNumberFormat="1" applyFont="1" applyFill="1" applyBorder="1" applyAlignment="1">
      <alignment horizontal="right"/>
    </xf>
    <xf numFmtId="39" fontId="33" fillId="0" borderId="5" xfId="154" applyNumberFormat="1" applyFont="1" applyFill="1" applyBorder="1" applyAlignment="1">
      <alignment horizontal="right"/>
    </xf>
    <xf numFmtId="39" fontId="33" fillId="0" borderId="11" xfId="154" applyNumberFormat="1" applyFont="1" applyFill="1" applyBorder="1" applyAlignment="1">
      <alignment horizontal="right"/>
    </xf>
    <xf numFmtId="39" fontId="33" fillId="0" borderId="19" xfId="154" applyNumberFormat="1" applyFont="1" applyFill="1" applyBorder="1" applyAlignment="1">
      <alignment horizontal="right"/>
    </xf>
    <xf numFmtId="39" fontId="33" fillId="0" borderId="1" xfId="154" applyNumberFormat="1" applyFont="1" applyFill="1" applyBorder="1" applyAlignment="1">
      <alignment horizontal="right"/>
    </xf>
    <xf numFmtId="39" fontId="33" fillId="0" borderId="6" xfId="154" applyNumberFormat="1" applyFont="1" applyFill="1" applyBorder="1" applyAlignment="1">
      <alignment horizontal="right"/>
    </xf>
    <xf numFmtId="39" fontId="33" fillId="0" borderId="13" xfId="154" applyNumberFormat="1" applyFont="1" applyFill="1" applyBorder="1" applyAlignment="1">
      <alignment horizontal="right"/>
    </xf>
    <xf numFmtId="39" fontId="33" fillId="0" borderId="7" xfId="126" applyNumberFormat="1" applyFont="1" applyFill="1" applyBorder="1" applyAlignment="1">
      <alignment horizontal="center"/>
    </xf>
    <xf numFmtId="39" fontId="33" fillId="0" borderId="0" xfId="126" applyNumberFormat="1" applyFont="1" applyFill="1" applyBorder="1" applyAlignment="1">
      <alignment horizontal="center"/>
    </xf>
    <xf numFmtId="39" fontId="33" fillId="0" borderId="11" xfId="126" applyNumberFormat="1" applyFont="1" applyFill="1" applyBorder="1" applyAlignment="1">
      <alignment horizontal="center"/>
    </xf>
    <xf numFmtId="39" fontId="33" fillId="0" borderId="19" xfId="126" applyNumberFormat="1" applyFont="1" applyFill="1" applyBorder="1" applyAlignment="1">
      <alignment horizontal="center"/>
    </xf>
    <xf numFmtId="39" fontId="33" fillId="0" borderId="1" xfId="126" applyNumberFormat="1" applyFont="1" applyFill="1" applyBorder="1" applyAlignment="1">
      <alignment horizontal="center"/>
    </xf>
    <xf numFmtId="39" fontId="33" fillId="0" borderId="13" xfId="126" applyNumberFormat="1" applyFont="1" applyFill="1" applyBorder="1" applyAlignment="1">
      <alignment horizontal="center"/>
    </xf>
    <xf numFmtId="0" fontId="64" fillId="25" borderId="58" xfId="224" applyNumberFormat="1" applyFont="1" applyFill="1" applyBorder="1" applyAlignment="1">
      <alignment horizontal="center"/>
    </xf>
    <xf numFmtId="0" fontId="37" fillId="3" borderId="94" xfId="224" applyNumberFormat="1" applyFont="1" applyFill="1" applyBorder="1" applyAlignment="1" applyProtection="1">
      <alignment horizontal="center"/>
      <protection locked="0"/>
    </xf>
    <xf numFmtId="178" fontId="65" fillId="25" borderId="21" xfId="224" applyFont="1" applyFill="1" applyBorder="1" applyAlignment="1">
      <alignment horizontal="center"/>
    </xf>
    <xf numFmtId="178" fontId="37" fillId="25" borderId="2" xfId="224" applyFont="1" applyFill="1" applyBorder="1" applyAlignment="1">
      <alignment horizontal="center"/>
    </xf>
    <xf numFmtId="178" fontId="37" fillId="25" borderId="23" xfId="224" applyFont="1" applyFill="1" applyBorder="1" applyAlignment="1">
      <alignment horizontal="center"/>
    </xf>
    <xf numFmtId="178" fontId="65" fillId="25" borderId="7" xfId="224" applyFont="1" applyFill="1" applyBorder="1" applyAlignment="1">
      <alignment horizontal="center"/>
    </xf>
    <xf numFmtId="178" fontId="37" fillId="25" borderId="0" xfId="224" applyFont="1" applyFill="1" applyBorder="1" applyAlignment="1">
      <alignment horizontal="center"/>
    </xf>
    <xf numFmtId="178" fontId="37" fillId="25" borderId="1" xfId="224" applyFont="1" applyFill="1" applyBorder="1" applyAlignment="1">
      <alignment horizontal="center"/>
    </xf>
    <xf numFmtId="178" fontId="65" fillId="25" borderId="21" xfId="224" applyFont="1" applyFill="1" applyBorder="1" applyAlignment="1">
      <alignment horizontal="center" vertical="center"/>
    </xf>
    <xf numFmtId="178" fontId="65" fillId="25" borderId="23" xfId="224" applyFont="1" applyFill="1" applyBorder="1" applyAlignment="1">
      <alignment horizontal="center" vertical="center" wrapText="1"/>
    </xf>
    <xf numFmtId="178" fontId="65" fillId="25" borderId="23" xfId="224" applyFont="1" applyFill="1" applyBorder="1" applyAlignment="1">
      <alignment horizontal="center" vertical="center"/>
    </xf>
    <xf numFmtId="178" fontId="65" fillId="25" borderId="19" xfId="224" applyFont="1" applyFill="1" applyBorder="1" applyAlignment="1">
      <alignment horizontal="center" vertical="center"/>
    </xf>
    <xf numFmtId="178" fontId="65" fillId="25" borderId="1" xfId="224" applyFont="1" applyFill="1" applyBorder="1" applyAlignment="1">
      <alignment horizontal="center" vertical="center"/>
    </xf>
    <xf numFmtId="178" fontId="65" fillId="25" borderId="18" xfId="224" applyFont="1" applyFill="1" applyBorder="1" applyAlignment="1">
      <alignment horizontal="center"/>
    </xf>
    <xf numFmtId="178" fontId="65" fillId="25" borderId="37" xfId="224" applyFont="1" applyFill="1" applyBorder="1" applyAlignment="1">
      <alignment horizontal="center"/>
    </xf>
    <xf numFmtId="39" fontId="33" fillId="0" borderId="30" xfId="126" applyNumberFormat="1" applyFont="1" applyFill="1" applyBorder="1" applyAlignment="1">
      <alignment horizontal="center"/>
    </xf>
    <xf numFmtId="39" fontId="33" fillId="0" borderId="5" xfId="126" applyNumberFormat="1" applyFont="1" applyFill="1" applyBorder="1" applyAlignment="1">
      <alignment horizontal="center"/>
    </xf>
    <xf numFmtId="39" fontId="33" fillId="0" borderId="6" xfId="126" applyNumberFormat="1" applyFont="1" applyFill="1" applyBorder="1" applyAlignment="1">
      <alignment horizontal="center"/>
    </xf>
    <xf numFmtId="39" fontId="33" fillId="0" borderId="37" xfId="126" applyNumberFormat="1" applyFont="1" applyFill="1" applyBorder="1" applyAlignment="1">
      <alignment horizontal="center"/>
    </xf>
    <xf numFmtId="39" fontId="33" fillId="0" borderId="17" xfId="109" applyNumberFormat="1" applyFont="1" applyBorder="1"/>
    <xf numFmtId="39" fontId="33" fillId="0" borderId="1" xfId="109" applyNumberFormat="1" applyFont="1" applyBorder="1"/>
    <xf numFmtId="39" fontId="33" fillId="0" borderId="18" xfId="109" applyNumberFormat="1" applyFont="1" applyBorder="1"/>
    <xf numFmtId="39" fontId="33" fillId="0" borderId="13" xfId="109" applyNumberFormat="1" applyFont="1" applyBorder="1"/>
    <xf numFmtId="43" fontId="33" fillId="0" borderId="7" xfId="109" applyNumberFormat="1" applyFont="1" applyFill="1" applyBorder="1" applyAlignment="1"/>
    <xf numFmtId="43" fontId="33" fillId="0" borderId="30" xfId="126" applyNumberFormat="1" applyFont="1" applyFill="1" applyBorder="1" applyAlignment="1">
      <alignment horizontal="center"/>
    </xf>
    <xf numFmtId="43" fontId="33" fillId="0" borderId="19" xfId="109" applyNumberFormat="1" applyFont="1" applyFill="1" applyBorder="1" applyAlignment="1"/>
    <xf numFmtId="43" fontId="33" fillId="0" borderId="37" xfId="126" applyNumberFormat="1" applyFont="1" applyFill="1" applyBorder="1" applyAlignment="1">
      <alignment horizontal="center"/>
    </xf>
    <xf numFmtId="2" fontId="37" fillId="3" borderId="4" xfId="224" applyNumberFormat="1" applyFont="1" applyFill="1" applyBorder="1" applyAlignment="1" applyProtection="1">
      <alignment horizontal="center"/>
    </xf>
    <xf numFmtId="2" fontId="37" fillId="3" borderId="12" xfId="224" applyNumberFormat="1" applyFont="1" applyFill="1" applyBorder="1" applyAlignment="1" applyProtection="1">
      <alignment horizontal="center"/>
    </xf>
    <xf numFmtId="178" fontId="37" fillId="3" borderId="10" xfId="224" applyFont="1" applyFill="1" applyBorder="1" applyProtection="1"/>
    <xf numFmtId="178" fontId="35" fillId="3" borderId="45" xfId="224" applyFont="1" applyFill="1" applyBorder="1"/>
    <xf numFmtId="178" fontId="37" fillId="3" borderId="2" xfId="224" applyFont="1" applyFill="1" applyBorder="1" applyAlignment="1" applyProtection="1">
      <alignment horizontal="center"/>
    </xf>
    <xf numFmtId="39" fontId="33" fillId="0" borderId="0" xfId="224" applyNumberFormat="1" applyFont="1" applyFill="1" applyBorder="1" applyAlignment="1" applyProtection="1">
      <alignment horizontal="center"/>
    </xf>
    <xf numFmtId="39" fontId="33" fillId="0" borderId="7" xfId="224" applyNumberFormat="1" applyFont="1" applyFill="1" applyBorder="1" applyAlignment="1" applyProtection="1">
      <alignment horizontal="center"/>
    </xf>
    <xf numFmtId="39" fontId="33" fillId="0" borderId="5" xfId="224" applyNumberFormat="1" applyFont="1" applyFill="1" applyBorder="1" applyAlignment="1" applyProtection="1">
      <alignment horizontal="center"/>
    </xf>
    <xf numFmtId="39" fontId="33" fillId="0" borderId="11" xfId="224" applyNumberFormat="1" applyFont="1" applyFill="1" applyBorder="1" applyAlignment="1" applyProtection="1">
      <alignment horizontal="center"/>
    </xf>
    <xf numFmtId="39" fontId="33" fillId="0" borderId="5" xfId="127" applyNumberFormat="1" applyFont="1" applyFill="1" applyBorder="1" applyAlignment="1" applyProtection="1">
      <alignment horizontal="center"/>
    </xf>
    <xf numFmtId="39" fontId="33" fillId="0" borderId="0" xfId="127" applyNumberFormat="1" applyFont="1" applyFill="1" applyBorder="1" applyAlignment="1" applyProtection="1">
      <alignment horizontal="center"/>
    </xf>
    <xf numFmtId="39" fontId="33" fillId="0" borderId="1" xfId="224" applyNumberFormat="1" applyFont="1" applyFill="1" applyBorder="1" applyAlignment="1" applyProtection="1">
      <alignment horizontal="center"/>
    </xf>
    <xf numFmtId="39" fontId="33" fillId="0" borderId="19" xfId="224" applyNumberFormat="1" applyFont="1" applyFill="1" applyBorder="1" applyAlignment="1" applyProtection="1">
      <alignment horizontal="center"/>
    </xf>
    <xf numFmtId="39" fontId="33" fillId="0" borderId="1" xfId="127" applyNumberFormat="1" applyFont="1" applyFill="1" applyBorder="1" applyAlignment="1" applyProtection="1">
      <alignment horizontal="center"/>
    </xf>
    <xf numFmtId="39" fontId="33" fillId="0" borderId="6" xfId="127" applyNumberFormat="1" applyFont="1" applyFill="1" applyBorder="1" applyAlignment="1" applyProtection="1">
      <alignment horizontal="center"/>
    </xf>
    <xf numFmtId="39" fontId="33" fillId="0" borderId="13" xfId="224" applyNumberFormat="1" applyFont="1" applyFill="1" applyBorder="1" applyAlignment="1" applyProtection="1">
      <alignment horizontal="center"/>
    </xf>
    <xf numFmtId="0" fontId="37" fillId="3" borderId="26" xfId="224" applyNumberFormat="1" applyFont="1" applyFill="1" applyBorder="1" applyProtection="1"/>
    <xf numFmtId="178" fontId="35" fillId="3" borderId="48" xfId="224" applyFont="1" applyFill="1" applyBorder="1"/>
    <xf numFmtId="0" fontId="37" fillId="3" borderId="5" xfId="224" applyNumberFormat="1" applyFont="1" applyFill="1" applyBorder="1" applyAlignment="1" applyProtection="1">
      <alignment horizontal="center"/>
    </xf>
    <xf numFmtId="0" fontId="37" fillId="3" borderId="6" xfId="224" applyNumberFormat="1" applyFont="1" applyFill="1" applyBorder="1" applyAlignment="1" applyProtection="1">
      <alignment horizontal="center"/>
    </xf>
    <xf numFmtId="0" fontId="37" fillId="3" borderId="1" xfId="224" applyNumberFormat="1" applyFont="1" applyFill="1" applyBorder="1" applyAlignment="1" applyProtection="1">
      <alignment horizontal="center"/>
    </xf>
    <xf numFmtId="0" fontId="57" fillId="0" borderId="1" xfId="224" applyNumberFormat="1" applyFont="1" applyBorder="1" applyAlignment="1" applyProtection="1"/>
    <xf numFmtId="39" fontId="33" fillId="0" borderId="0" xfId="127" applyNumberFormat="1" applyFont="1" applyFill="1" applyBorder="1" applyAlignment="1">
      <alignment horizontal="center"/>
    </xf>
    <xf numFmtId="39" fontId="33" fillId="0" borderId="7" xfId="127" applyNumberFormat="1" applyFont="1" applyFill="1" applyBorder="1" applyAlignment="1">
      <alignment horizontal="center"/>
    </xf>
    <xf numFmtId="39" fontId="33" fillId="0" borderId="1" xfId="127" applyNumberFormat="1" applyFont="1" applyFill="1" applyBorder="1" applyAlignment="1">
      <alignment horizontal="center"/>
    </xf>
    <xf numFmtId="0" fontId="82" fillId="0" borderId="0" xfId="188" applyFont="1"/>
    <xf numFmtId="39" fontId="26" fillId="0" borderId="5" xfId="188" applyNumberFormat="1" applyFont="1" applyBorder="1" applyAlignment="1">
      <alignment horizontal="right"/>
    </xf>
    <xf numFmtId="39" fontId="26" fillId="0" borderId="11" xfId="188" applyNumberFormat="1" applyFont="1" applyBorder="1" applyAlignment="1">
      <alignment horizontal="right"/>
    </xf>
    <xf numFmtId="39" fontId="141" fillId="0" borderId="5" xfId="188" applyNumberFormat="1" applyFont="1" applyBorder="1" applyAlignment="1">
      <alignment horizontal="right"/>
    </xf>
    <xf numFmtId="39" fontId="141" fillId="0" borderId="11" xfId="188" applyNumberFormat="1" applyFont="1" applyBorder="1" applyAlignment="1">
      <alignment horizontal="right"/>
    </xf>
    <xf numFmtId="39" fontId="26" fillId="0" borderId="5" xfId="188" applyNumberFormat="1" applyFont="1" applyBorder="1"/>
    <xf numFmtId="39" fontId="26" fillId="0" borderId="11" xfId="188" applyNumberFormat="1" applyFont="1" applyBorder="1"/>
    <xf numFmtId="39" fontId="26" fillId="0" borderId="0" xfId="188" applyNumberFormat="1" applyFont="1" applyBorder="1"/>
    <xf numFmtId="39" fontId="26" fillId="0" borderId="1" xfId="188" applyNumberFormat="1" applyFont="1" applyBorder="1"/>
    <xf numFmtId="39" fontId="26" fillId="0" borderId="6" xfId="188" applyNumberFormat="1" applyFont="1" applyBorder="1"/>
    <xf numFmtId="39" fontId="26" fillId="0" borderId="13" xfId="188" applyNumberFormat="1" applyFont="1" applyBorder="1"/>
    <xf numFmtId="37" fontId="26" fillId="0" borderId="7" xfId="188" applyNumberFormat="1" applyFont="1" applyBorder="1" applyAlignment="1">
      <alignment horizontal="right"/>
    </xf>
    <xf numFmtId="37" fontId="141" fillId="0" borderId="7" xfId="188" applyNumberFormat="1" applyFont="1" applyBorder="1" applyAlignment="1">
      <alignment horizontal="right"/>
    </xf>
    <xf numFmtId="37" fontId="26" fillId="0" borderId="7" xfId="188" applyNumberFormat="1" applyFont="1" applyBorder="1"/>
    <xf numFmtId="37" fontId="26" fillId="0" borderId="0" xfId="188" applyNumberFormat="1" applyFont="1" applyBorder="1"/>
    <xf numFmtId="37" fontId="26" fillId="0" borderId="1" xfId="188" applyNumberFormat="1" applyFont="1" applyBorder="1"/>
    <xf numFmtId="37" fontId="26" fillId="0" borderId="19" xfId="188" applyNumberFormat="1" applyFont="1" applyBorder="1"/>
    <xf numFmtId="0" fontId="4" fillId="25" borderId="58" xfId="188" applyFont="1" applyFill="1" applyBorder="1"/>
    <xf numFmtId="17" fontId="4" fillId="25" borderId="67" xfId="188" applyNumberFormat="1" applyFont="1" applyFill="1" applyBorder="1"/>
    <xf numFmtId="0" fontId="146" fillId="25" borderId="68" xfId="188" applyFont="1" applyFill="1" applyBorder="1" applyAlignment="1">
      <alignment horizontal="center"/>
    </xf>
    <xf numFmtId="4" fontId="146" fillId="25" borderId="69" xfId="188" applyNumberFormat="1" applyFont="1" applyFill="1" applyBorder="1" applyAlignment="1">
      <alignment horizontal="center"/>
    </xf>
    <xf numFmtId="0" fontId="25" fillId="0" borderId="0" xfId="188" applyFont="1" applyAlignment="1">
      <alignment horizontal="center"/>
    </xf>
    <xf numFmtId="0" fontId="4" fillId="25" borderId="4" xfId="205" applyFont="1" applyFill="1" applyBorder="1" applyAlignment="1">
      <alignment horizontal="center"/>
    </xf>
    <xf numFmtId="17" fontId="146" fillId="25" borderId="4" xfId="188" applyNumberFormat="1" applyFont="1" applyFill="1" applyBorder="1" applyAlignment="1">
      <alignment horizontal="center"/>
    </xf>
    <xf numFmtId="17" fontId="146" fillId="25" borderId="12" xfId="188" applyNumberFormat="1" applyFont="1" applyFill="1" applyBorder="1" applyAlignment="1">
      <alignment horizontal="center"/>
    </xf>
    <xf numFmtId="37" fontId="26" fillId="0" borderId="19" xfId="188" applyNumberFormat="1" applyFont="1" applyBorder="1" applyAlignment="1">
      <alignment horizontal="center"/>
    </xf>
    <xf numFmtId="39" fontId="26" fillId="0" borderId="6" xfId="188" applyNumberFormat="1" applyFont="1" applyBorder="1" applyAlignment="1">
      <alignment horizontal="center"/>
    </xf>
    <xf numFmtId="178" fontId="37" fillId="3" borderId="10" xfId="224" applyFont="1" applyFill="1" applyBorder="1" applyAlignment="1">
      <alignment horizontal="center" wrapText="1"/>
    </xf>
    <xf numFmtId="178" fontId="37" fillId="3" borderId="1" xfId="224" applyFont="1" applyFill="1" applyBorder="1" applyAlignment="1">
      <alignment horizontal="center" wrapText="1"/>
    </xf>
    <xf numFmtId="0" fontId="37" fillId="3" borderId="18" xfId="224" applyNumberFormat="1" applyFont="1" applyFill="1" applyBorder="1" applyAlignment="1">
      <alignment horizontal="center"/>
    </xf>
    <xf numFmtId="0" fontId="37" fillId="3" borderId="20" xfId="127" applyNumberFormat="1" applyFont="1" applyFill="1" applyBorder="1" applyAlignment="1" applyProtection="1">
      <alignment horizontal="center"/>
    </xf>
    <xf numFmtId="0" fontId="37" fillId="3" borderId="37" xfId="224" applyNumberFormat="1" applyFont="1" applyFill="1" applyBorder="1" applyAlignment="1">
      <alignment horizontal="center"/>
    </xf>
    <xf numFmtId="0" fontId="37" fillId="3" borderId="1" xfId="224" applyNumberFormat="1" applyFont="1" applyFill="1" applyBorder="1" applyAlignment="1">
      <alignment horizontal="center"/>
    </xf>
    <xf numFmtId="0" fontId="37" fillId="3" borderId="13" xfId="224" applyNumberFormat="1" applyFont="1" applyFill="1" applyBorder="1" applyAlignment="1">
      <alignment horizontal="center"/>
    </xf>
    <xf numFmtId="0" fontId="37" fillId="3" borderId="22" xfId="224" applyNumberFormat="1" applyFont="1" applyFill="1" applyBorder="1" applyAlignment="1" applyProtection="1">
      <alignment horizontal="center"/>
    </xf>
    <xf numFmtId="0" fontId="37" fillId="3" borderId="18" xfId="224" applyNumberFormat="1" applyFont="1" applyFill="1" applyBorder="1" applyAlignment="1" applyProtection="1">
      <alignment horizontal="center"/>
    </xf>
    <xf numFmtId="0" fontId="37" fillId="3" borderId="55" xfId="224" applyNumberFormat="1" applyFont="1" applyFill="1" applyBorder="1" applyAlignment="1" applyProtection="1">
      <alignment horizontal="center"/>
    </xf>
    <xf numFmtId="0" fontId="37" fillId="3" borderId="37" xfId="224" applyNumberFormat="1" applyFont="1" applyFill="1" applyBorder="1" applyAlignment="1" applyProtection="1">
      <alignment horizontal="center"/>
    </xf>
    <xf numFmtId="0" fontId="82" fillId="0" borderId="0" xfId="224" applyNumberFormat="1" applyFont="1" applyBorder="1" applyProtection="1"/>
    <xf numFmtId="178" fontId="147" fillId="32" borderId="0" xfId="175" applyFont="1" applyFill="1"/>
    <xf numFmtId="178" fontId="25" fillId="0" borderId="0" xfId="247" applyFont="1" applyBorder="1"/>
    <xf numFmtId="43" fontId="25" fillId="0" borderId="0" xfId="109" applyFont="1" applyBorder="1"/>
    <xf numFmtId="0" fontId="99" fillId="0" borderId="0" xfId="247" applyNumberFormat="1" applyFont="1" applyBorder="1" applyAlignment="1" applyProtection="1"/>
    <xf numFmtId="178" fontId="148" fillId="0" borderId="0" xfId="247" applyFont="1" applyBorder="1" applyAlignment="1" applyProtection="1"/>
    <xf numFmtId="178" fontId="149" fillId="0" borderId="0" xfId="247" applyFont="1" applyBorder="1"/>
    <xf numFmtId="43" fontId="149" fillId="0" borderId="0" xfId="109" applyFont="1" applyBorder="1"/>
    <xf numFmtId="0" fontId="4" fillId="3" borderId="26" xfId="247" applyNumberFormat="1" applyFont="1" applyFill="1" applyBorder="1" applyAlignment="1" applyProtection="1">
      <alignment horizontal="center"/>
    </xf>
    <xf numFmtId="178" fontId="4" fillId="3" borderId="10" xfId="247" applyFont="1" applyFill="1" applyBorder="1" applyAlignment="1" applyProtection="1">
      <alignment horizontal="center"/>
    </xf>
    <xf numFmtId="178" fontId="25" fillId="0" borderId="0" xfId="247" applyFont="1" applyBorder="1" applyAlignment="1">
      <alignment horizontal="center"/>
    </xf>
    <xf numFmtId="43" fontId="25" fillId="0" borderId="0" xfId="109" applyFont="1" applyBorder="1" applyAlignment="1">
      <alignment horizontal="center"/>
    </xf>
    <xf numFmtId="0" fontId="4" fillId="3" borderId="5" xfId="247" applyNumberFormat="1" applyFont="1" applyFill="1" applyBorder="1" applyAlignment="1" applyProtection="1">
      <alignment horizontal="center"/>
    </xf>
    <xf numFmtId="178" fontId="4" fillId="3" borderId="0" xfId="247" applyFont="1" applyFill="1" applyBorder="1" applyAlignment="1" applyProtection="1">
      <alignment horizontal="center"/>
    </xf>
    <xf numFmtId="178" fontId="4" fillId="3" borderId="2" xfId="247" applyFont="1" applyFill="1" applyBorder="1" applyAlignment="1" applyProtection="1">
      <alignment horizontal="center" vertical="center" wrapText="1"/>
    </xf>
    <xf numFmtId="0" fontId="4" fillId="3" borderId="6" xfId="247" applyNumberFormat="1" applyFont="1" applyFill="1" applyBorder="1" applyAlignment="1" applyProtection="1">
      <alignment horizontal="center"/>
    </xf>
    <xf numFmtId="178" fontId="4" fillId="3" borderId="1" xfId="247" applyFont="1" applyFill="1" applyBorder="1" applyAlignment="1" applyProtection="1">
      <alignment horizontal="center" wrapText="1"/>
    </xf>
    <xf numFmtId="178" fontId="4" fillId="3" borderId="1" xfId="247" applyFont="1" applyFill="1" applyBorder="1" applyAlignment="1" applyProtection="1">
      <alignment horizontal="center" vertical="center" wrapText="1"/>
    </xf>
    <xf numFmtId="178" fontId="4" fillId="3" borderId="1" xfId="247" applyFont="1" applyFill="1" applyBorder="1" applyAlignment="1" applyProtection="1">
      <alignment horizontal="center"/>
    </xf>
    <xf numFmtId="37" fontId="25" fillId="0" borderId="0" xfId="247" applyNumberFormat="1" applyFont="1" applyFill="1" applyBorder="1" applyAlignment="1" applyProtection="1">
      <alignment horizontal="right"/>
    </xf>
    <xf numFmtId="39" fontId="25" fillId="0" borderId="0" xfId="247" applyNumberFormat="1" applyFont="1" applyFill="1" applyBorder="1" applyAlignment="1" applyProtection="1">
      <alignment horizontal="right"/>
    </xf>
    <xf numFmtId="39" fontId="25" fillId="0" borderId="11" xfId="247" applyNumberFormat="1" applyFont="1" applyFill="1" applyBorder="1" applyAlignment="1" applyProtection="1">
      <alignment horizontal="right"/>
    </xf>
    <xf numFmtId="37" fontId="25" fillId="0" borderId="0" xfId="165" applyNumberFormat="1" applyFont="1" applyFill="1" applyBorder="1" applyAlignment="1">
      <alignment horizontal="right"/>
    </xf>
    <xf numFmtId="39" fontId="25" fillId="0" borderId="0" xfId="165" applyNumberFormat="1" applyFont="1" applyFill="1" applyBorder="1" applyAlignment="1">
      <alignment horizontal="right"/>
    </xf>
    <xf numFmtId="37" fontId="25" fillId="0" borderId="0" xfId="165" applyNumberFormat="1" applyFont="1" applyFill="1" applyBorder="1" applyAlignment="1" applyProtection="1">
      <alignment horizontal="right"/>
    </xf>
    <xf numFmtId="37" fontId="25" fillId="0" borderId="0" xfId="247" quotePrefix="1" applyNumberFormat="1" applyFont="1" applyFill="1" applyBorder="1" applyAlignment="1">
      <alignment horizontal="right"/>
    </xf>
    <xf numFmtId="39" fontId="25" fillId="0" borderId="0" xfId="247" quotePrefix="1" applyNumberFormat="1" applyFont="1" applyFill="1" applyBorder="1" applyAlignment="1">
      <alignment horizontal="right"/>
    </xf>
    <xf numFmtId="37" fontId="25" fillId="0" borderId="0" xfId="247" applyNumberFormat="1" applyFont="1" applyFill="1" applyBorder="1" applyAlignment="1">
      <alignment horizontal="right"/>
    </xf>
    <xf numFmtId="39" fontId="25" fillId="0" borderId="0" xfId="247" applyNumberFormat="1" applyFont="1" applyFill="1" applyBorder="1" applyAlignment="1">
      <alignment horizontal="right"/>
    </xf>
    <xf numFmtId="39" fontId="25" fillId="0" borderId="0" xfId="165" applyNumberFormat="1" applyFont="1" applyFill="1" applyBorder="1" applyAlignment="1" applyProtection="1">
      <alignment horizontal="right"/>
    </xf>
    <xf numFmtId="0" fontId="4" fillId="3" borderId="5" xfId="247" applyNumberFormat="1" applyFont="1" applyFill="1" applyBorder="1" applyAlignment="1">
      <alignment horizontal="center"/>
    </xf>
    <xf numFmtId="0" fontId="4" fillId="3" borderId="0" xfId="247" applyNumberFormat="1" applyFont="1" applyFill="1" applyBorder="1" applyAlignment="1" applyProtection="1">
      <alignment horizontal="center"/>
    </xf>
    <xf numFmtId="0" fontId="4" fillId="3" borderId="1" xfId="247" applyNumberFormat="1" applyFont="1" applyFill="1" applyBorder="1" applyAlignment="1" applyProtection="1">
      <alignment horizontal="center"/>
    </xf>
    <xf numFmtId="37" fontId="25" fillId="0" borderId="1" xfId="165" applyNumberFormat="1" applyFont="1" applyFill="1" applyBorder="1" applyAlignment="1">
      <alignment horizontal="right"/>
    </xf>
    <xf numFmtId="39" fontId="25" fillId="0" borderId="1" xfId="165" applyNumberFormat="1" applyFont="1" applyFill="1" applyBorder="1" applyAlignment="1">
      <alignment horizontal="right"/>
    </xf>
    <xf numFmtId="39" fontId="25" fillId="0" borderId="1" xfId="247" applyNumberFormat="1" applyFont="1" applyFill="1" applyBorder="1" applyAlignment="1">
      <alignment horizontal="right"/>
    </xf>
    <xf numFmtId="39" fontId="25" fillId="0" borderId="1" xfId="247" applyNumberFormat="1" applyFont="1" applyFill="1" applyBorder="1" applyAlignment="1" applyProtection="1">
      <alignment horizontal="right"/>
    </xf>
    <xf numFmtId="0" fontId="82" fillId="0" borderId="0" xfId="224" applyNumberFormat="1" applyFont="1" applyBorder="1" applyAlignment="1" applyProtection="1">
      <alignment horizontal="left"/>
    </xf>
    <xf numFmtId="37" fontId="82" fillId="4" borderId="0" xfId="165" applyNumberFormat="1" applyFont="1" applyFill="1" applyBorder="1" applyAlignment="1">
      <alignment horizontal="right"/>
    </xf>
    <xf numFmtId="37" fontId="72" fillId="4" borderId="0" xfId="165" applyNumberFormat="1" applyFont="1" applyFill="1" applyBorder="1" applyAlignment="1">
      <alignment horizontal="right"/>
    </xf>
    <xf numFmtId="170" fontId="72" fillId="4" borderId="0" xfId="165" applyNumberFormat="1" applyFont="1" applyFill="1" applyBorder="1" applyAlignment="1">
      <alignment horizontal="right"/>
    </xf>
    <xf numFmtId="167" fontId="72" fillId="4" borderId="0" xfId="165" applyNumberFormat="1" applyFont="1" applyFill="1" applyBorder="1" applyAlignment="1">
      <alignment horizontal="right"/>
    </xf>
    <xf numFmtId="37" fontId="72" fillId="0" borderId="0" xfId="247" applyNumberFormat="1" applyFont="1" applyBorder="1"/>
    <xf numFmtId="178" fontId="72" fillId="0" borderId="0" xfId="247" applyFont="1" applyBorder="1"/>
    <xf numFmtId="178" fontId="82" fillId="0" borderId="0" xfId="247" applyFont="1" applyBorder="1"/>
    <xf numFmtId="43" fontId="72" fillId="0" borderId="0" xfId="109" applyFont="1" applyBorder="1"/>
    <xf numFmtId="178" fontId="82" fillId="0" borderId="0" xfId="247" applyFont="1" applyFill="1" applyBorder="1" applyAlignment="1" applyProtection="1"/>
    <xf numFmtId="178" fontId="72" fillId="0" borderId="0" xfId="247" applyFont="1" applyFill="1" applyBorder="1" applyAlignment="1" applyProtection="1"/>
    <xf numFmtId="0" fontId="82" fillId="0" borderId="0" xfId="247" applyNumberFormat="1" applyFont="1" applyBorder="1"/>
    <xf numFmtId="43" fontId="72" fillId="0" borderId="0" xfId="165" applyFont="1" applyBorder="1"/>
    <xf numFmtId="0" fontId="25" fillId="0" borderId="0" xfId="247" applyNumberFormat="1" applyFont="1" applyBorder="1"/>
    <xf numFmtId="1" fontId="25" fillId="0" borderId="0" xfId="247" applyNumberFormat="1" applyFont="1" applyBorder="1"/>
    <xf numFmtId="170" fontId="25" fillId="0" borderId="0" xfId="247" applyNumberFormat="1" applyFont="1" applyBorder="1"/>
    <xf numFmtId="39" fontId="33" fillId="0" borderId="24" xfId="109" applyNumberFormat="1" applyFont="1" applyBorder="1" applyAlignment="1">
      <alignment horizontal="right"/>
    </xf>
    <xf numFmtId="39" fontId="33" fillId="0" borderId="10" xfId="109" applyNumberFormat="1" applyFont="1" applyBorder="1" applyAlignment="1">
      <alignment horizontal="right"/>
    </xf>
    <xf numFmtId="39" fontId="33" fillId="0" borderId="40" xfId="109" applyNumberFormat="1" applyFont="1" applyBorder="1" applyAlignment="1">
      <alignment horizontal="right"/>
    </xf>
    <xf numFmtId="39" fontId="33" fillId="0" borderId="7" xfId="109" applyNumberFormat="1" applyFont="1" applyBorder="1" applyAlignment="1">
      <alignment horizontal="right"/>
    </xf>
    <xf numFmtId="39" fontId="33" fillId="0" borderId="0" xfId="109" applyNumberFormat="1" applyFont="1" applyBorder="1" applyAlignment="1">
      <alignment horizontal="right"/>
    </xf>
    <xf numFmtId="39" fontId="33" fillId="0" borderId="11" xfId="109" applyNumberFormat="1" applyFont="1" applyBorder="1" applyAlignment="1">
      <alignment horizontal="right"/>
    </xf>
    <xf numFmtId="39" fontId="33" fillId="0" borderId="19" xfId="109" applyNumberFormat="1" applyFont="1" applyBorder="1" applyAlignment="1">
      <alignment horizontal="right"/>
    </xf>
    <xf numFmtId="39" fontId="33" fillId="0" borderId="1" xfId="109" applyNumberFormat="1" applyFont="1" applyBorder="1" applyAlignment="1">
      <alignment horizontal="right"/>
    </xf>
    <xf numFmtId="39" fontId="33" fillId="0" borderId="13" xfId="109" applyNumberFormat="1" applyFont="1" applyBorder="1" applyAlignment="1">
      <alignment horizontal="right"/>
    </xf>
    <xf numFmtId="0" fontId="57" fillId="0" borderId="0" xfId="224" applyNumberFormat="1" applyFont="1" applyBorder="1" applyAlignment="1" applyProtection="1">
      <alignment horizontal="left"/>
    </xf>
    <xf numFmtId="168" fontId="37" fillId="3" borderId="10" xfId="224" applyNumberFormat="1" applyFont="1" applyFill="1" applyBorder="1" applyAlignment="1" applyProtection="1">
      <alignment horizontal="right"/>
    </xf>
    <xf numFmtId="168" fontId="37" fillId="3" borderId="0" xfId="224" applyNumberFormat="1" applyFont="1" applyFill="1" applyBorder="1" applyAlignment="1" applyProtection="1">
      <alignment horizontal="right"/>
    </xf>
    <xf numFmtId="168" fontId="37" fillId="3" borderId="1" xfId="224" applyNumberFormat="1" applyFont="1" applyFill="1" applyBorder="1" applyAlignment="1" applyProtection="1">
      <alignment horizontal="right"/>
    </xf>
    <xf numFmtId="0" fontId="126" fillId="3" borderId="4" xfId="224" applyNumberFormat="1" applyFont="1" applyFill="1" applyBorder="1" applyAlignment="1" applyProtection="1">
      <alignment horizontal="center"/>
    </xf>
    <xf numFmtId="0" fontId="126" fillId="3" borderId="4" xfId="127" applyNumberFormat="1" applyFont="1" applyFill="1" applyBorder="1" applyAlignment="1" applyProtection="1">
      <alignment horizontal="center"/>
    </xf>
    <xf numFmtId="0" fontId="126" fillId="3" borderId="12" xfId="127" applyNumberFormat="1" applyFont="1" applyFill="1" applyBorder="1" applyAlignment="1" applyProtection="1">
      <alignment horizontal="center"/>
    </xf>
    <xf numFmtId="39" fontId="41" fillId="4" borderId="0" xfId="224" applyNumberFormat="1" applyFont="1" applyFill="1" applyBorder="1" applyAlignment="1" applyProtection="1">
      <alignment horizontal="right"/>
    </xf>
    <xf numFmtId="39" fontId="41" fillId="4" borderId="0" xfId="224" applyNumberFormat="1" applyFont="1" applyFill="1" applyBorder="1" applyAlignment="1" applyProtection="1">
      <alignment horizontal="center"/>
    </xf>
    <xf numFmtId="39" fontId="41" fillId="4" borderId="30" xfId="224" applyNumberFormat="1" applyFont="1" applyFill="1" applyBorder="1" applyAlignment="1" applyProtection="1">
      <alignment horizontal="right"/>
    </xf>
    <xf numFmtId="39" fontId="41" fillId="4" borderId="0" xfId="109" applyNumberFormat="1" applyFont="1" applyFill="1" applyBorder="1" applyAlignment="1" applyProtection="1">
      <alignment horizontal="right"/>
    </xf>
    <xf numFmtId="39" fontId="41" fillId="4" borderId="1" xfId="109" applyNumberFormat="1" applyFont="1" applyFill="1" applyBorder="1" applyAlignment="1" applyProtection="1">
      <alignment horizontal="right"/>
    </xf>
    <xf numFmtId="39" fontId="41" fillId="4" borderId="1" xfId="224" applyNumberFormat="1" applyFont="1" applyFill="1" applyBorder="1" applyAlignment="1" applyProtection="1">
      <alignment horizontal="center"/>
    </xf>
    <xf numFmtId="39" fontId="41" fillId="4" borderId="6" xfId="224" applyNumberFormat="1" applyFont="1" applyFill="1" applyBorder="1" applyAlignment="1" applyProtection="1">
      <alignment horizontal="center"/>
    </xf>
    <xf numFmtId="39" fontId="41" fillId="4" borderId="37" xfId="109" applyNumberFormat="1" applyFont="1" applyFill="1" applyBorder="1" applyAlignment="1" applyProtection="1">
      <alignment horizontal="right"/>
    </xf>
    <xf numFmtId="0" fontId="37" fillId="3" borderId="88" xfId="224" applyNumberFormat="1" applyFont="1" applyFill="1" applyBorder="1" applyAlignment="1" applyProtection="1">
      <alignment horizontal="center" vertical="center" wrapText="1"/>
    </xf>
    <xf numFmtId="178" fontId="37" fillId="3" borderId="16" xfId="224" applyFont="1" applyFill="1" applyBorder="1" applyAlignment="1" applyProtection="1">
      <alignment horizontal="center" vertical="center" wrapText="1"/>
    </xf>
    <xf numFmtId="178" fontId="37" fillId="3" borderId="43" xfId="224" applyFont="1" applyFill="1" applyBorder="1" applyAlignment="1" applyProtection="1">
      <alignment horizontal="center" vertical="center" wrapText="1"/>
    </xf>
    <xf numFmtId="178" fontId="35" fillId="0" borderId="0" xfId="224" applyFont="1" applyAlignment="1">
      <alignment horizontal="center" vertical="center"/>
    </xf>
    <xf numFmtId="178" fontId="35" fillId="0" borderId="0" xfId="224" applyFont="1" applyBorder="1" applyAlignment="1">
      <alignment horizontal="center" vertical="center"/>
    </xf>
    <xf numFmtId="39" fontId="33" fillId="0" borderId="58" xfId="224" applyNumberFormat="1" applyFont="1" applyFill="1" applyBorder="1" applyAlignment="1" applyProtection="1">
      <alignment horizontal="center"/>
    </xf>
    <xf numFmtId="39" fontId="33" fillId="0" borderId="10" xfId="224" applyNumberFormat="1" applyFont="1" applyFill="1" applyBorder="1" applyAlignment="1" applyProtection="1">
      <alignment horizontal="center"/>
    </xf>
    <xf numFmtId="39" fontId="33" fillId="0" borderId="40" xfId="224" applyNumberFormat="1" applyFont="1" applyFill="1" applyBorder="1" applyAlignment="1">
      <alignment horizontal="center"/>
    </xf>
    <xf numFmtId="39" fontId="33" fillId="0" borderId="4" xfId="224" applyNumberFormat="1" applyFont="1" applyFill="1" applyBorder="1" applyAlignment="1" applyProtection="1">
      <alignment horizontal="center"/>
    </xf>
    <xf numFmtId="39" fontId="33" fillId="0" borderId="11" xfId="224" applyNumberFormat="1" applyFont="1" applyFill="1" applyBorder="1" applyAlignment="1">
      <alignment horizontal="center"/>
    </xf>
    <xf numFmtId="39" fontId="33" fillId="0" borderId="4" xfId="127" applyNumberFormat="1" applyFont="1" applyFill="1" applyBorder="1" applyAlignment="1">
      <alignment horizontal="center"/>
    </xf>
    <xf numFmtId="39" fontId="33" fillId="0" borderId="0" xfId="224" quotePrefix="1" applyNumberFormat="1" applyFont="1" applyFill="1" applyBorder="1" applyAlignment="1" applyProtection="1">
      <alignment horizontal="center"/>
    </xf>
    <xf numFmtId="39" fontId="33" fillId="0" borderId="12" xfId="224" applyNumberFormat="1" applyFont="1" applyFill="1" applyBorder="1" applyAlignment="1" applyProtection="1">
      <alignment horizontal="center"/>
    </xf>
    <xf numFmtId="165" fontId="80" fillId="4" borderId="0" xfId="224" applyNumberFormat="1" applyFont="1" applyFill="1" applyBorder="1" applyAlignment="1" applyProtection="1">
      <alignment horizontal="right"/>
    </xf>
    <xf numFmtId="165" fontId="80" fillId="4" borderId="0" xfId="224" applyNumberFormat="1" applyFont="1" applyFill="1" applyBorder="1" applyProtection="1"/>
    <xf numFmtId="178" fontId="84" fillId="0" borderId="0" xfId="224" applyFont="1" applyBorder="1"/>
    <xf numFmtId="168" fontId="152" fillId="0" borderId="0" xfId="197" applyNumberFormat="1" applyFont="1" applyFill="1"/>
    <xf numFmtId="39" fontId="33" fillId="0" borderId="58" xfId="127" applyNumberFormat="1" applyFont="1" applyFill="1" applyBorder="1" applyAlignment="1">
      <alignment horizontal="center"/>
    </xf>
    <xf numFmtId="39" fontId="33" fillId="0" borderId="10" xfId="127" applyNumberFormat="1" applyFont="1" applyFill="1" applyBorder="1" applyAlignment="1">
      <alignment horizontal="center"/>
    </xf>
    <xf numFmtId="39" fontId="33" fillId="0" borderId="24" xfId="127" applyNumberFormat="1" applyFont="1" applyFill="1" applyBorder="1" applyAlignment="1">
      <alignment horizontal="center"/>
    </xf>
    <xf numFmtId="39" fontId="33" fillId="0" borderId="55" xfId="127" applyNumberFormat="1" applyFont="1" applyFill="1" applyBorder="1" applyAlignment="1">
      <alignment horizontal="center"/>
    </xf>
    <xf numFmtId="39" fontId="33" fillId="0" borderId="30" xfId="127" applyNumberFormat="1" applyFont="1" applyFill="1" applyBorder="1" applyAlignment="1">
      <alignment horizontal="center"/>
    </xf>
    <xf numFmtId="39" fontId="33" fillId="0" borderId="12" xfId="127" applyNumberFormat="1" applyFont="1" applyFill="1" applyBorder="1" applyAlignment="1">
      <alignment horizontal="center"/>
    </xf>
    <xf numFmtId="39" fontId="33" fillId="0" borderId="18" xfId="127" applyNumberFormat="1" applyFont="1" applyFill="1" applyBorder="1" applyAlignment="1">
      <alignment horizontal="center"/>
    </xf>
    <xf numFmtId="39" fontId="33" fillId="0" borderId="37" xfId="127" applyNumberFormat="1" applyFont="1" applyFill="1" applyBorder="1" applyAlignment="1">
      <alignment horizontal="center"/>
    </xf>
    <xf numFmtId="0" fontId="64" fillId="0" borderId="0" xfId="198" applyNumberFormat="1" applyFont="1" applyBorder="1" applyAlignment="1"/>
    <xf numFmtId="0" fontId="56" fillId="0" borderId="0" xfId="198" applyNumberFormat="1" applyFont="1"/>
    <xf numFmtId="43" fontId="64" fillId="0" borderId="0" xfId="198" applyNumberFormat="1" applyFont="1" applyBorder="1" applyAlignment="1"/>
    <xf numFmtId="43" fontId="32" fillId="0" borderId="7" xfId="109" applyFont="1" applyBorder="1"/>
    <xf numFmtId="43" fontId="32" fillId="0" borderId="0" xfId="109" applyFont="1" applyBorder="1"/>
    <xf numFmtId="43" fontId="32" fillId="0" borderId="5" xfId="109" applyFont="1" applyBorder="1"/>
    <xf numFmtId="43" fontId="32" fillId="0" borderId="0" xfId="109" applyFont="1"/>
    <xf numFmtId="43" fontId="32" fillId="0" borderId="0" xfId="109" applyFont="1" applyBorder="1" applyAlignment="1"/>
    <xf numFmtId="43" fontId="32" fillId="0" borderId="7" xfId="109" applyFont="1" applyBorder="1" applyAlignment="1"/>
    <xf numFmtId="43" fontId="32" fillId="0" borderId="5" xfId="109" applyFont="1" applyBorder="1" applyAlignment="1"/>
    <xf numFmtId="43" fontId="32" fillId="0" borderId="10" xfId="109" applyFont="1" applyBorder="1"/>
    <xf numFmtId="43" fontId="32" fillId="0" borderId="11" xfId="109" applyFont="1" applyBorder="1"/>
    <xf numFmtId="43" fontId="33" fillId="0" borderId="7" xfId="109" applyFont="1" applyBorder="1"/>
    <xf numFmtId="43" fontId="33" fillId="0" borderId="5" xfId="109" applyFont="1" applyBorder="1"/>
    <xf numFmtId="43" fontId="33" fillId="0" borderId="0" xfId="109" applyFont="1" applyBorder="1" applyAlignment="1"/>
    <xf numFmtId="43" fontId="33" fillId="0" borderId="7" xfId="109" applyFont="1" applyBorder="1" applyAlignment="1"/>
    <xf numFmtId="43" fontId="33" fillId="0" borderId="5" xfId="109" applyFont="1" applyBorder="1" applyAlignment="1"/>
    <xf numFmtId="43" fontId="33" fillId="0" borderId="11" xfId="109" applyFont="1" applyBorder="1"/>
    <xf numFmtId="43" fontId="43" fillId="0" borderId="0" xfId="109" applyFont="1" applyFill="1" applyBorder="1"/>
    <xf numFmtId="43" fontId="43" fillId="0" borderId="11" xfId="109" applyFont="1" applyFill="1" applyBorder="1"/>
    <xf numFmtId="167" fontId="32" fillId="3" borderId="5" xfId="109" applyNumberFormat="1" applyFont="1" applyFill="1" applyBorder="1" applyAlignment="1" applyProtection="1">
      <alignment horizontal="left" indent="2"/>
    </xf>
    <xf numFmtId="43" fontId="154" fillId="0" borderId="0" xfId="109" applyFont="1"/>
    <xf numFmtId="43" fontId="154" fillId="0" borderId="0" xfId="109" applyFont="1" applyBorder="1"/>
    <xf numFmtId="43" fontId="154" fillId="0" borderId="11" xfId="109" applyFont="1" applyBorder="1"/>
    <xf numFmtId="167" fontId="33" fillId="3" borderId="5" xfId="109" applyNumberFormat="1" applyFont="1" applyFill="1" applyBorder="1" applyAlignment="1">
      <alignment horizontal="left" indent="2"/>
    </xf>
    <xf numFmtId="0" fontId="33" fillId="3" borderId="5" xfId="109" applyNumberFormat="1" applyFont="1" applyFill="1" applyBorder="1" applyAlignment="1" applyProtection="1">
      <alignment horizontal="left" indent="2"/>
    </xf>
    <xf numFmtId="43" fontId="32" fillId="0" borderId="19" xfId="109" applyFont="1" applyBorder="1"/>
    <xf numFmtId="43" fontId="32" fillId="0" borderId="1" xfId="109" applyFont="1" applyBorder="1"/>
    <xf numFmtId="43" fontId="44" fillId="0" borderId="0" xfId="109" applyFont="1" applyBorder="1"/>
    <xf numFmtId="43" fontId="44" fillId="0" borderId="11" xfId="109" applyFont="1" applyBorder="1"/>
    <xf numFmtId="167" fontId="33" fillId="3" borderId="5" xfId="109" applyNumberFormat="1" applyFont="1" applyFill="1" applyBorder="1" applyAlignment="1" applyProtection="1">
      <alignment horizontal="left" indent="5"/>
    </xf>
    <xf numFmtId="43" fontId="32" fillId="0" borderId="13" xfId="109" applyFont="1" applyBorder="1"/>
    <xf numFmtId="0" fontId="106" fillId="0" borderId="10" xfId="198" applyNumberFormat="1" applyFont="1" applyBorder="1"/>
    <xf numFmtId="43" fontId="106" fillId="0" borderId="10" xfId="198" applyNumberFormat="1" applyFont="1" applyBorder="1"/>
    <xf numFmtId="0" fontId="106" fillId="0" borderId="0" xfId="109" applyNumberFormat="1" applyFont="1"/>
    <xf numFmtId="167" fontId="106" fillId="0" borderId="0" xfId="109" applyNumberFormat="1" applyFont="1"/>
    <xf numFmtId="43" fontId="35" fillId="0" borderId="0" xfId="198" applyNumberFormat="1" applyFont="1" applyBorder="1"/>
    <xf numFmtId="0" fontId="106" fillId="0" borderId="0" xfId="198" applyNumberFormat="1" applyFont="1" applyBorder="1"/>
    <xf numFmtId="43" fontId="157" fillId="0" borderId="0" xfId="198" applyNumberFormat="1" applyFont="1" applyBorder="1"/>
    <xf numFmtId="178" fontId="33" fillId="0" borderId="7" xfId="224" applyFont="1" applyBorder="1"/>
    <xf numFmtId="43" fontId="33" fillId="0" borderId="0" xfId="109" applyFont="1" applyFill="1" applyBorder="1" applyAlignment="1"/>
    <xf numFmtId="178" fontId="0" fillId="0" borderId="0" xfId="0" applyBorder="1"/>
    <xf numFmtId="0" fontId="46" fillId="4" borderId="0" xfId="224" applyNumberFormat="1" applyFont="1" applyFill="1" applyBorder="1" applyAlignment="1">
      <alignment vertical="center"/>
    </xf>
    <xf numFmtId="178" fontId="33" fillId="0" borderId="7" xfId="224" applyFont="1" applyBorder="1" applyAlignment="1">
      <alignment vertical="center"/>
    </xf>
    <xf numFmtId="178" fontId="33" fillId="0" borderId="0" xfId="224" applyFont="1" applyBorder="1" applyAlignment="1">
      <alignment vertical="center"/>
    </xf>
    <xf numFmtId="43" fontId="33" fillId="0" borderId="0" xfId="109" applyFont="1" applyFill="1" applyBorder="1" applyProtection="1"/>
    <xf numFmtId="39" fontId="33" fillId="0" borderId="0" xfId="109" applyNumberFormat="1" applyFont="1" applyFill="1" applyBorder="1" applyAlignment="1"/>
    <xf numFmtId="167" fontId="33" fillId="0" borderId="0" xfId="224" applyNumberFormat="1" applyFont="1" applyBorder="1"/>
    <xf numFmtId="165" fontId="48" fillId="0" borderId="0" xfId="224" applyNumberFormat="1" applyFont="1" applyBorder="1"/>
    <xf numFmtId="167" fontId="48" fillId="0" borderId="0" xfId="224" applyNumberFormat="1" applyFont="1" applyBorder="1"/>
    <xf numFmtId="167" fontId="42" fillId="0" borderId="0" xfId="224" applyNumberFormat="1" applyFont="1" applyBorder="1"/>
    <xf numFmtId="39" fontId="33" fillId="0" borderId="1" xfId="109" applyNumberFormat="1" applyFont="1" applyFill="1" applyBorder="1" applyAlignment="1"/>
    <xf numFmtId="178" fontId="96" fillId="0" borderId="0" xfId="224" applyFont="1" applyBorder="1"/>
    <xf numFmtId="170" fontId="42" fillId="0" borderId="0" xfId="224" applyNumberFormat="1" applyFont="1" applyBorder="1"/>
    <xf numFmtId="170" fontId="33" fillId="0" borderId="7" xfId="224" applyNumberFormat="1" applyFont="1" applyBorder="1"/>
    <xf numFmtId="170" fontId="36" fillId="0" borderId="7" xfId="224" applyNumberFormat="1" applyFont="1" applyBorder="1"/>
    <xf numFmtId="2" fontId="36" fillId="0" borderId="0" xfId="224" applyNumberFormat="1" applyFont="1" applyBorder="1"/>
    <xf numFmtId="170" fontId="96" fillId="0" borderId="7" xfId="224" applyNumberFormat="1" applyFont="1" applyBorder="1"/>
    <xf numFmtId="2" fontId="96" fillId="0" borderId="0" xfId="224" applyNumberFormat="1" applyFont="1" applyBorder="1"/>
    <xf numFmtId="2" fontId="85" fillId="0" borderId="0" xfId="224" applyNumberFormat="1" applyFont="1" applyBorder="1"/>
    <xf numFmtId="2" fontId="85" fillId="0" borderId="7" xfId="224" applyNumberFormat="1" applyFont="1" applyBorder="1"/>
    <xf numFmtId="178" fontId="85" fillId="0" borderId="7" xfId="224" applyFont="1" applyBorder="1"/>
    <xf numFmtId="39" fontId="80" fillId="0" borderId="10" xfId="109" applyNumberFormat="1" applyFont="1" applyFill="1" applyBorder="1"/>
    <xf numFmtId="39" fontId="80" fillId="0" borderId="10" xfId="109" applyNumberFormat="1" applyFont="1" applyFill="1" applyBorder="1" applyProtection="1"/>
    <xf numFmtId="39" fontId="80" fillId="0" borderId="10" xfId="109" applyNumberFormat="1" applyFont="1" applyFill="1" applyBorder="1" applyAlignment="1"/>
    <xf numFmtId="0" fontId="80" fillId="0" borderId="0" xfId="224" applyNumberFormat="1" applyFont="1" applyFill="1"/>
    <xf numFmtId="165" fontId="80" fillId="0" borderId="0" xfId="224" applyNumberFormat="1" applyFont="1" applyFill="1"/>
    <xf numFmtId="178" fontId="80" fillId="4" borderId="0" xfId="224" applyFont="1" applyFill="1"/>
    <xf numFmtId="178" fontId="46" fillId="0" borderId="0" xfId="0" applyFont="1"/>
    <xf numFmtId="178" fontId="47" fillId="0" borderId="0" xfId="0" applyFont="1"/>
    <xf numFmtId="178" fontId="57" fillId="0" borderId="0" xfId="0" applyFont="1"/>
    <xf numFmtId="178" fontId="139" fillId="0" borderId="0" xfId="224" applyFont="1" applyBorder="1" applyAlignment="1">
      <alignment vertical="top"/>
    </xf>
    <xf numFmtId="178" fontId="139" fillId="0" borderId="1" xfId="224" applyFont="1" applyBorder="1" applyAlignment="1">
      <alignment vertical="top"/>
    </xf>
    <xf numFmtId="2" fontId="139" fillId="0" borderId="1" xfId="224" applyNumberFormat="1" applyFont="1" applyBorder="1" applyAlignment="1">
      <alignment vertical="top"/>
    </xf>
    <xf numFmtId="178" fontId="139" fillId="0" borderId="0" xfId="224" applyFont="1" applyBorder="1" applyAlignment="1">
      <alignment horizontal="center" vertical="top"/>
    </xf>
    <xf numFmtId="2" fontId="139" fillId="0" borderId="0" xfId="224" applyNumberFormat="1" applyFont="1" applyBorder="1" applyAlignment="1">
      <alignment horizontal="center" vertical="top"/>
    </xf>
    <xf numFmtId="178" fontId="116" fillId="0" borderId="0" xfId="224" applyFont="1" applyAlignment="1">
      <alignment vertical="top"/>
    </xf>
    <xf numFmtId="167" fontId="80" fillId="0" borderId="0" xfId="224" applyNumberFormat="1" applyFont="1" applyAlignment="1">
      <alignment horizontal="center"/>
    </xf>
    <xf numFmtId="167" fontId="80" fillId="0" borderId="0" xfId="224" applyNumberFormat="1" applyFont="1"/>
    <xf numFmtId="167" fontId="84" fillId="4" borderId="0" xfId="224" applyNumberFormat="1" applyFont="1" applyFill="1"/>
    <xf numFmtId="178" fontId="151" fillId="0" borderId="0" xfId="193" applyFont="1"/>
    <xf numFmtId="178" fontId="82" fillId="4" borderId="0" xfId="193" applyFont="1" applyFill="1" applyBorder="1" applyAlignment="1">
      <alignment horizontal="left" indent="4"/>
    </xf>
    <xf numFmtId="178" fontId="54" fillId="0" borderId="0" xfId="224" applyFont="1" applyBorder="1"/>
    <xf numFmtId="0" fontId="37" fillId="3" borderId="22" xfId="224" applyNumberFormat="1" applyFont="1" applyFill="1" applyBorder="1" applyAlignment="1">
      <alignment horizontal="center"/>
    </xf>
    <xf numFmtId="0" fontId="37" fillId="3" borderId="18" xfId="224" applyNumberFormat="1" applyFont="1" applyFill="1" applyBorder="1" applyAlignment="1">
      <alignment horizontal="center"/>
    </xf>
    <xf numFmtId="0" fontId="37" fillId="3" borderId="10" xfId="224" applyNumberFormat="1" applyFont="1" applyFill="1" applyBorder="1" applyAlignment="1">
      <alignment horizontal="center"/>
    </xf>
    <xf numFmtId="0" fontId="37" fillId="3" borderId="1" xfId="224" applyNumberFormat="1" applyFont="1" applyFill="1" applyBorder="1" applyAlignment="1">
      <alignment horizontal="center"/>
    </xf>
    <xf numFmtId="0" fontId="37" fillId="3" borderId="40" xfId="224" applyNumberFormat="1" applyFont="1" applyFill="1" applyBorder="1" applyAlignment="1">
      <alignment horizontal="center"/>
    </xf>
    <xf numFmtId="0" fontId="37" fillId="3" borderId="13" xfId="224" applyNumberFormat="1" applyFont="1" applyFill="1" applyBorder="1" applyAlignment="1">
      <alignment horizontal="center"/>
    </xf>
    <xf numFmtId="178" fontId="37" fillId="3" borderId="0" xfId="224" applyFont="1" applyFill="1" applyBorder="1" applyAlignment="1" applyProtection="1">
      <alignment horizontal="center"/>
    </xf>
    <xf numFmtId="178" fontId="37" fillId="3" borderId="11" xfId="224" applyFont="1" applyFill="1" applyBorder="1" applyAlignment="1" applyProtection="1">
      <alignment horizontal="center"/>
    </xf>
    <xf numFmtId="0" fontId="37" fillId="8" borderId="1" xfId="224" applyNumberFormat="1" applyFont="1" applyFill="1" applyBorder="1" applyAlignment="1">
      <alignment horizontal="center"/>
    </xf>
    <xf numFmtId="0" fontId="57" fillId="0" borderId="0" xfId="198" applyNumberFormat="1" applyFont="1" applyBorder="1" applyAlignment="1"/>
    <xf numFmtId="0" fontId="55" fillId="0" borderId="0" xfId="198" applyNumberFormat="1" applyFont="1"/>
    <xf numFmtId="0" fontId="46" fillId="0" borderId="0" xfId="198" applyNumberFormat="1" applyFont="1" applyBorder="1" applyAlignment="1"/>
    <xf numFmtId="0" fontId="47" fillId="0" borderId="0" xfId="198" applyNumberFormat="1" applyFont="1"/>
    <xf numFmtId="43" fontId="61" fillId="0" borderId="7" xfId="109" applyFont="1" applyBorder="1"/>
    <xf numFmtId="43" fontId="61" fillId="0" borderId="0" xfId="109" applyFont="1" applyBorder="1"/>
    <xf numFmtId="43" fontId="55" fillId="0" borderId="7" xfId="109" applyFont="1" applyBorder="1"/>
    <xf numFmtId="43" fontId="55" fillId="0" borderId="0" xfId="109" applyFont="1" applyBorder="1"/>
    <xf numFmtId="43" fontId="61" fillId="0" borderId="19" xfId="109" applyFont="1" applyBorder="1"/>
    <xf numFmtId="43" fontId="61" fillId="0" borderId="1" xfId="109" applyFont="1" applyBorder="1"/>
    <xf numFmtId="192" fontId="47" fillId="0" borderId="0" xfId="109" applyNumberFormat="1" applyFont="1"/>
    <xf numFmtId="167" fontId="163" fillId="0" borderId="0" xfId="109" applyNumberFormat="1" applyFont="1"/>
    <xf numFmtId="43" fontId="55" fillId="0" borderId="0" xfId="109" applyFont="1"/>
    <xf numFmtId="0" fontId="55" fillId="0" borderId="0" xfId="198" applyNumberFormat="1" applyFont="1" applyBorder="1"/>
    <xf numFmtId="0" fontId="47" fillId="0" borderId="0" xfId="198" applyNumberFormat="1" applyFont="1" applyBorder="1" applyAlignment="1"/>
    <xf numFmtId="43" fontId="61" fillId="0" borderId="0" xfId="109" applyFont="1" applyBorder="1" applyAlignment="1"/>
    <xf numFmtId="43" fontId="55" fillId="0" borderId="0" xfId="109" applyFont="1" applyBorder="1" applyAlignment="1"/>
    <xf numFmtId="43" fontId="61" fillId="0" borderId="1" xfId="109" applyFont="1" applyBorder="1" applyAlignment="1"/>
    <xf numFmtId="167" fontId="163" fillId="0" borderId="0" xfId="109" applyNumberFormat="1" applyFont="1" applyBorder="1"/>
    <xf numFmtId="167" fontId="163" fillId="0" borderId="0" xfId="109" applyNumberFormat="1" applyFont="1" applyFill="1" applyBorder="1" applyAlignment="1" applyProtection="1">
      <alignment horizontal="left"/>
    </xf>
    <xf numFmtId="0" fontId="47" fillId="0" borderId="0" xfId="109" applyNumberFormat="1" applyFont="1"/>
    <xf numFmtId="43" fontId="163" fillId="0" borderId="0" xfId="109" applyFont="1"/>
    <xf numFmtId="43" fontId="163" fillId="0" borderId="0" xfId="109" applyFont="1" applyBorder="1"/>
    <xf numFmtId="43" fontId="47" fillId="0" borderId="0" xfId="109" applyFont="1" applyBorder="1"/>
    <xf numFmtId="0" fontId="47" fillId="0" borderId="0" xfId="109" applyNumberFormat="1" applyFont="1" applyFill="1" applyBorder="1" applyAlignment="1">
      <alignment vertical="top" wrapText="1"/>
    </xf>
    <xf numFmtId="43" fontId="32" fillId="3" borderId="50" xfId="109" applyFont="1" applyFill="1" applyBorder="1" applyAlignment="1" applyProtection="1">
      <alignment horizontal="left"/>
    </xf>
    <xf numFmtId="43" fontId="61" fillId="0" borderId="11" xfId="109" applyFont="1" applyBorder="1"/>
    <xf numFmtId="43" fontId="33" fillId="3" borderId="50" xfId="109" applyFont="1" applyFill="1" applyBorder="1" applyAlignment="1" applyProtection="1">
      <alignment horizontal="left" indent="4"/>
    </xf>
    <xf numFmtId="43" fontId="55" fillId="0" borderId="11" xfId="109" applyFont="1" applyBorder="1"/>
    <xf numFmtId="43" fontId="33" fillId="3" borderId="50" xfId="109" applyFont="1" applyFill="1" applyBorder="1"/>
    <xf numFmtId="43" fontId="60" fillId="25" borderId="50" xfId="109" applyFont="1" applyFill="1" applyBorder="1" applyAlignment="1" applyProtection="1">
      <alignment horizontal="left"/>
    </xf>
    <xf numFmtId="43" fontId="60" fillId="25" borderId="50" xfId="109" applyFont="1" applyFill="1" applyBorder="1" applyAlignment="1" applyProtection="1">
      <alignment horizontal="left" indent="1"/>
    </xf>
    <xf numFmtId="43" fontId="32" fillId="3" borderId="50" xfId="109" applyFont="1" applyFill="1" applyBorder="1" applyAlignment="1" applyProtection="1">
      <alignment horizontal="left" indent="1"/>
    </xf>
    <xf numFmtId="43" fontId="32" fillId="3" borderId="50" xfId="109" applyFont="1" applyFill="1" applyBorder="1" applyAlignment="1" applyProtection="1">
      <alignment horizontal="left" indent="3"/>
    </xf>
    <xf numFmtId="180" fontId="32" fillId="3" borderId="50" xfId="109" applyNumberFormat="1" applyFont="1" applyFill="1" applyBorder="1"/>
    <xf numFmtId="43" fontId="32" fillId="3" borderId="50" xfId="109" applyFont="1" applyFill="1" applyBorder="1"/>
    <xf numFmtId="43" fontId="33" fillId="3" borderId="50" xfId="109" applyFont="1" applyFill="1" applyBorder="1" applyAlignment="1" applyProtection="1">
      <alignment horizontal="left" indent="3"/>
    </xf>
    <xf numFmtId="43" fontId="33" fillId="3" borderId="50" xfId="109" applyFont="1" applyFill="1" applyBorder="1" applyAlignment="1" applyProtection="1">
      <alignment horizontal="left" indent="2"/>
    </xf>
    <xf numFmtId="167" fontId="155" fillId="3" borderId="50" xfId="109" applyNumberFormat="1" applyFont="1" applyFill="1" applyBorder="1" applyAlignment="1" applyProtection="1">
      <alignment horizontal="left" indent="5"/>
    </xf>
    <xf numFmtId="43" fontId="33" fillId="3" borderId="50" xfId="109" applyFont="1" applyFill="1" applyBorder="1" applyAlignment="1" applyProtection="1">
      <alignment horizontal="left" vertical="top"/>
    </xf>
    <xf numFmtId="43" fontId="32" fillId="3" borderId="51" xfId="109" applyFont="1" applyFill="1" applyBorder="1" applyAlignment="1" applyProtection="1">
      <alignment horizontal="left"/>
    </xf>
    <xf numFmtId="43" fontId="61" fillId="0" borderId="13" xfId="109" applyFont="1" applyBorder="1"/>
    <xf numFmtId="43" fontId="61" fillId="0" borderId="11" xfId="109" applyFont="1" applyBorder="1" applyAlignment="1"/>
    <xf numFmtId="43" fontId="55" fillId="0" borderId="11" xfId="109" applyFont="1" applyBorder="1" applyAlignment="1"/>
    <xf numFmtId="43" fontId="61" fillId="0" borderId="13" xfId="109" applyFont="1" applyBorder="1" applyAlignment="1"/>
    <xf numFmtId="0" fontId="37" fillId="3" borderId="60" xfId="224" applyNumberFormat="1" applyFont="1" applyFill="1" applyBorder="1" applyAlignment="1">
      <alignment horizontal="center" wrapText="1"/>
    </xf>
    <xf numFmtId="0" fontId="37" fillId="25" borderId="51" xfId="224" applyNumberFormat="1" applyFont="1" applyFill="1" applyBorder="1" applyAlignment="1">
      <alignment horizontal="center" wrapText="1"/>
    </xf>
    <xf numFmtId="43" fontId="33" fillId="0" borderId="0" xfId="109" applyFont="1" applyFill="1" applyBorder="1"/>
    <xf numFmtId="43" fontId="33" fillId="0" borderId="11" xfId="109" applyFont="1" applyFill="1" applyBorder="1" applyAlignment="1"/>
    <xf numFmtId="39" fontId="33" fillId="0" borderId="11" xfId="109" applyNumberFormat="1" applyFont="1" applyFill="1" applyBorder="1" applyAlignment="1"/>
    <xf numFmtId="0" fontId="37" fillId="25" borderId="51" xfId="224" applyNumberFormat="1" applyFont="1" applyFill="1" applyBorder="1" applyAlignment="1">
      <alignment horizontal="center"/>
    </xf>
    <xf numFmtId="39" fontId="33" fillId="0" borderId="13" xfId="109" applyNumberFormat="1" applyFont="1" applyFill="1" applyBorder="1" applyAlignment="1"/>
    <xf numFmtId="0" fontId="37" fillId="25" borderId="60" xfId="224" applyNumberFormat="1" applyFont="1" applyFill="1" applyBorder="1" applyAlignment="1">
      <alignment horizontal="center"/>
    </xf>
    <xf numFmtId="39" fontId="33" fillId="0" borderId="10" xfId="109" applyNumberFormat="1" applyFont="1" applyFill="1" applyBorder="1"/>
    <xf numFmtId="39" fontId="33" fillId="0" borderId="10" xfId="109" applyNumberFormat="1" applyFont="1" applyFill="1" applyBorder="1" applyAlignment="1"/>
    <xf numFmtId="39" fontId="33" fillId="0" borderId="40" xfId="109" applyNumberFormat="1" applyFont="1" applyFill="1" applyBorder="1" applyAlignment="1"/>
    <xf numFmtId="49" fontId="37" fillId="3" borderId="50" xfId="224" applyNumberFormat="1" applyFont="1" applyFill="1" applyBorder="1" applyAlignment="1">
      <alignment horizontal="center"/>
    </xf>
    <xf numFmtId="49" fontId="37" fillId="3" borderId="4" xfId="224" applyNumberFormat="1" applyFont="1" applyFill="1" applyBorder="1" applyAlignment="1">
      <alignment horizontal="center"/>
    </xf>
    <xf numFmtId="49" fontId="37" fillId="3" borderId="12" xfId="224" applyNumberFormat="1" applyFont="1" applyFill="1" applyBorder="1" applyAlignment="1">
      <alignment horizontal="center"/>
    </xf>
    <xf numFmtId="4" fontId="77" fillId="0" borderId="79" xfId="0" applyNumberFormat="1" applyFont="1" applyBorder="1" applyAlignment="1">
      <alignment horizontal="center" wrapText="1" readingOrder="1"/>
    </xf>
    <xf numFmtId="4" fontId="77" fillId="0" borderId="79" xfId="0" applyNumberFormat="1" applyFont="1" applyBorder="1" applyAlignment="1">
      <alignment horizontal="center" vertical="center" wrapText="1" readingOrder="1"/>
    </xf>
    <xf numFmtId="178" fontId="79" fillId="0" borderId="0" xfId="0" applyFont="1" applyBorder="1"/>
    <xf numFmtId="178" fontId="79" fillId="0" borderId="84" xfId="0" applyFont="1" applyBorder="1"/>
    <xf numFmtId="4" fontId="79" fillId="26" borderId="0" xfId="0" applyNumberFormat="1" applyFont="1" applyFill="1" applyAlignment="1">
      <alignment horizontal="center"/>
    </xf>
    <xf numFmtId="4" fontId="79" fillId="26" borderId="0" xfId="0" applyNumberFormat="1" applyFont="1" applyFill="1" applyBorder="1" applyAlignment="1">
      <alignment horizontal="center"/>
    </xf>
    <xf numFmtId="2" fontId="79" fillId="26" borderId="0" xfId="0" applyNumberFormat="1" applyFont="1" applyFill="1" applyBorder="1" applyAlignment="1">
      <alignment horizontal="center"/>
    </xf>
    <xf numFmtId="2" fontId="79" fillId="26" borderId="84" xfId="0" applyNumberFormat="1" applyFont="1" applyFill="1" applyBorder="1" applyAlignment="1">
      <alignment horizontal="center"/>
    </xf>
    <xf numFmtId="4" fontId="77" fillId="0" borderId="80" xfId="0" applyNumberFormat="1" applyFont="1" applyBorder="1" applyAlignment="1">
      <alignment horizontal="center" wrapText="1" readingOrder="1"/>
    </xf>
    <xf numFmtId="4" fontId="77" fillId="0" borderId="80" xfId="0" applyNumberFormat="1" applyFont="1" applyBorder="1" applyAlignment="1">
      <alignment horizontal="center" vertical="center" wrapText="1" readingOrder="1"/>
    </xf>
    <xf numFmtId="4" fontId="77" fillId="0" borderId="80" xfId="0" applyNumberFormat="1" applyFont="1" applyFill="1" applyBorder="1" applyAlignment="1">
      <alignment horizontal="center" vertical="center" wrapText="1" readingOrder="1"/>
    </xf>
    <xf numFmtId="4" fontId="77" fillId="0" borderId="85" xfId="0" applyNumberFormat="1" applyFont="1" applyFill="1" applyBorder="1" applyAlignment="1">
      <alignment horizontal="center" vertical="center" wrapText="1" readingOrder="1"/>
    </xf>
    <xf numFmtId="4" fontId="77" fillId="0" borderId="0" xfId="0" applyNumberFormat="1" applyFont="1" applyBorder="1" applyAlignment="1">
      <alignment horizontal="center" wrapText="1" readingOrder="1"/>
    </xf>
    <xf numFmtId="4" fontId="77" fillId="0" borderId="0" xfId="0" applyNumberFormat="1" applyFont="1" applyBorder="1" applyAlignment="1">
      <alignment horizontal="center" vertical="center" wrapText="1" readingOrder="1"/>
    </xf>
    <xf numFmtId="178" fontId="79" fillId="0" borderId="0" xfId="0" applyFont="1"/>
    <xf numFmtId="2" fontId="79" fillId="0" borderId="0" xfId="0" applyNumberFormat="1" applyFont="1"/>
    <xf numFmtId="4" fontId="77" fillId="0" borderId="81" xfId="0" applyNumberFormat="1" applyFont="1" applyBorder="1" applyAlignment="1">
      <alignment horizontal="center" wrapText="1" readingOrder="1"/>
    </xf>
    <xf numFmtId="4" fontId="77" fillId="0" borderId="81" xfId="0" applyNumberFormat="1" applyFont="1" applyBorder="1" applyAlignment="1">
      <alignment horizontal="center" vertical="center" wrapText="1" readingOrder="1"/>
    </xf>
    <xf numFmtId="4" fontId="79" fillId="26" borderId="84" xfId="0" applyNumberFormat="1" applyFont="1" applyFill="1" applyBorder="1" applyAlignment="1">
      <alignment horizontal="center"/>
    </xf>
    <xf numFmtId="4" fontId="77" fillId="0" borderId="80" xfId="0" applyNumberFormat="1" applyFont="1" applyFill="1" applyBorder="1" applyAlignment="1">
      <alignment horizontal="center" wrapText="1" readingOrder="1"/>
    </xf>
    <xf numFmtId="4" fontId="77" fillId="0" borderId="85" xfId="0" applyNumberFormat="1" applyFont="1" applyFill="1" applyBorder="1" applyAlignment="1">
      <alignment horizontal="center" wrapText="1" readingOrder="1"/>
    </xf>
    <xf numFmtId="4" fontId="65" fillId="0" borderId="81" xfId="0" applyNumberFormat="1" applyFont="1" applyBorder="1" applyAlignment="1">
      <alignment horizontal="center" wrapText="1" readingOrder="1"/>
    </xf>
    <xf numFmtId="4" fontId="77" fillId="0" borderId="81" xfId="0" applyNumberFormat="1" applyFont="1" applyBorder="1" applyAlignment="1">
      <alignment horizontal="center" wrapText="1"/>
    </xf>
    <xf numFmtId="4" fontId="79" fillId="0" borderId="0" xfId="0" applyNumberFormat="1" applyFont="1" applyFill="1" applyBorder="1" applyAlignment="1">
      <alignment horizontal="center"/>
    </xf>
    <xf numFmtId="2" fontId="79" fillId="0" borderId="84" xfId="0" applyNumberFormat="1" applyFont="1" applyBorder="1"/>
    <xf numFmtId="178" fontId="79" fillId="0" borderId="87" xfId="0" applyFont="1" applyBorder="1"/>
    <xf numFmtId="165" fontId="79" fillId="26" borderId="0" xfId="0" applyNumberFormat="1" applyFont="1" applyFill="1" applyAlignment="1">
      <alignment horizontal="center"/>
    </xf>
    <xf numFmtId="165" fontId="77" fillId="0" borderId="80" xfId="0" applyNumberFormat="1" applyFont="1" applyBorder="1" applyAlignment="1">
      <alignment horizontal="center" wrapText="1" readingOrder="1"/>
    </xf>
    <xf numFmtId="165" fontId="77" fillId="0" borderId="80" xfId="0" applyNumberFormat="1" applyFont="1" applyBorder="1" applyAlignment="1">
      <alignment horizontal="center" vertical="center" wrapText="1" readingOrder="1"/>
    </xf>
    <xf numFmtId="165" fontId="77" fillId="0" borderId="80" xfId="0" applyNumberFormat="1" applyFont="1" applyFill="1" applyBorder="1" applyAlignment="1">
      <alignment horizontal="center" vertical="center" wrapText="1" readingOrder="1"/>
    </xf>
    <xf numFmtId="0" fontId="65" fillId="25" borderId="86" xfId="0" applyNumberFormat="1" applyFont="1" applyFill="1" applyBorder="1" applyAlignment="1">
      <alignment horizontal="center" wrapText="1" readingOrder="1"/>
    </xf>
    <xf numFmtId="178" fontId="166" fillId="0" borderId="0" xfId="224" applyFont="1" applyBorder="1" applyAlignment="1">
      <alignment vertical="top"/>
    </xf>
    <xf numFmtId="2" fontId="61" fillId="0" borderId="0" xfId="224" applyNumberFormat="1" applyFont="1" applyBorder="1" applyAlignment="1">
      <alignment vertical="top"/>
    </xf>
    <xf numFmtId="178" fontId="166" fillId="0" borderId="1" xfId="224" applyFont="1" applyBorder="1" applyAlignment="1">
      <alignment vertical="top"/>
    </xf>
    <xf numFmtId="0" fontId="61" fillId="3" borderId="10" xfId="224" applyNumberFormat="1" applyFont="1" applyFill="1" applyBorder="1" applyAlignment="1">
      <alignment vertical="center"/>
    </xf>
    <xf numFmtId="0" fontId="61" fillId="3" borderId="10" xfId="224" applyNumberFormat="1" applyFont="1" applyFill="1" applyBorder="1" applyAlignment="1">
      <alignment horizontal="center"/>
    </xf>
    <xf numFmtId="0" fontId="61" fillId="3" borderId="40" xfId="224" applyNumberFormat="1" applyFont="1" applyFill="1" applyBorder="1" applyAlignment="1">
      <alignment horizontal="center"/>
    </xf>
    <xf numFmtId="0" fontId="61" fillId="3" borderId="1" xfId="224" applyNumberFormat="1" applyFont="1" applyFill="1" applyBorder="1" applyAlignment="1">
      <alignment vertical="center"/>
    </xf>
    <xf numFmtId="0" fontId="61" fillId="3" borderId="1" xfId="224" applyNumberFormat="1" applyFont="1" applyFill="1" applyBorder="1" applyAlignment="1">
      <alignment horizontal="right"/>
    </xf>
    <xf numFmtId="0" fontId="61" fillId="3" borderId="13" xfId="224" applyNumberFormat="1" applyFont="1" applyFill="1" applyBorder="1" applyAlignment="1">
      <alignment horizontal="right"/>
    </xf>
    <xf numFmtId="39" fontId="61" fillId="4" borderId="0" xfId="109" applyNumberFormat="1" applyFont="1" applyFill="1" applyBorder="1" applyAlignment="1">
      <alignment horizontal="right"/>
    </xf>
    <xf numFmtId="39" fontId="61" fillId="4" borderId="11" xfId="109" applyNumberFormat="1" applyFont="1" applyFill="1" applyBorder="1" applyAlignment="1">
      <alignment horizontal="right"/>
    </xf>
    <xf numFmtId="39" fontId="55" fillId="4" borderId="0" xfId="109" applyNumberFormat="1" applyFont="1" applyFill="1" applyBorder="1" applyAlignment="1">
      <alignment horizontal="right"/>
    </xf>
    <xf numFmtId="39" fontId="55" fillId="4" borderId="11" xfId="109" applyNumberFormat="1" applyFont="1" applyFill="1" applyBorder="1" applyAlignment="1">
      <alignment horizontal="right"/>
    </xf>
    <xf numFmtId="39" fontId="55" fillId="0" borderId="0" xfId="109" applyNumberFormat="1" applyFont="1" applyFill="1" applyBorder="1" applyAlignment="1">
      <alignment horizontal="right"/>
    </xf>
    <xf numFmtId="39" fontId="55" fillId="0" borderId="11" xfId="109" applyNumberFormat="1" applyFont="1" applyFill="1" applyBorder="1" applyAlignment="1">
      <alignment horizontal="right"/>
    </xf>
    <xf numFmtId="39" fontId="61" fillId="4" borderId="1" xfId="109" applyNumberFormat="1" applyFont="1" applyFill="1" applyBorder="1" applyAlignment="1">
      <alignment horizontal="right"/>
    </xf>
    <xf numFmtId="39" fontId="61" fillId="4" borderId="13" xfId="109" applyNumberFormat="1" applyFont="1" applyFill="1" applyBorder="1" applyAlignment="1">
      <alignment horizontal="right"/>
    </xf>
    <xf numFmtId="167" fontId="163" fillId="0" borderId="0" xfId="224" applyNumberFormat="1" applyFont="1" applyAlignment="1">
      <alignment horizontal="center"/>
    </xf>
    <xf numFmtId="178" fontId="167" fillId="0" borderId="0" xfId="193" applyFont="1" applyAlignment="1">
      <alignment horizontal="left"/>
    </xf>
    <xf numFmtId="178" fontId="167" fillId="0" borderId="0" xfId="193" applyFont="1"/>
    <xf numFmtId="178" fontId="168" fillId="0" borderId="0" xfId="224" applyFont="1" applyAlignment="1">
      <alignment horizontal="center"/>
    </xf>
    <xf numFmtId="178" fontId="55" fillId="0" borderId="0" xfId="224" applyFont="1" applyAlignment="1">
      <alignment horizontal="center"/>
    </xf>
    <xf numFmtId="166" fontId="61" fillId="3" borderId="50" xfId="224" applyNumberFormat="1" applyFont="1" applyFill="1" applyBorder="1" applyAlignment="1" applyProtection="1">
      <alignment horizontal="left"/>
      <protection locked="0"/>
    </xf>
    <xf numFmtId="166" fontId="55" fillId="3" borderId="50" xfId="224" applyNumberFormat="1" applyFont="1" applyFill="1" applyBorder="1" applyAlignment="1" applyProtection="1">
      <alignment horizontal="left" indent="2"/>
      <protection locked="0"/>
    </xf>
    <xf numFmtId="166" fontId="55" fillId="3" borderId="50" xfId="224" applyNumberFormat="1" applyFont="1" applyFill="1" applyBorder="1" applyProtection="1">
      <protection locked="0"/>
    </xf>
    <xf numFmtId="166" fontId="55" fillId="3" borderId="50" xfId="224" applyNumberFormat="1" applyFont="1" applyFill="1" applyBorder="1" applyAlignment="1" applyProtection="1">
      <alignment horizontal="left" indent="3"/>
      <protection locked="0"/>
    </xf>
    <xf numFmtId="166" fontId="55" fillId="3" borderId="50" xfId="224" applyNumberFormat="1" applyFont="1" applyFill="1" applyBorder="1" applyAlignment="1" applyProtection="1">
      <alignment horizontal="left" indent="6"/>
      <protection locked="0"/>
    </xf>
    <xf numFmtId="166" fontId="55" fillId="25" borderId="50" xfId="224" applyNumberFormat="1" applyFont="1" applyFill="1" applyBorder="1" applyAlignment="1" applyProtection="1">
      <alignment horizontal="left" indent="3"/>
      <protection locked="0"/>
    </xf>
    <xf numFmtId="166" fontId="55" fillId="25" borderId="50" xfId="224" applyNumberFormat="1" applyFont="1" applyFill="1" applyBorder="1" applyProtection="1">
      <protection locked="0"/>
    </xf>
    <xf numFmtId="166" fontId="61" fillId="3" borderId="50" xfId="224" applyNumberFormat="1" applyFont="1" applyFill="1" applyBorder="1" applyAlignment="1" applyProtection="1">
      <alignment horizontal="left" indent="3"/>
      <protection locked="0"/>
    </xf>
    <xf numFmtId="166" fontId="55" fillId="3" borderId="50" xfId="224" applyNumberFormat="1" applyFont="1" applyFill="1" applyBorder="1" applyAlignment="1" applyProtection="1">
      <alignment horizontal="left" indent="9"/>
      <protection locked="0"/>
    </xf>
    <xf numFmtId="166" fontId="55" fillId="3" borderId="50" xfId="224" applyNumberFormat="1" applyFont="1" applyFill="1" applyBorder="1" applyAlignment="1" applyProtection="1">
      <alignment horizontal="left" indent="5"/>
      <protection locked="0"/>
    </xf>
    <xf numFmtId="166" fontId="61" fillId="3" borderId="51" xfId="224" applyNumberFormat="1" applyFont="1" applyFill="1" applyBorder="1" applyAlignment="1" applyProtection="1">
      <alignment horizontal="left"/>
      <protection locked="0"/>
    </xf>
    <xf numFmtId="0" fontId="61" fillId="3" borderId="10" xfId="224" applyNumberFormat="1" applyFont="1" applyFill="1" applyBorder="1"/>
    <xf numFmtId="0" fontId="61" fillId="3" borderId="10" xfId="224" applyNumberFormat="1" applyFont="1" applyFill="1" applyBorder="1" applyAlignment="1"/>
    <xf numFmtId="0" fontId="55" fillId="0" borderId="0" xfId="224" applyNumberFormat="1" applyFont="1"/>
    <xf numFmtId="0" fontId="61" fillId="3" borderId="19" xfId="224" quotePrefix="1" applyNumberFormat="1" applyFont="1" applyFill="1" applyBorder="1" applyAlignment="1">
      <alignment horizontal="center"/>
    </xf>
    <xf numFmtId="0" fontId="61" fillId="3" borderId="1" xfId="224" quotePrefix="1" applyNumberFormat="1" applyFont="1" applyFill="1" applyBorder="1" applyAlignment="1">
      <alignment horizontal="center"/>
    </xf>
    <xf numFmtId="49" fontId="61" fillId="3" borderId="1" xfId="224" applyNumberFormat="1" applyFont="1" applyFill="1" applyBorder="1" applyAlignment="1">
      <alignment horizontal="center"/>
    </xf>
    <xf numFmtId="49" fontId="61" fillId="3" borderId="13" xfId="147" applyNumberFormat="1" applyFont="1" applyFill="1" applyBorder="1" applyAlignment="1">
      <alignment horizontal="center"/>
    </xf>
    <xf numFmtId="39" fontId="61" fillId="4" borderId="0" xfId="224" applyNumberFormat="1" applyFont="1" applyFill="1" applyBorder="1"/>
    <xf numFmtId="39" fontId="61" fillId="4" borderId="11" xfId="224" applyNumberFormat="1" applyFont="1" applyFill="1" applyBorder="1"/>
    <xf numFmtId="39" fontId="61" fillId="4" borderId="7" xfId="224" applyNumberFormat="1" applyFont="1" applyFill="1" applyBorder="1"/>
    <xf numFmtId="178" fontId="61" fillId="0" borderId="0" xfId="224" applyFont="1"/>
    <xf numFmtId="39" fontId="55" fillId="4" borderId="0" xfId="224" applyNumberFormat="1" applyFont="1" applyFill="1" applyBorder="1"/>
    <xf numFmtId="39" fontId="55" fillId="4" borderId="7" xfId="224" applyNumberFormat="1" applyFont="1" applyFill="1" applyBorder="1"/>
    <xf numFmtId="39" fontId="55" fillId="4" borderId="11" xfId="224" applyNumberFormat="1" applyFont="1" applyFill="1" applyBorder="1"/>
    <xf numFmtId="166" fontId="170" fillId="3" borderId="50" xfId="224" applyNumberFormat="1" applyFont="1" applyFill="1" applyBorder="1" applyAlignment="1" applyProtection="1">
      <alignment horizontal="left" indent="4"/>
      <protection locked="0"/>
    </xf>
    <xf numFmtId="166" fontId="61" fillId="3" borderId="50" xfId="224" applyNumberFormat="1" applyFont="1" applyFill="1" applyBorder="1" applyProtection="1">
      <protection locked="0"/>
    </xf>
    <xf numFmtId="178" fontId="55" fillId="0" borderId="0" xfId="224" applyFont="1" applyFill="1"/>
    <xf numFmtId="39" fontId="55" fillId="4" borderId="0" xfId="127" applyNumberFormat="1" applyFont="1" applyFill="1" applyBorder="1" applyAlignment="1">
      <alignment horizontal="right"/>
    </xf>
    <xf numFmtId="39" fontId="55" fillId="0" borderId="0" xfId="224" applyNumberFormat="1" applyFont="1" applyFill="1" applyBorder="1"/>
    <xf numFmtId="39" fontId="55" fillId="0" borderId="11" xfId="224" applyNumberFormat="1" applyFont="1" applyFill="1" applyBorder="1"/>
    <xf numFmtId="39" fontId="55" fillId="0" borderId="7" xfId="224" applyNumberFormat="1" applyFont="1" applyFill="1" applyBorder="1"/>
    <xf numFmtId="178" fontId="55" fillId="25" borderId="0" xfId="224" applyFont="1" applyFill="1"/>
    <xf numFmtId="166" fontId="61" fillId="25" borderId="50" xfId="224" applyNumberFormat="1" applyFont="1" applyFill="1" applyBorder="1" applyAlignment="1" applyProtection="1">
      <alignment horizontal="left" indent="3"/>
      <protection locked="0"/>
    </xf>
    <xf numFmtId="39" fontId="61" fillId="0" borderId="0" xfId="224" applyNumberFormat="1" applyFont="1" applyFill="1" applyBorder="1"/>
    <xf numFmtId="39" fontId="61" fillId="0" borderId="11" xfId="224" applyNumberFormat="1" applyFont="1" applyFill="1" applyBorder="1"/>
    <xf numFmtId="39" fontId="61" fillId="0" borderId="7" xfId="224" applyNumberFormat="1" applyFont="1" applyFill="1" applyBorder="1"/>
    <xf numFmtId="178" fontId="61" fillId="25" borderId="0" xfId="224" applyFont="1" applyFill="1"/>
    <xf numFmtId="39" fontId="61" fillId="4" borderId="0" xfId="127" applyNumberFormat="1" applyFont="1" applyFill="1" applyBorder="1" applyAlignment="1">
      <alignment horizontal="right"/>
    </xf>
    <xf numFmtId="166" fontId="55" fillId="3" borderId="50" xfId="224" applyNumberFormat="1" applyFont="1" applyFill="1" applyBorder="1" applyAlignment="1" applyProtection="1">
      <alignment horizontal="left"/>
      <protection locked="0"/>
    </xf>
    <xf numFmtId="39" fontId="55" fillId="4" borderId="0" xfId="109" quotePrefix="1" applyNumberFormat="1" applyFont="1" applyFill="1" applyBorder="1" applyAlignment="1">
      <alignment horizontal="right"/>
    </xf>
    <xf numFmtId="39" fontId="55" fillId="4" borderId="11" xfId="109" quotePrefix="1" applyNumberFormat="1" applyFont="1" applyFill="1" applyBorder="1" applyAlignment="1">
      <alignment horizontal="right"/>
    </xf>
    <xf numFmtId="39" fontId="61" fillId="4" borderId="11" xfId="127" applyNumberFormat="1" applyFont="1" applyFill="1" applyBorder="1"/>
    <xf numFmtId="178" fontId="165" fillId="0" borderId="0" xfId="224" applyFont="1"/>
    <xf numFmtId="178" fontId="148" fillId="0" borderId="0" xfId="193" applyFont="1"/>
    <xf numFmtId="39" fontId="61" fillId="4" borderId="1" xfId="127" applyNumberFormat="1" applyFont="1" applyFill="1" applyBorder="1"/>
    <xf numFmtId="39" fontId="61" fillId="4" borderId="13" xfId="224" applyNumberFormat="1" applyFont="1" applyFill="1" applyBorder="1"/>
    <xf numFmtId="39" fontId="61" fillId="4" borderId="12" xfId="127" applyNumberFormat="1" applyFont="1" applyFill="1" applyBorder="1"/>
    <xf numFmtId="39" fontId="61" fillId="4" borderId="13" xfId="127" applyNumberFormat="1" applyFont="1" applyFill="1" applyBorder="1"/>
    <xf numFmtId="0" fontId="61" fillId="3" borderId="48" xfId="224" applyNumberFormat="1" applyFont="1" applyFill="1" applyBorder="1" applyAlignment="1"/>
    <xf numFmtId="0" fontId="61" fillId="3" borderId="37" xfId="224" quotePrefix="1" applyNumberFormat="1" applyFont="1" applyFill="1" applyBorder="1" applyAlignment="1">
      <alignment horizontal="center"/>
    </xf>
    <xf numFmtId="39" fontId="61" fillId="4" borderId="30" xfId="224" applyNumberFormat="1" applyFont="1" applyFill="1" applyBorder="1"/>
    <xf numFmtId="39" fontId="55" fillId="4" borderId="30" xfId="224" applyNumberFormat="1" applyFont="1" applyFill="1" applyBorder="1"/>
    <xf numFmtId="39" fontId="55" fillId="0" borderId="30" xfId="224" applyNumberFormat="1" applyFont="1" applyFill="1" applyBorder="1"/>
    <xf numFmtId="39" fontId="61" fillId="0" borderId="30" xfId="224" applyNumberFormat="1" applyFont="1" applyFill="1" applyBorder="1"/>
    <xf numFmtId="39" fontId="61" fillId="4" borderId="37" xfId="127" applyNumberFormat="1" applyFont="1" applyFill="1" applyBorder="1"/>
    <xf numFmtId="0" fontId="61" fillId="3" borderId="40" xfId="224" applyNumberFormat="1" applyFont="1" applyFill="1" applyBorder="1"/>
    <xf numFmtId="0" fontId="64" fillId="0" borderId="0" xfId="224" applyNumberFormat="1" applyFont="1" applyBorder="1" applyAlignment="1"/>
    <xf numFmtId="39" fontId="37" fillId="4" borderId="0" xfId="109" applyNumberFormat="1" applyFont="1" applyFill="1" applyBorder="1"/>
    <xf numFmtId="39" fontId="37" fillId="4" borderId="11" xfId="109" applyNumberFormat="1" applyFont="1" applyFill="1" applyBorder="1"/>
    <xf numFmtId="39" fontId="35" fillId="4" borderId="0" xfId="109" applyNumberFormat="1" applyFont="1" applyFill="1" applyBorder="1"/>
    <xf numFmtId="39" fontId="35" fillId="4" borderId="11" xfId="109" applyNumberFormat="1" applyFont="1" applyFill="1" applyBorder="1"/>
    <xf numFmtId="39" fontId="37" fillId="4" borderId="1" xfId="109" applyNumberFormat="1" applyFont="1" applyFill="1" applyBorder="1"/>
    <xf numFmtId="39" fontId="37" fillId="4" borderId="13" xfId="109" applyNumberFormat="1" applyFont="1" applyFill="1" applyBorder="1"/>
    <xf numFmtId="178" fontId="56" fillId="0" borderId="0" xfId="224" applyFont="1"/>
    <xf numFmtId="43" fontId="56" fillId="0" borderId="0" xfId="224" applyNumberFormat="1" applyFont="1"/>
    <xf numFmtId="39" fontId="37" fillId="0" borderId="7" xfId="109" applyNumberFormat="1" applyFont="1" applyFill="1" applyBorder="1"/>
    <xf numFmtId="39" fontId="37" fillId="0" borderId="17" xfId="109" applyNumberFormat="1" applyFont="1" applyFill="1" applyBorder="1"/>
    <xf numFmtId="39" fontId="37" fillId="0" borderId="30" xfId="109" applyNumberFormat="1" applyFont="1" applyFill="1" applyBorder="1"/>
    <xf numFmtId="39" fontId="37" fillId="0" borderId="10" xfId="109" applyNumberFormat="1" applyFont="1" applyFill="1" applyBorder="1"/>
    <xf numFmtId="39" fontId="37" fillId="0" borderId="4" xfId="109" applyNumberFormat="1" applyFont="1" applyFill="1" applyBorder="1"/>
    <xf numFmtId="39" fontId="37" fillId="0" borderId="0" xfId="109" applyNumberFormat="1" applyFont="1" applyFill="1" applyBorder="1"/>
    <xf numFmtId="39" fontId="37" fillId="0" borderId="40" xfId="109" applyNumberFormat="1" applyFont="1" applyFill="1" applyBorder="1"/>
    <xf numFmtId="167" fontId="35" fillId="25" borderId="0" xfId="224" applyNumberFormat="1" applyFont="1" applyFill="1"/>
    <xf numFmtId="167" fontId="35" fillId="0" borderId="0" xfId="224" applyNumberFormat="1" applyFont="1"/>
    <xf numFmtId="39" fontId="37" fillId="0" borderId="11" xfId="109" applyNumberFormat="1" applyFont="1" applyFill="1" applyBorder="1"/>
    <xf numFmtId="39" fontId="79" fillId="0" borderId="7" xfId="109" applyNumberFormat="1" applyFont="1" applyFill="1" applyBorder="1"/>
    <xf numFmtId="39" fontId="79" fillId="0" borderId="17" xfId="109" applyNumberFormat="1" applyFont="1" applyFill="1" applyBorder="1"/>
    <xf numFmtId="39" fontId="35" fillId="0" borderId="17" xfId="109" applyNumberFormat="1" applyFont="1" applyFill="1" applyBorder="1"/>
    <xf numFmtId="39" fontId="35" fillId="0" borderId="30" xfId="109" applyNumberFormat="1" applyFont="1" applyFill="1" applyBorder="1"/>
    <xf numFmtId="39" fontId="35" fillId="0" borderId="0" xfId="109" applyNumberFormat="1" applyFont="1" applyFill="1" applyBorder="1"/>
    <xf numFmtId="39" fontId="35" fillId="0" borderId="4" xfId="109" applyNumberFormat="1" applyFont="1" applyFill="1" applyBorder="1"/>
    <xf numFmtId="39" fontId="35" fillId="0" borderId="11" xfId="109" applyNumberFormat="1" applyFont="1" applyFill="1" applyBorder="1"/>
    <xf numFmtId="39" fontId="97" fillId="0" borderId="7" xfId="109" applyNumberFormat="1" applyFont="1" applyFill="1" applyBorder="1"/>
    <xf numFmtId="39" fontId="97" fillId="0" borderId="17" xfId="109" applyNumberFormat="1" applyFont="1" applyFill="1" applyBorder="1"/>
    <xf numFmtId="39" fontId="35" fillId="0" borderId="7" xfId="109" applyNumberFormat="1" applyFont="1" applyFill="1" applyBorder="1"/>
    <xf numFmtId="178" fontId="35" fillId="0" borderId="0" xfId="224" applyFont="1" applyFill="1"/>
    <xf numFmtId="39" fontId="35" fillId="4" borderId="0" xfId="109" applyNumberFormat="1" applyFont="1" applyFill="1" applyBorder="1" applyAlignment="1">
      <alignment horizontal="right"/>
    </xf>
    <xf numFmtId="167" fontId="171" fillId="0" borderId="0" xfId="224" applyNumberFormat="1" applyFont="1"/>
    <xf numFmtId="178" fontId="171" fillId="0" borderId="0" xfId="224" applyFont="1"/>
    <xf numFmtId="39" fontId="79" fillId="0" borderId="30" xfId="109" applyNumberFormat="1" applyFont="1" applyFill="1" applyBorder="1"/>
    <xf numFmtId="39" fontId="35" fillId="0" borderId="0" xfId="109" applyNumberFormat="1" applyFont="1" applyBorder="1"/>
    <xf numFmtId="39" fontId="35" fillId="0" borderId="4" xfId="109" applyNumberFormat="1" applyFont="1" applyBorder="1"/>
    <xf numFmtId="39" fontId="35" fillId="0" borderId="11" xfId="109" applyNumberFormat="1" applyFont="1" applyBorder="1"/>
    <xf numFmtId="39" fontId="37" fillId="0" borderId="0" xfId="109" applyNumberFormat="1" applyFont="1" applyBorder="1"/>
    <xf numFmtId="39" fontId="37" fillId="0" borderId="4" xfId="109" applyNumberFormat="1" applyFont="1" applyBorder="1"/>
    <xf numFmtId="39" fontId="37" fillId="0" borderId="11" xfId="109" applyNumberFormat="1" applyFont="1" applyBorder="1"/>
    <xf numFmtId="39" fontId="37" fillId="0" borderId="0" xfId="0" applyNumberFormat="1" applyFont="1" applyFill="1"/>
    <xf numFmtId="39" fontId="37" fillId="0" borderId="4" xfId="0" applyNumberFormat="1" applyFont="1" applyFill="1" applyBorder="1"/>
    <xf numFmtId="39" fontId="37" fillId="0" borderId="0" xfId="0" applyNumberFormat="1" applyFont="1" applyFill="1" applyBorder="1"/>
    <xf numFmtId="39" fontId="37" fillId="0" borderId="11" xfId="0" applyNumberFormat="1" applyFont="1" applyFill="1" applyBorder="1"/>
    <xf numFmtId="39" fontId="97" fillId="0" borderId="1" xfId="0" applyNumberFormat="1" applyFont="1" applyFill="1" applyBorder="1"/>
    <xf numFmtId="39" fontId="97" fillId="0" borderId="18" xfId="0" applyNumberFormat="1" applyFont="1" applyFill="1" applyBorder="1"/>
    <xf numFmtId="39" fontId="97" fillId="0" borderId="37" xfId="0" applyNumberFormat="1" applyFont="1" applyFill="1" applyBorder="1"/>
    <xf numFmtId="39" fontId="97" fillId="0" borderId="12" xfId="0" applyNumberFormat="1" applyFont="1" applyFill="1" applyBorder="1"/>
    <xf numFmtId="39" fontId="97" fillId="0" borderId="13" xfId="0" applyNumberFormat="1" applyFont="1" applyFill="1" applyBorder="1"/>
    <xf numFmtId="178" fontId="83" fillId="0" borderId="0" xfId="224" applyFont="1"/>
    <xf numFmtId="167" fontId="37" fillId="0" borderId="0" xfId="0" applyNumberFormat="1" applyFont="1" applyFill="1"/>
    <xf numFmtId="39" fontId="79" fillId="0" borderId="4" xfId="109" applyNumberFormat="1" applyFont="1" applyFill="1" applyBorder="1"/>
    <xf numFmtId="39" fontId="79" fillId="0" borderId="0" xfId="109" applyNumberFormat="1" applyFont="1" applyFill="1" applyBorder="1"/>
    <xf numFmtId="0" fontId="61" fillId="3" borderId="60" xfId="224" applyNumberFormat="1" applyFont="1" applyFill="1" applyBorder="1" applyAlignment="1" applyProtection="1">
      <alignment horizontal="right"/>
    </xf>
    <xf numFmtId="0" fontId="61" fillId="3" borderId="10" xfId="224" applyNumberFormat="1" applyFont="1" applyFill="1" applyBorder="1" applyAlignment="1" applyProtection="1"/>
    <xf numFmtId="0" fontId="61" fillId="3" borderId="10" xfId="224" applyNumberFormat="1" applyFont="1" applyFill="1" applyBorder="1" applyAlignment="1" applyProtection="1">
      <alignment horizontal="right"/>
    </xf>
    <xf numFmtId="0" fontId="61" fillId="3" borderId="40" xfId="224" applyNumberFormat="1" applyFont="1" applyFill="1" applyBorder="1" applyAlignment="1" applyProtection="1">
      <alignment horizontal="right"/>
    </xf>
    <xf numFmtId="0" fontId="61" fillId="25" borderId="58" xfId="224" applyNumberFormat="1" applyFont="1" applyFill="1" applyBorder="1" applyAlignment="1">
      <alignment vertical="center"/>
    </xf>
    <xf numFmtId="0" fontId="61" fillId="3" borderId="24" xfId="224" applyNumberFormat="1" applyFont="1" applyFill="1" applyBorder="1" applyAlignment="1">
      <alignment vertical="center"/>
    </xf>
    <xf numFmtId="0" fontId="61" fillId="25" borderId="10" xfId="224" applyNumberFormat="1" applyFont="1" applyFill="1" applyBorder="1" applyAlignment="1">
      <alignment vertical="center"/>
    </xf>
    <xf numFmtId="0" fontId="61" fillId="3" borderId="51" xfId="224" applyNumberFormat="1" applyFont="1" applyFill="1" applyBorder="1" applyProtection="1"/>
    <xf numFmtId="0" fontId="61" fillId="3" borderId="1" xfId="224" applyNumberFormat="1" applyFont="1" applyFill="1" applyBorder="1" applyProtection="1"/>
    <xf numFmtId="0" fontId="61" fillId="3" borderId="13" xfId="224" applyNumberFormat="1" applyFont="1" applyFill="1" applyBorder="1" applyProtection="1"/>
    <xf numFmtId="0" fontId="61" fillId="3" borderId="12" xfId="224" applyNumberFormat="1" applyFont="1" applyFill="1" applyBorder="1" applyProtection="1"/>
    <xf numFmtId="0" fontId="61" fillId="3" borderId="19" xfId="224" applyNumberFormat="1" applyFont="1" applyFill="1" applyBorder="1" applyAlignment="1">
      <alignment horizontal="right"/>
    </xf>
    <xf numFmtId="0" fontId="61" fillId="0" borderId="1" xfId="224" applyNumberFormat="1" applyFont="1" applyFill="1" applyBorder="1" applyAlignment="1">
      <alignment horizontal="center"/>
    </xf>
    <xf numFmtId="0" fontId="61" fillId="0" borderId="13" xfId="224" applyNumberFormat="1" applyFont="1" applyFill="1" applyBorder="1" applyAlignment="1">
      <alignment horizontal="center"/>
    </xf>
    <xf numFmtId="0" fontId="61" fillId="0" borderId="19" xfId="224" applyNumberFormat="1" applyFont="1" applyFill="1" applyBorder="1" applyAlignment="1">
      <alignment horizontal="center"/>
    </xf>
    <xf numFmtId="178" fontId="172" fillId="3" borderId="50" xfId="224" applyFont="1" applyFill="1" applyBorder="1" applyProtection="1"/>
    <xf numFmtId="39" fontId="172" fillId="0" borderId="0" xfId="109" applyNumberFormat="1" applyFont="1" applyFill="1" applyBorder="1" applyProtection="1"/>
    <xf numFmtId="39" fontId="172" fillId="0" borderId="11" xfId="109" applyNumberFormat="1" applyFont="1" applyFill="1" applyBorder="1" applyProtection="1"/>
    <xf numFmtId="166" fontId="61" fillId="25" borderId="4" xfId="0" applyNumberFormat="1" applyFont="1" applyFill="1" applyBorder="1" applyAlignment="1" applyProtection="1">
      <alignment horizontal="left"/>
    </xf>
    <xf numFmtId="39" fontId="61" fillId="0" borderId="7" xfId="109" applyNumberFormat="1" applyFont="1" applyFill="1" applyBorder="1"/>
    <xf numFmtId="39" fontId="61" fillId="0" borderId="0" xfId="109" applyNumberFormat="1" applyFont="1" applyFill="1" applyBorder="1"/>
    <xf numFmtId="39" fontId="61" fillId="0" borderId="10" xfId="109" applyNumberFormat="1" applyFont="1" applyFill="1" applyBorder="1"/>
    <xf numFmtId="39" fontId="61" fillId="0" borderId="11" xfId="109" applyNumberFormat="1" applyFont="1" applyFill="1" applyBorder="1"/>
    <xf numFmtId="167" fontId="61" fillId="25" borderId="0" xfId="109" applyNumberFormat="1" applyFont="1" applyFill="1"/>
    <xf numFmtId="39" fontId="172" fillId="0" borderId="17" xfId="109" applyNumberFormat="1" applyFont="1" applyFill="1" applyBorder="1" applyProtection="1"/>
    <xf numFmtId="39" fontId="61" fillId="0" borderId="22" xfId="109" applyNumberFormat="1" applyFont="1" applyFill="1" applyBorder="1"/>
    <xf numFmtId="39" fontId="61" fillId="0" borderId="30" xfId="109" applyNumberFormat="1" applyFont="1" applyFill="1" applyBorder="1" applyProtection="1"/>
    <xf numFmtId="39" fontId="61" fillId="0" borderId="0" xfId="109" applyNumberFormat="1" applyFont="1" applyFill="1" applyBorder="1" applyProtection="1"/>
    <xf numFmtId="39" fontId="61" fillId="0" borderId="40" xfId="109" applyNumberFormat="1" applyFont="1" applyFill="1" applyBorder="1"/>
    <xf numFmtId="39" fontId="61" fillId="0" borderId="7" xfId="109" applyNumberFormat="1" applyFont="1" applyFill="1" applyBorder="1" applyProtection="1"/>
    <xf numFmtId="178" fontId="173" fillId="3" borderId="50" xfId="224" applyFont="1" applyFill="1" applyBorder="1" applyProtection="1"/>
    <xf numFmtId="39" fontId="173" fillId="0" borderId="0" xfId="109" applyNumberFormat="1" applyFont="1" applyFill="1" applyBorder="1" applyProtection="1"/>
    <xf numFmtId="39" fontId="173" fillId="0" borderId="11" xfId="109" applyNumberFormat="1" applyFont="1" applyFill="1" applyBorder="1" applyProtection="1"/>
    <xf numFmtId="166" fontId="55" fillId="25" borderId="4" xfId="0" applyNumberFormat="1" applyFont="1" applyFill="1" applyBorder="1" applyAlignment="1" applyProtection="1">
      <alignment horizontal="left"/>
    </xf>
    <xf numFmtId="39" fontId="55" fillId="0" borderId="7" xfId="109" applyNumberFormat="1" applyFont="1" applyFill="1" applyBorder="1"/>
    <xf numFmtId="39" fontId="55" fillId="0" borderId="0" xfId="109" applyNumberFormat="1" applyFont="1" applyFill="1" applyBorder="1"/>
    <xf numFmtId="39" fontId="55" fillId="0" borderId="11" xfId="109" applyNumberFormat="1" applyFont="1" applyFill="1" applyBorder="1"/>
    <xf numFmtId="167" fontId="55" fillId="25" borderId="0" xfId="109" applyNumberFormat="1" applyFont="1" applyFill="1"/>
    <xf numFmtId="39" fontId="173" fillId="0" borderId="17" xfId="109" applyNumberFormat="1" applyFont="1" applyFill="1" applyBorder="1" applyProtection="1"/>
    <xf numFmtId="39" fontId="55" fillId="0" borderId="17" xfId="109" applyNumberFormat="1" applyFont="1" applyFill="1" applyBorder="1"/>
    <xf numFmtId="39" fontId="55" fillId="0" borderId="30" xfId="109" applyNumberFormat="1" applyFont="1" applyFill="1" applyBorder="1"/>
    <xf numFmtId="39" fontId="55" fillId="0" borderId="30" xfId="109" applyNumberFormat="1" applyFont="1" applyFill="1" applyBorder="1" applyProtection="1"/>
    <xf numFmtId="39" fontId="55" fillId="0" borderId="0" xfId="109" applyNumberFormat="1" applyFont="1" applyFill="1" applyBorder="1" applyProtection="1"/>
    <xf numFmtId="39" fontId="55" fillId="0" borderId="7" xfId="109" applyNumberFormat="1" applyFont="1" applyFill="1" applyBorder="1" applyProtection="1"/>
    <xf numFmtId="178" fontId="174" fillId="3" borderId="50" xfId="224" applyFont="1" applyFill="1" applyBorder="1" applyProtection="1"/>
    <xf numFmtId="178" fontId="55" fillId="3" borderId="50" xfId="224" applyFont="1" applyFill="1" applyBorder="1" applyProtection="1"/>
    <xf numFmtId="178" fontId="55" fillId="24" borderId="0" xfId="224" applyFont="1" applyFill="1"/>
    <xf numFmtId="178" fontId="55" fillId="25" borderId="4" xfId="0" applyFont="1" applyFill="1" applyBorder="1"/>
    <xf numFmtId="39" fontId="61" fillId="0" borderId="17" xfId="109" applyNumberFormat="1" applyFont="1" applyFill="1" applyBorder="1"/>
    <xf numFmtId="39" fontId="61" fillId="0" borderId="30" xfId="109" applyNumberFormat="1" applyFont="1" applyFill="1" applyBorder="1"/>
    <xf numFmtId="178" fontId="61" fillId="31" borderId="4" xfId="0" applyNumberFormat="1" applyFont="1" applyFill="1" applyBorder="1"/>
    <xf numFmtId="178" fontId="172" fillId="3" borderId="51" xfId="224" applyFont="1" applyFill="1" applyBorder="1" applyProtection="1"/>
    <xf numFmtId="39" fontId="172" fillId="0" borderId="1" xfId="109" applyNumberFormat="1" applyFont="1" applyFill="1" applyBorder="1" applyProtection="1"/>
    <xf numFmtId="39" fontId="172" fillId="0" borderId="13" xfId="109" applyNumberFormat="1" applyFont="1" applyFill="1" applyBorder="1" applyProtection="1"/>
    <xf numFmtId="167" fontId="55" fillId="25" borderId="0" xfId="109" applyNumberFormat="1" applyFont="1" applyFill="1" applyAlignment="1">
      <alignment horizontal="left" indent="2"/>
    </xf>
    <xf numFmtId="43" fontId="175" fillId="31" borderId="12" xfId="109" applyFont="1" applyFill="1" applyBorder="1"/>
    <xf numFmtId="39" fontId="55" fillId="0" borderId="19" xfId="109" applyNumberFormat="1" applyFont="1" applyFill="1" applyBorder="1"/>
    <xf numFmtId="39" fontId="55" fillId="0" borderId="1" xfId="109" applyNumberFormat="1" applyFont="1" applyFill="1" applyBorder="1"/>
    <xf numFmtId="39" fontId="55" fillId="0" borderId="13" xfId="109" applyNumberFormat="1" applyFont="1" applyFill="1" applyBorder="1"/>
    <xf numFmtId="167" fontId="55" fillId="25" borderId="0" xfId="109" applyNumberFormat="1" applyFont="1" applyFill="1" applyBorder="1" applyAlignment="1">
      <alignment horizontal="left" indent="2"/>
    </xf>
    <xf numFmtId="178" fontId="55" fillId="25" borderId="4" xfId="224" applyFont="1" applyFill="1" applyBorder="1" applyAlignment="1">
      <alignment horizontal="left" indent="2"/>
    </xf>
    <xf numFmtId="178" fontId="55" fillId="25" borderId="4" xfId="224" applyFont="1" applyFill="1" applyBorder="1"/>
    <xf numFmtId="178" fontId="61" fillId="25" borderId="12" xfId="224" applyFont="1" applyFill="1" applyBorder="1"/>
    <xf numFmtId="39" fontId="172" fillId="0" borderId="18" xfId="109" applyNumberFormat="1" applyFont="1" applyFill="1" applyBorder="1" applyProtection="1"/>
    <xf numFmtId="39" fontId="61" fillId="0" borderId="18" xfId="109" applyNumberFormat="1" applyFont="1" applyFill="1" applyBorder="1"/>
    <xf numFmtId="39" fontId="61" fillId="0" borderId="37" xfId="109" applyNumberFormat="1" applyFont="1" applyFill="1" applyBorder="1"/>
    <xf numFmtId="39" fontId="61" fillId="0" borderId="1" xfId="109" applyNumberFormat="1" applyFont="1" applyFill="1" applyBorder="1"/>
    <xf numFmtId="39" fontId="61" fillId="0" borderId="13" xfId="109" applyNumberFormat="1" applyFont="1" applyFill="1" applyBorder="1"/>
    <xf numFmtId="39" fontId="61" fillId="0" borderId="19" xfId="109" applyNumberFormat="1" applyFont="1" applyFill="1" applyBorder="1"/>
    <xf numFmtId="0" fontId="61" fillId="3" borderId="40" xfId="224" applyNumberFormat="1" applyFont="1" applyFill="1" applyBorder="1" applyAlignment="1">
      <alignment vertical="center"/>
    </xf>
    <xf numFmtId="178" fontId="79" fillId="3" borderId="5" xfId="224" applyFont="1" applyFill="1" applyBorder="1" applyAlignment="1" applyProtection="1">
      <alignment horizontal="left" indent="1"/>
    </xf>
    <xf numFmtId="39" fontId="97" fillId="30" borderId="0" xfId="109" applyNumberFormat="1" applyFont="1" applyFill="1" applyBorder="1" applyProtection="1"/>
    <xf numFmtId="39" fontId="37" fillId="0" borderId="17" xfId="224" applyNumberFormat="1" applyFont="1" applyBorder="1"/>
    <xf numFmtId="39" fontId="37" fillId="0" borderId="30" xfId="224" applyNumberFormat="1" applyFont="1" applyBorder="1"/>
    <xf numFmtId="39" fontId="37" fillId="0" borderId="0" xfId="224" applyNumberFormat="1" applyFont="1" applyBorder="1"/>
    <xf numFmtId="39" fontId="37" fillId="0" borderId="11" xfId="224" applyNumberFormat="1" applyFont="1" applyBorder="1"/>
    <xf numFmtId="39" fontId="37" fillId="0" borderId="7" xfId="224" applyNumberFormat="1" applyFont="1" applyBorder="1"/>
    <xf numFmtId="178" fontId="79" fillId="0" borderId="0" xfId="224" applyFont="1"/>
    <xf numFmtId="39" fontId="127" fillId="30" borderId="0" xfId="109" applyNumberFormat="1" applyFont="1" applyFill="1" applyBorder="1" applyProtection="1"/>
    <xf numFmtId="39" fontId="35" fillId="0" borderId="17" xfId="224" applyNumberFormat="1" applyFont="1" applyBorder="1"/>
    <xf numFmtId="39" fontId="35" fillId="0" borderId="30" xfId="224" applyNumberFormat="1" applyFont="1" applyBorder="1"/>
    <xf numFmtId="39" fontId="35" fillId="0" borderId="0" xfId="224" applyNumberFormat="1" applyFont="1" applyBorder="1"/>
    <xf numFmtId="39" fontId="35" fillId="0" borderId="11" xfId="224" applyNumberFormat="1" applyFont="1" applyBorder="1"/>
    <xf numFmtId="39" fontId="35" fillId="0" borderId="7" xfId="224" applyNumberFormat="1" applyFont="1" applyBorder="1"/>
    <xf numFmtId="39" fontId="35" fillId="30" borderId="0" xfId="109" applyNumberFormat="1" applyFont="1" applyFill="1"/>
    <xf numFmtId="39" fontId="35" fillId="30" borderId="0" xfId="109" applyNumberFormat="1" applyFont="1" applyFill="1" applyBorder="1"/>
    <xf numFmtId="178" fontId="97" fillId="0" borderId="0" xfId="224" applyFont="1"/>
    <xf numFmtId="39" fontId="126" fillId="30" borderId="0" xfId="109" applyNumberFormat="1" applyFont="1" applyFill="1" applyBorder="1" applyProtection="1"/>
    <xf numFmtId="39" fontId="35" fillId="0" borderId="17" xfId="224" applyNumberFormat="1" applyFont="1" applyFill="1" applyBorder="1"/>
    <xf numFmtId="39" fontId="35" fillId="0" borderId="30" xfId="224" applyNumberFormat="1" applyFont="1" applyFill="1" applyBorder="1"/>
    <xf numFmtId="39" fontId="35" fillId="0" borderId="0" xfId="224" applyNumberFormat="1" applyFont="1" applyFill="1" applyBorder="1"/>
    <xf numFmtId="39" fontId="35" fillId="0" borderId="11" xfId="224" applyNumberFormat="1" applyFont="1" applyFill="1" applyBorder="1"/>
    <xf numFmtId="39" fontId="35" fillId="0" borderId="7" xfId="224" applyNumberFormat="1" applyFont="1" applyFill="1" applyBorder="1"/>
    <xf numFmtId="39" fontId="126" fillId="30" borderId="0" xfId="109" applyNumberFormat="1" applyFont="1" applyFill="1" applyBorder="1" applyProtection="1">
      <protection locked="0"/>
    </xf>
    <xf numFmtId="39" fontId="37" fillId="30" borderId="0" xfId="109" applyNumberFormat="1" applyFont="1" applyFill="1"/>
    <xf numFmtId="39" fontId="37" fillId="30" borderId="0" xfId="109" applyNumberFormat="1" applyFont="1" applyFill="1" applyBorder="1"/>
    <xf numFmtId="39" fontId="79" fillId="30" borderId="0" xfId="109" applyNumberFormat="1" applyFont="1" applyFill="1" applyBorder="1" applyAlignment="1" applyProtection="1">
      <alignment horizontal="right"/>
    </xf>
    <xf numFmtId="39" fontId="79" fillId="30" borderId="0" xfId="109" applyNumberFormat="1" applyFont="1" applyFill="1"/>
    <xf numFmtId="39" fontId="79" fillId="30" borderId="0" xfId="109" applyNumberFormat="1" applyFont="1" applyFill="1" applyBorder="1"/>
    <xf numFmtId="39" fontId="97" fillId="30" borderId="0" xfId="109" applyNumberFormat="1" applyFont="1" applyFill="1"/>
    <xf numFmtId="39" fontId="97" fillId="30" borderId="0" xfId="109" applyNumberFormat="1" applyFont="1" applyFill="1" applyBorder="1"/>
    <xf numFmtId="39" fontId="35" fillId="30" borderId="0" xfId="109" applyNumberFormat="1" applyFont="1" applyFill="1" applyBorder="1" applyAlignment="1" applyProtection="1">
      <alignment horizontal="right"/>
    </xf>
    <xf numFmtId="39" fontId="37" fillId="0" borderId="17" xfId="224" applyNumberFormat="1" applyFont="1" applyFill="1" applyBorder="1"/>
    <xf numFmtId="39" fontId="37" fillId="0" borderId="30" xfId="224" applyNumberFormat="1" applyFont="1" applyFill="1" applyBorder="1"/>
    <xf numFmtId="39" fontId="37" fillId="0" borderId="0" xfId="224" applyNumberFormat="1" applyFont="1" applyFill="1" applyBorder="1"/>
    <xf numFmtId="39" fontId="37" fillId="0" borderId="11" xfId="224" applyNumberFormat="1" applyFont="1" applyFill="1" applyBorder="1"/>
    <xf numFmtId="39" fontId="37" fillId="0" borderId="7" xfId="224" applyNumberFormat="1" applyFont="1" applyFill="1" applyBorder="1"/>
    <xf numFmtId="39" fontId="97" fillId="30" borderId="0" xfId="109" applyNumberFormat="1" applyFont="1" applyFill="1" applyBorder="1" applyAlignment="1" applyProtection="1">
      <alignment horizontal="right"/>
    </xf>
    <xf numFmtId="178" fontId="79" fillId="0" borderId="0" xfId="224" applyFont="1" applyFill="1"/>
    <xf numFmtId="39" fontId="37" fillId="30" borderId="0" xfId="109" applyNumberFormat="1" applyFont="1" applyFill="1" applyBorder="1" applyAlignment="1" applyProtection="1">
      <alignment horizontal="right"/>
    </xf>
    <xf numFmtId="39" fontId="79" fillId="30" borderId="0" xfId="109" applyNumberFormat="1" applyFont="1" applyFill="1" applyBorder="1" applyProtection="1"/>
    <xf numFmtId="39" fontId="126" fillId="30" borderId="1" xfId="109" applyNumberFormat="1" applyFont="1" applyFill="1" applyBorder="1" applyProtection="1"/>
    <xf numFmtId="178" fontId="164" fillId="0" borderId="0" xfId="224" applyFont="1"/>
    <xf numFmtId="39" fontId="37" fillId="0" borderId="18" xfId="224" applyNumberFormat="1" applyFont="1" applyBorder="1"/>
    <xf numFmtId="39" fontId="37" fillId="0" borderId="37" xfId="224" applyNumberFormat="1" applyFont="1" applyBorder="1"/>
    <xf numFmtId="39" fontId="37" fillId="0" borderId="1" xfId="224" applyNumberFormat="1" applyFont="1" applyBorder="1"/>
    <xf numFmtId="39" fontId="37" fillId="0" borderId="13" xfId="224" applyNumberFormat="1" applyFont="1" applyBorder="1"/>
    <xf numFmtId="39" fontId="37" fillId="0" borderId="19" xfId="224" applyNumberFormat="1" applyFont="1" applyBorder="1"/>
    <xf numFmtId="39" fontId="37" fillId="0" borderId="50" xfId="111" applyNumberFormat="1" applyFont="1" applyBorder="1"/>
    <xf numFmtId="39" fontId="37" fillId="0" borderId="17" xfId="111" applyNumberFormat="1" applyFont="1" applyBorder="1"/>
    <xf numFmtId="39" fontId="37" fillId="0" borderId="30" xfId="111" applyNumberFormat="1" applyFont="1" applyBorder="1"/>
    <xf numFmtId="39" fontId="37" fillId="0" borderId="4" xfId="111" applyNumberFormat="1" applyFont="1" applyBorder="1"/>
    <xf numFmtId="39" fontId="37" fillId="0" borderId="0" xfId="111" applyNumberFormat="1" applyFont="1" applyBorder="1"/>
    <xf numFmtId="39" fontId="37" fillId="0" borderId="11" xfId="111" applyNumberFormat="1" applyFont="1" applyBorder="1"/>
    <xf numFmtId="43" fontId="35" fillId="0" borderId="0" xfId="218" applyNumberFormat="1" applyFont="1" applyFill="1"/>
    <xf numFmtId="39" fontId="79" fillId="0" borderId="50" xfId="111" applyNumberFormat="1" applyFont="1" applyBorder="1"/>
    <xf numFmtId="39" fontId="79" fillId="0" borderId="17" xfId="111" applyNumberFormat="1" applyFont="1" applyBorder="1"/>
    <xf numFmtId="39" fontId="79" fillId="0" borderId="30" xfId="111" applyNumberFormat="1" applyFont="1" applyBorder="1"/>
    <xf numFmtId="39" fontId="79" fillId="0" borderId="4" xfId="111" applyNumberFormat="1" applyFont="1" applyBorder="1"/>
    <xf numFmtId="39" fontId="79" fillId="0" borderId="0" xfId="111" applyNumberFormat="1" applyFont="1" applyBorder="1"/>
    <xf numFmtId="39" fontId="79" fillId="0" borderId="11" xfId="111" applyNumberFormat="1" applyFont="1" applyBorder="1"/>
    <xf numFmtId="39" fontId="37" fillId="0" borderId="50" xfId="111" applyNumberFormat="1" applyFont="1" applyFill="1" applyBorder="1"/>
    <xf numFmtId="39" fontId="37" fillId="0" borderId="17" xfId="111" applyNumberFormat="1" applyFont="1" applyFill="1" applyBorder="1"/>
    <xf numFmtId="39" fontId="37" fillId="0" borderId="30" xfId="111" applyNumberFormat="1" applyFont="1" applyFill="1" applyBorder="1"/>
    <xf numFmtId="39" fontId="37" fillId="0" borderId="4" xfId="111" applyNumberFormat="1" applyFont="1" applyFill="1" applyBorder="1"/>
    <xf numFmtId="39" fontId="37" fillId="0" borderId="0" xfId="111" applyNumberFormat="1" applyFont="1" applyFill="1" applyBorder="1"/>
    <xf numFmtId="39" fontId="37" fillId="0" borderId="11" xfId="111" applyNumberFormat="1" applyFont="1" applyFill="1" applyBorder="1"/>
    <xf numFmtId="0" fontId="37" fillId="0" borderId="0" xfId="218" applyFont="1" applyFill="1"/>
    <xf numFmtId="0" fontId="37" fillId="33" borderId="0" xfId="218" applyFont="1" applyFill="1"/>
    <xf numFmtId="39" fontId="79" fillId="0" borderId="51" xfId="111" applyNumberFormat="1" applyFont="1" applyBorder="1"/>
    <xf numFmtId="39" fontId="79" fillId="0" borderId="18" xfId="111" applyNumberFormat="1" applyFont="1" applyBorder="1"/>
    <xf numFmtId="39" fontId="79" fillId="0" borderId="37" xfId="111" applyNumberFormat="1" applyFont="1" applyBorder="1"/>
    <xf numFmtId="39" fontId="79" fillId="0" borderId="12" xfId="111" applyNumberFormat="1" applyFont="1" applyBorder="1"/>
    <xf numFmtId="39" fontId="79" fillId="0" borderId="1" xfId="111" applyNumberFormat="1" applyFont="1" applyBorder="1"/>
    <xf numFmtId="39" fontId="79" fillId="0" borderId="13" xfId="111" applyNumberFormat="1" applyFont="1" applyBorder="1"/>
    <xf numFmtId="39" fontId="97" fillId="0" borderId="22" xfId="109" applyNumberFormat="1" applyFont="1" applyBorder="1"/>
    <xf numFmtId="39" fontId="97" fillId="0" borderId="58" xfId="109" applyNumberFormat="1" applyFont="1" applyFill="1" applyBorder="1"/>
    <xf numFmtId="39" fontId="97" fillId="0" borderId="10" xfId="109" applyNumberFormat="1" applyFont="1" applyFill="1" applyBorder="1"/>
    <xf numFmtId="39" fontId="97" fillId="0" borderId="40" xfId="109" applyNumberFormat="1" applyFont="1" applyFill="1" applyBorder="1"/>
    <xf numFmtId="39" fontId="97" fillId="0" borderId="17" xfId="109" applyNumberFormat="1" applyFont="1" applyBorder="1"/>
    <xf numFmtId="39" fontId="97" fillId="0" borderId="4" xfId="109" applyNumberFormat="1" applyFont="1" applyFill="1" applyBorder="1"/>
    <xf numFmtId="39" fontId="97" fillId="0" borderId="0" xfId="109" applyNumberFormat="1" applyFont="1" applyFill="1" applyBorder="1"/>
    <xf numFmtId="39" fontId="97" fillId="0" borderId="11" xfId="109" applyNumberFormat="1" applyFont="1" applyFill="1" applyBorder="1"/>
    <xf numFmtId="39" fontId="79" fillId="0" borderId="17" xfId="109" applyNumberFormat="1" applyFont="1" applyBorder="1"/>
    <xf numFmtId="39" fontId="79" fillId="0" borderId="11" xfId="109" applyNumberFormat="1" applyFont="1" applyFill="1" applyBorder="1"/>
    <xf numFmtId="39" fontId="97" fillId="0" borderId="4" xfId="109" applyNumberFormat="1" applyFont="1" applyBorder="1"/>
    <xf numFmtId="39" fontId="97" fillId="0" borderId="0" xfId="109" applyNumberFormat="1" applyFont="1" applyBorder="1"/>
    <xf numFmtId="39" fontId="97" fillId="0" borderId="11" xfId="109" applyNumberFormat="1" applyFont="1" applyBorder="1"/>
    <xf numFmtId="39" fontId="79" fillId="0" borderId="4" xfId="109" applyNumberFormat="1" applyFont="1" applyBorder="1"/>
    <xf numFmtId="39" fontId="79" fillId="0" borderId="0" xfId="109" applyNumberFormat="1" applyFont="1" applyBorder="1"/>
    <xf numFmtId="39" fontId="79" fillId="0" borderId="11" xfId="109" applyNumberFormat="1" applyFont="1" applyBorder="1"/>
    <xf numFmtId="39" fontId="78" fillId="0" borderId="4" xfId="109" applyNumberFormat="1" applyFont="1" applyBorder="1"/>
    <xf numFmtId="39" fontId="78" fillId="0" borderId="0" xfId="109" applyNumberFormat="1" applyFont="1" applyBorder="1"/>
    <xf numFmtId="39" fontId="78" fillId="0" borderId="11" xfId="109" applyNumberFormat="1" applyFont="1" applyBorder="1"/>
    <xf numFmtId="178" fontId="176" fillId="0" borderId="0" xfId="0" applyFont="1"/>
    <xf numFmtId="39" fontId="78" fillId="0" borderId="17" xfId="0" applyNumberFormat="1" applyFont="1" applyBorder="1"/>
    <xf numFmtId="39" fontId="97" fillId="0" borderId="18" xfId="109" applyNumberFormat="1" applyFont="1" applyBorder="1"/>
    <xf numFmtId="39" fontId="97" fillId="0" borderId="12" xfId="109" applyNumberFormat="1" applyFont="1" applyBorder="1"/>
    <xf numFmtId="39" fontId="97" fillId="0" borderId="1" xfId="109" applyNumberFormat="1" applyFont="1" applyBorder="1"/>
    <xf numFmtId="39" fontId="97" fillId="0" borderId="13" xfId="109" applyNumberFormat="1" applyFont="1" applyBorder="1"/>
    <xf numFmtId="39" fontId="97" fillId="0" borderId="55" xfId="109" applyNumberFormat="1" applyFont="1" applyBorder="1"/>
    <xf numFmtId="191" fontId="78" fillId="0" borderId="0" xfId="0" applyNumberFormat="1" applyFont="1"/>
    <xf numFmtId="39" fontId="79" fillId="0" borderId="30" xfId="109" applyNumberFormat="1" applyFont="1" applyBorder="1"/>
    <xf numFmtId="39" fontId="97" fillId="0" borderId="30" xfId="109" applyNumberFormat="1" applyFont="1" applyBorder="1"/>
    <xf numFmtId="39" fontId="97" fillId="0" borderId="37" xfId="109" applyNumberFormat="1" applyFont="1" applyBorder="1"/>
    <xf numFmtId="178" fontId="177" fillId="0" borderId="0" xfId="0" applyFont="1"/>
    <xf numFmtId="43" fontId="78" fillId="0" borderId="0" xfId="109" applyFont="1"/>
    <xf numFmtId="39" fontId="78" fillId="0" borderId="17" xfId="109" applyNumberFormat="1" applyFont="1" applyBorder="1"/>
    <xf numFmtId="39" fontId="78" fillId="0" borderId="30" xfId="109" applyNumberFormat="1" applyFont="1" applyBorder="1"/>
    <xf numFmtId="43" fontId="176" fillId="0" borderId="0" xfId="109" applyFont="1"/>
    <xf numFmtId="39" fontId="129" fillId="0" borderId="32" xfId="109" applyNumberFormat="1" applyFont="1" applyFill="1" applyBorder="1" applyAlignment="1" applyProtection="1">
      <alignment horizontal="left"/>
    </xf>
    <xf numFmtId="39" fontId="97" fillId="0" borderId="32" xfId="109" applyNumberFormat="1" applyFont="1" applyBorder="1"/>
    <xf numFmtId="39" fontId="97" fillId="0" borderId="61" xfId="109" applyNumberFormat="1" applyFont="1" applyBorder="1"/>
    <xf numFmtId="39" fontId="97" fillId="0" borderId="16" xfId="109" applyNumberFormat="1" applyFont="1" applyBorder="1"/>
    <xf numFmtId="39" fontId="97" fillId="0" borderId="43" xfId="109" applyNumberFormat="1" applyFont="1" applyBorder="1"/>
    <xf numFmtId="39" fontId="78" fillId="0" borderId="16" xfId="109" applyNumberFormat="1" applyFont="1" applyBorder="1"/>
    <xf numFmtId="39" fontId="78" fillId="0" borderId="43" xfId="109" applyNumberFormat="1" applyFont="1" applyBorder="1"/>
    <xf numFmtId="39" fontId="79" fillId="0" borderId="17" xfId="111" applyNumberFormat="1" applyFont="1" applyFill="1" applyBorder="1"/>
    <xf numFmtId="39" fontId="79" fillId="0" borderId="30" xfId="111" applyNumberFormat="1" applyFont="1" applyFill="1" applyBorder="1"/>
    <xf numFmtId="39" fontId="79" fillId="0" borderId="4" xfId="111" applyNumberFormat="1" applyFont="1" applyFill="1" applyBorder="1"/>
    <xf numFmtId="39" fontId="79" fillId="0" borderId="0" xfId="111" applyNumberFormat="1" applyFont="1" applyFill="1" applyBorder="1"/>
    <xf numFmtId="39" fontId="79" fillId="0" borderId="11" xfId="111" applyNumberFormat="1" applyFont="1" applyFill="1" applyBorder="1"/>
    <xf numFmtId="178" fontId="57" fillId="0" borderId="1" xfId="233" applyFont="1" applyBorder="1" applyAlignment="1" applyProtection="1">
      <alignment vertical="top" wrapText="1"/>
    </xf>
    <xf numFmtId="0" fontId="37" fillId="25" borderId="43" xfId="233" applyNumberFormat="1" applyFont="1" applyFill="1" applyBorder="1"/>
    <xf numFmtId="39" fontId="37" fillId="0" borderId="0" xfId="233" applyNumberFormat="1" applyFont="1" applyFill="1" applyBorder="1" applyProtection="1"/>
    <xf numFmtId="39" fontId="35" fillId="0" borderId="0" xfId="233" applyNumberFormat="1" applyFont="1" applyFill="1" applyBorder="1" applyProtection="1"/>
    <xf numFmtId="39" fontId="35" fillId="0" borderId="0" xfId="233" applyNumberFormat="1" applyFont="1" applyFill="1" applyBorder="1"/>
    <xf numFmtId="4" fontId="35" fillId="0" borderId="0" xfId="233" applyNumberFormat="1" applyFont="1" applyFill="1" applyBorder="1"/>
    <xf numFmtId="4" fontId="35" fillId="0" borderId="11" xfId="233" applyNumberFormat="1" applyFont="1" applyFill="1" applyBorder="1"/>
    <xf numFmtId="39" fontId="35" fillId="0" borderId="24" xfId="233" applyNumberFormat="1" applyFont="1" applyFill="1" applyBorder="1"/>
    <xf numFmtId="39" fontId="35" fillId="0" borderId="22" xfId="233" applyNumberFormat="1" applyFont="1" applyFill="1" applyBorder="1"/>
    <xf numFmtId="39" fontId="35" fillId="0" borderId="55" xfId="233" applyNumberFormat="1" applyFont="1" applyFill="1" applyBorder="1"/>
    <xf numFmtId="39" fontId="35" fillId="0" borderId="0" xfId="147" applyNumberFormat="1" applyFont="1" applyFill="1" applyBorder="1"/>
    <xf numFmtId="39" fontId="35" fillId="0" borderId="11" xfId="147" applyNumberFormat="1" applyFont="1" applyFill="1" applyBorder="1"/>
    <xf numFmtId="39" fontId="35" fillId="0" borderId="7" xfId="147" applyNumberFormat="1" applyFont="1" applyFill="1" applyBorder="1"/>
    <xf numFmtId="39" fontId="35" fillId="0" borderId="17" xfId="147" applyNumberFormat="1" applyFont="1" applyFill="1" applyBorder="1"/>
    <xf numFmtId="39" fontId="35" fillId="0" borderId="30" xfId="147" applyNumberFormat="1" applyFont="1" applyFill="1" applyBorder="1"/>
    <xf numFmtId="39" fontId="35" fillId="0" borderId="11" xfId="233" applyNumberFormat="1" applyFont="1" applyFill="1" applyBorder="1" applyProtection="1"/>
    <xf numFmtId="39" fontId="35" fillId="0" borderId="7" xfId="233" applyNumberFormat="1" applyFont="1" applyFill="1" applyBorder="1" applyProtection="1"/>
    <xf numFmtId="39" fontId="35" fillId="0" borderId="17" xfId="233" applyNumberFormat="1" applyFont="1" applyFill="1" applyBorder="1" applyProtection="1"/>
    <xf numFmtId="39" fontId="35" fillId="0" borderId="30" xfId="233" applyNumberFormat="1" applyFont="1" applyFill="1" applyBorder="1" applyProtection="1"/>
    <xf numFmtId="39" fontId="35" fillId="0" borderId="0" xfId="233" applyNumberFormat="1" applyFont="1" applyFill="1" applyBorder="1" applyAlignment="1" applyProtection="1">
      <alignment horizontal="right"/>
    </xf>
    <xf numFmtId="39" fontId="37" fillId="0" borderId="29" xfId="233" applyNumberFormat="1" applyFont="1" applyFill="1" applyBorder="1" applyProtection="1"/>
    <xf numFmtId="39" fontId="37" fillId="0" borderId="42" xfId="233" applyNumberFormat="1" applyFont="1" applyFill="1" applyBorder="1" applyProtection="1"/>
    <xf numFmtId="39" fontId="37" fillId="0" borderId="49" xfId="233" applyNumberFormat="1" applyFont="1" applyFill="1" applyBorder="1" applyProtection="1"/>
    <xf numFmtId="39" fontId="37" fillId="0" borderId="56" xfId="233" applyNumberFormat="1" applyFont="1" applyFill="1" applyBorder="1" applyProtection="1"/>
    <xf numFmtId="39" fontId="37" fillId="0" borderId="62" xfId="233" applyNumberFormat="1" applyFont="1" applyFill="1" applyBorder="1" applyProtection="1"/>
    <xf numFmtId="39" fontId="37" fillId="0" borderId="11" xfId="233" applyNumberFormat="1" applyFont="1" applyFill="1" applyBorder="1" applyProtection="1"/>
    <xf numFmtId="39" fontId="35" fillId="0" borderId="11" xfId="233" applyNumberFormat="1" applyFont="1" applyFill="1" applyBorder="1"/>
    <xf numFmtId="39" fontId="37" fillId="0" borderId="7" xfId="116" applyNumberFormat="1" applyFont="1" applyFill="1" applyBorder="1"/>
    <xf numFmtId="39" fontId="37" fillId="0" borderId="17" xfId="116" applyNumberFormat="1" applyFont="1" applyFill="1" applyBorder="1"/>
    <xf numFmtId="39" fontId="37" fillId="0" borderId="30" xfId="116" applyNumberFormat="1" applyFont="1" applyFill="1" applyBorder="1"/>
    <xf numFmtId="1" fontId="35" fillId="0" borderId="0" xfId="233" applyNumberFormat="1" applyFont="1"/>
    <xf numFmtId="39" fontId="35" fillId="0" borderId="1" xfId="233" applyNumberFormat="1" applyFont="1" applyFill="1" applyBorder="1" applyProtection="1"/>
    <xf numFmtId="39" fontId="35" fillId="0" borderId="13" xfId="233" applyNumberFormat="1" applyFont="1" applyFill="1" applyBorder="1" applyProtection="1"/>
    <xf numFmtId="39" fontId="35" fillId="0" borderId="19" xfId="233" applyNumberFormat="1" applyFont="1" applyFill="1" applyBorder="1" applyProtection="1"/>
    <xf numFmtId="39" fontId="35" fillId="0" borderId="18" xfId="233" applyNumberFormat="1" applyFont="1" applyFill="1" applyBorder="1" applyProtection="1"/>
    <xf numFmtId="39" fontId="35" fillId="0" borderId="37" xfId="233" applyNumberFormat="1" applyFont="1" applyFill="1" applyBorder="1" applyProtection="1"/>
    <xf numFmtId="39" fontId="37" fillId="2" borderId="24" xfId="119" applyNumberFormat="1" applyFont="1" applyFill="1" applyBorder="1" applyAlignment="1">
      <alignment horizontal="center"/>
    </xf>
    <xf numFmtId="39" fontId="37" fillId="2" borderId="10" xfId="119" applyNumberFormat="1" applyFont="1" applyFill="1" applyBorder="1" applyAlignment="1">
      <alignment horizontal="center"/>
    </xf>
    <xf numFmtId="39" fontId="37" fillId="2" borderId="40" xfId="119" applyNumberFormat="1" applyFont="1" applyFill="1" applyBorder="1" applyAlignment="1">
      <alignment horizontal="center"/>
    </xf>
    <xf numFmtId="39" fontId="37" fillId="0" borderId="7" xfId="109" applyNumberFormat="1" applyFont="1" applyBorder="1"/>
    <xf numFmtId="178" fontId="37" fillId="0" borderId="0" xfId="224" applyFont="1" applyBorder="1"/>
    <xf numFmtId="39" fontId="35" fillId="2" borderId="7" xfId="119" applyNumberFormat="1" applyFont="1" applyFill="1" applyBorder="1" applyAlignment="1">
      <alignment horizontal="center"/>
    </xf>
    <xf numFmtId="39" fontId="35" fillId="2" borderId="0" xfId="119" applyNumberFormat="1" applyFont="1" applyFill="1" applyBorder="1" applyAlignment="1">
      <alignment horizontal="center"/>
    </xf>
    <xf numFmtId="39" fontId="35" fillId="2" borderId="11" xfId="119" applyNumberFormat="1" applyFont="1" applyFill="1" applyBorder="1" applyAlignment="1">
      <alignment horizontal="center"/>
    </xf>
    <xf numFmtId="39" fontId="35" fillId="0" borderId="7" xfId="109" applyNumberFormat="1" applyFont="1" applyBorder="1"/>
    <xf numFmtId="39" fontId="37" fillId="2" borderId="7" xfId="119" applyNumberFormat="1" applyFont="1" applyFill="1" applyBorder="1" applyAlignment="1">
      <alignment horizontal="center"/>
    </xf>
    <xf numFmtId="39" fontId="37" fillId="2" borderId="0" xfId="119" applyNumberFormat="1" applyFont="1" applyFill="1" applyBorder="1" applyAlignment="1">
      <alignment horizontal="center"/>
    </xf>
    <xf numFmtId="39" fontId="37" fillId="2" borderId="11" xfId="119" applyNumberFormat="1" applyFont="1" applyFill="1" applyBorder="1" applyAlignment="1">
      <alignment horizontal="center"/>
    </xf>
    <xf numFmtId="39" fontId="35" fillId="2" borderId="19" xfId="119" applyNumberFormat="1" applyFont="1" applyFill="1" applyBorder="1" applyAlignment="1">
      <alignment horizontal="center"/>
    </xf>
    <xf numFmtId="39" fontId="35" fillId="2" borderId="1" xfId="119" applyNumberFormat="1" applyFont="1" applyFill="1" applyBorder="1" applyAlignment="1">
      <alignment horizontal="center"/>
    </xf>
    <xf numFmtId="39" fontId="35" fillId="2" borderId="13" xfId="119" applyNumberFormat="1" applyFont="1" applyFill="1" applyBorder="1" applyAlignment="1">
      <alignment horizontal="center"/>
    </xf>
    <xf numFmtId="39" fontId="56" fillId="0" borderId="0" xfId="109" applyNumberFormat="1" applyFont="1" applyBorder="1"/>
    <xf numFmtId="39" fontId="56" fillId="0" borderId="11" xfId="109" applyNumberFormat="1" applyFont="1" applyBorder="1"/>
    <xf numFmtId="178" fontId="37" fillId="3" borderId="4" xfId="224" applyFont="1" applyFill="1" applyBorder="1"/>
    <xf numFmtId="178" fontId="35" fillId="3" borderId="4" xfId="224" applyFont="1" applyFill="1" applyBorder="1" applyAlignment="1">
      <alignment wrapText="1"/>
    </xf>
    <xf numFmtId="178" fontId="35" fillId="3" borderId="4" xfId="224" applyFont="1" applyFill="1" applyBorder="1"/>
    <xf numFmtId="178" fontId="37" fillId="3" borderId="4" xfId="224" applyFont="1" applyFill="1" applyBorder="1" applyAlignment="1">
      <alignment wrapText="1"/>
    </xf>
    <xf numFmtId="178" fontId="37" fillId="3" borderId="12" xfId="224" applyFont="1" applyFill="1" applyBorder="1"/>
    <xf numFmtId="178" fontId="57" fillId="0" borderId="58" xfId="224" applyFont="1" applyBorder="1" applyAlignment="1"/>
    <xf numFmtId="178" fontId="139" fillId="0" borderId="10" xfId="224" applyFont="1" applyBorder="1" applyAlignment="1">
      <alignment horizontal="left" vertical="top"/>
    </xf>
    <xf numFmtId="178" fontId="140" fillId="0" borderId="10" xfId="224" applyFont="1" applyBorder="1" applyAlignment="1">
      <alignment horizontal="left"/>
    </xf>
    <xf numFmtId="178" fontId="140" fillId="0" borderId="40" xfId="224" applyFont="1" applyBorder="1" applyAlignment="1">
      <alignment horizontal="left"/>
    </xf>
    <xf numFmtId="39" fontId="32" fillId="4" borderId="11" xfId="224" applyNumberFormat="1" applyFont="1" applyFill="1" applyBorder="1" applyAlignment="1">
      <alignment horizontal="right"/>
    </xf>
    <xf numFmtId="39" fontId="33" fillId="4" borderId="11" xfId="224" applyNumberFormat="1" applyFont="1" applyFill="1" applyBorder="1" applyAlignment="1">
      <alignment horizontal="right"/>
    </xf>
    <xf numFmtId="39" fontId="32" fillId="4" borderId="13" xfId="224" applyNumberFormat="1" applyFont="1" applyFill="1" applyBorder="1" applyAlignment="1">
      <alignment horizontal="right"/>
    </xf>
    <xf numFmtId="39" fontId="35" fillId="0" borderId="10" xfId="250" applyNumberFormat="1" applyFont="1" applyFill="1" applyBorder="1"/>
    <xf numFmtId="39" fontId="35" fillId="0" borderId="40" xfId="250" applyNumberFormat="1" applyFont="1" applyFill="1" applyBorder="1"/>
    <xf numFmtId="39" fontId="35" fillId="0" borderId="58" xfId="250" applyNumberFormat="1" applyFont="1" applyFill="1" applyBorder="1"/>
    <xf numFmtId="39" fontId="35" fillId="0" borderId="0" xfId="250" applyNumberFormat="1" applyFont="1" applyFill="1" applyBorder="1"/>
    <xf numFmtId="39" fontId="35" fillId="0" borderId="11" xfId="250" applyNumberFormat="1" applyFont="1" applyFill="1" applyBorder="1"/>
    <xf numFmtId="39" fontId="37" fillId="0" borderId="7" xfId="119" applyNumberFormat="1" applyFont="1" applyFill="1" applyBorder="1" applyAlignment="1"/>
    <xf numFmtId="39" fontId="37" fillId="0" borderId="0" xfId="119" applyNumberFormat="1" applyFont="1" applyFill="1" applyBorder="1" applyAlignment="1"/>
    <xf numFmtId="39" fontId="37" fillId="0" borderId="11" xfId="119" applyNumberFormat="1" applyFont="1" applyFill="1" applyBorder="1" applyAlignment="1"/>
    <xf numFmtId="39" fontId="37" fillId="0" borderId="4" xfId="119" applyNumberFormat="1" applyFont="1" applyFill="1" applyBorder="1" applyAlignment="1"/>
    <xf numFmtId="39" fontId="35" fillId="0" borderId="7" xfId="119" applyNumberFormat="1" applyFont="1" applyFill="1" applyBorder="1" applyAlignment="1"/>
    <xf numFmtId="39" fontId="35" fillId="0" borderId="0" xfId="119" applyNumberFormat="1" applyFont="1" applyFill="1" applyBorder="1" applyAlignment="1"/>
    <xf numFmtId="39" fontId="35" fillId="0" borderId="11" xfId="119" applyNumberFormat="1" applyFont="1" applyFill="1" applyBorder="1" applyAlignment="1"/>
    <xf numFmtId="39" fontId="35" fillId="0" borderId="4" xfId="119" applyNumberFormat="1" applyFont="1" applyFill="1" applyBorder="1" applyAlignment="1"/>
    <xf numFmtId="39" fontId="37" fillId="0" borderId="34" xfId="119" applyNumberFormat="1" applyFont="1" applyFill="1" applyBorder="1" applyAlignment="1"/>
    <xf numFmtId="39" fontId="37" fillId="0" borderId="35" xfId="119" applyNumberFormat="1" applyFont="1" applyFill="1" applyBorder="1" applyAlignment="1"/>
    <xf numFmtId="39" fontId="37" fillId="0" borderId="44" xfId="119" applyNumberFormat="1" applyFont="1" applyFill="1" applyBorder="1" applyAlignment="1"/>
    <xf numFmtId="39" fontId="37" fillId="0" borderId="98" xfId="119" applyNumberFormat="1" applyFont="1" applyFill="1" applyBorder="1" applyAlignment="1"/>
    <xf numFmtId="39" fontId="35" fillId="0" borderId="0" xfId="165" applyNumberFormat="1" applyFont="1" applyFill="1" applyBorder="1"/>
    <xf numFmtId="39" fontId="35" fillId="0" borderId="4" xfId="250" applyNumberFormat="1" applyFont="1" applyFill="1" applyBorder="1"/>
    <xf numFmtId="39" fontId="35" fillId="0" borderId="29" xfId="250" applyNumberFormat="1" applyFont="1" applyFill="1" applyBorder="1"/>
    <xf numFmtId="39" fontId="35" fillId="0" borderId="29" xfId="165" applyNumberFormat="1" applyFont="1" applyFill="1" applyBorder="1"/>
    <xf numFmtId="39" fontId="35" fillId="0" borderId="42" xfId="250" applyNumberFormat="1" applyFont="1" applyFill="1" applyBorder="1"/>
    <xf numFmtId="39" fontId="35" fillId="0" borderId="93" xfId="250" applyNumberFormat="1" applyFont="1" applyFill="1" applyBorder="1"/>
    <xf numFmtId="39" fontId="37" fillId="0" borderId="36" xfId="119" applyNumberFormat="1" applyFont="1" applyFill="1" applyBorder="1" applyAlignment="1"/>
    <xf numFmtId="39" fontId="37" fillId="0" borderId="33" xfId="119" applyNumberFormat="1" applyFont="1" applyFill="1" applyBorder="1" applyAlignment="1"/>
    <xf numFmtId="39" fontId="37" fillId="0" borderId="41" xfId="119" applyNumberFormat="1" applyFont="1" applyFill="1" applyBorder="1" applyAlignment="1"/>
    <xf numFmtId="39" fontId="37" fillId="0" borderId="92" xfId="119" applyNumberFormat="1" applyFont="1" applyFill="1" applyBorder="1" applyAlignment="1"/>
    <xf numFmtId="39" fontId="37" fillId="0" borderId="8" xfId="119" applyNumberFormat="1" applyFont="1" applyFill="1" applyBorder="1" applyAlignment="1"/>
    <xf numFmtId="39" fontId="37" fillId="0" borderId="3" xfId="119" applyNumberFormat="1" applyFont="1" applyFill="1" applyBorder="1" applyAlignment="1"/>
    <xf numFmtId="39" fontId="37" fillId="0" borderId="38" xfId="119" applyNumberFormat="1" applyFont="1" applyFill="1" applyBorder="1" applyAlignment="1"/>
    <xf numFmtId="39" fontId="37" fillId="0" borderId="99" xfId="119" applyNumberFormat="1" applyFont="1" applyFill="1" applyBorder="1" applyAlignment="1"/>
    <xf numFmtId="39" fontId="35" fillId="0" borderId="0" xfId="109" applyNumberFormat="1" applyFont="1" applyFill="1" applyBorder="1" applyAlignment="1">
      <alignment horizontal="right" wrapText="1"/>
    </xf>
    <xf numFmtId="39" fontId="35" fillId="0" borderId="11" xfId="109" applyNumberFormat="1" applyFont="1" applyFill="1" applyBorder="1" applyAlignment="1">
      <alignment horizontal="right" wrapText="1"/>
    </xf>
    <xf numFmtId="165" fontId="35" fillId="0" borderId="0" xfId="247" applyNumberFormat="1" applyFont="1" applyBorder="1" applyAlignment="1">
      <alignment horizontal="center"/>
    </xf>
    <xf numFmtId="167" fontId="35" fillId="0" borderId="0" xfId="247" applyNumberFormat="1" applyFont="1" applyBorder="1" applyAlignment="1">
      <alignment horizontal="center"/>
    </xf>
    <xf numFmtId="181" fontId="35" fillId="0" borderId="0" xfId="247" applyNumberFormat="1" applyFont="1" applyBorder="1" applyAlignment="1">
      <alignment horizontal="center"/>
    </xf>
    <xf numFmtId="39" fontId="35" fillId="0" borderId="7" xfId="109" applyNumberFormat="1" applyFont="1" applyFill="1" applyBorder="1" applyAlignment="1">
      <alignment horizontal="right" wrapText="1"/>
    </xf>
    <xf numFmtId="0" fontId="35" fillId="0" borderId="1" xfId="247" applyNumberFormat="1" applyFont="1" applyBorder="1" applyAlignment="1">
      <alignment horizontal="center"/>
    </xf>
    <xf numFmtId="39" fontId="35" fillId="0" borderId="19" xfId="109" applyNumberFormat="1" applyFont="1" applyFill="1" applyBorder="1" applyAlignment="1">
      <alignment horizontal="right" wrapText="1"/>
    </xf>
    <xf numFmtId="39" fontId="35" fillId="0" borderId="1" xfId="109" applyNumberFormat="1" applyFont="1" applyFill="1" applyBorder="1" applyAlignment="1">
      <alignment horizontal="right" wrapText="1"/>
    </xf>
    <xf numFmtId="39" fontId="35" fillId="0" borderId="13" xfId="109" applyNumberFormat="1" applyFont="1" applyFill="1" applyBorder="1" applyAlignment="1">
      <alignment horizontal="right" wrapText="1"/>
    </xf>
    <xf numFmtId="178" fontId="35" fillId="0" borderId="0" xfId="224" applyFont="1" applyBorder="1" applyAlignment="1">
      <alignment horizontal="center"/>
    </xf>
    <xf numFmtId="2" fontId="35" fillId="0" borderId="0" xfId="224" applyNumberFormat="1" applyFont="1" applyBorder="1" applyAlignment="1">
      <alignment horizontal="center"/>
    </xf>
    <xf numFmtId="39" fontId="35" fillId="0" borderId="0" xfId="224" applyNumberFormat="1" applyFont="1" applyFill="1" applyBorder="1" applyAlignment="1" applyProtection="1">
      <alignment horizontal="right"/>
    </xf>
    <xf numFmtId="39" fontId="35" fillId="0" borderId="11" xfId="224" applyNumberFormat="1" applyFont="1" applyFill="1" applyBorder="1" applyAlignment="1" applyProtection="1">
      <alignment horizontal="right"/>
    </xf>
    <xf numFmtId="165" fontId="35" fillId="0" borderId="0" xfId="224" applyNumberFormat="1" applyFont="1" applyBorder="1"/>
    <xf numFmtId="2" fontId="35" fillId="0" borderId="0" xfId="224" applyNumberFormat="1" applyFont="1" applyBorder="1"/>
    <xf numFmtId="39" fontId="35" fillId="0" borderId="0" xfId="224" quotePrefix="1" applyNumberFormat="1" applyFont="1" applyFill="1" applyBorder="1" applyAlignment="1" applyProtection="1">
      <alignment horizontal="right"/>
    </xf>
    <xf numFmtId="39" fontId="35" fillId="0" borderId="0" xfId="127" applyNumberFormat="1" applyFont="1" applyFill="1" applyBorder="1" applyAlignment="1">
      <alignment horizontal="right"/>
    </xf>
    <xf numFmtId="39" fontId="35" fillId="0" borderId="0" xfId="109" applyNumberFormat="1" applyFont="1" applyFill="1" applyBorder="1" applyAlignment="1" applyProtection="1">
      <alignment horizontal="right"/>
    </xf>
    <xf numFmtId="39" fontId="35" fillId="0" borderId="11" xfId="109" applyNumberFormat="1" applyFont="1" applyFill="1" applyBorder="1" applyAlignment="1" applyProtection="1">
      <alignment horizontal="right"/>
    </xf>
    <xf numFmtId="39" fontId="35" fillId="0" borderId="1" xfId="109" applyNumberFormat="1" applyFont="1" applyFill="1" applyBorder="1" applyAlignment="1" applyProtection="1">
      <alignment horizontal="right"/>
    </xf>
    <xf numFmtId="39" fontId="35" fillId="0" borderId="1" xfId="224" applyNumberFormat="1" applyFont="1" applyFill="1" applyBorder="1" applyAlignment="1" applyProtection="1">
      <alignment horizontal="right"/>
    </xf>
    <xf numFmtId="39" fontId="35" fillId="0" borderId="1" xfId="127" applyNumberFormat="1" applyFont="1" applyFill="1" applyBorder="1" applyAlignment="1">
      <alignment horizontal="right"/>
    </xf>
    <xf numFmtId="39" fontId="35" fillId="0" borderId="13" xfId="109" applyNumberFormat="1" applyFont="1" applyFill="1" applyBorder="1" applyAlignment="1" applyProtection="1">
      <alignment horizontal="right"/>
    </xf>
    <xf numFmtId="4" fontId="37" fillId="0" borderId="0" xfId="224" applyNumberFormat="1" applyFont="1" applyFill="1" applyBorder="1" applyAlignment="1" applyProtection="1">
      <alignment horizontal="center"/>
    </xf>
    <xf numFmtId="4" fontId="37" fillId="0" borderId="7" xfId="224" applyNumberFormat="1" applyFont="1" applyFill="1" applyBorder="1" applyAlignment="1" applyProtection="1">
      <alignment horizontal="center"/>
    </xf>
    <xf numFmtId="4" fontId="37" fillId="0" borderId="5" xfId="127" applyNumberFormat="1" applyFont="1" applyFill="1" applyBorder="1" applyAlignment="1" applyProtection="1">
      <alignment horizontal="center"/>
    </xf>
    <xf numFmtId="4" fontId="37" fillId="0" borderId="30" xfId="224" applyNumberFormat="1" applyFont="1" applyFill="1" applyBorder="1" applyAlignment="1" applyProtection="1">
      <alignment horizontal="center"/>
    </xf>
    <xf numFmtId="4" fontId="35" fillId="0" borderId="0" xfId="224" applyNumberFormat="1" applyFont="1" applyFill="1" applyBorder="1" applyAlignment="1" applyProtection="1">
      <alignment horizontal="center"/>
    </xf>
    <xf numFmtId="4" fontId="35" fillId="0" borderId="7" xfId="224" applyNumberFormat="1" applyFont="1" applyFill="1" applyBorder="1" applyAlignment="1" applyProtection="1">
      <alignment horizontal="center"/>
    </xf>
    <xf numFmtId="4" fontId="35" fillId="0" borderId="0" xfId="127" applyNumberFormat="1" applyFont="1" applyFill="1" applyBorder="1" applyAlignment="1" applyProtection="1">
      <alignment horizontal="center"/>
    </xf>
    <xf numFmtId="4" fontId="35" fillId="0" borderId="5" xfId="127" applyNumberFormat="1" applyFont="1" applyFill="1" applyBorder="1" applyAlignment="1" applyProtection="1">
      <alignment horizontal="center"/>
    </xf>
    <xf numFmtId="4" fontId="35" fillId="0" borderId="30" xfId="224" applyNumberFormat="1" applyFont="1" applyFill="1" applyBorder="1" applyAlignment="1" applyProtection="1">
      <alignment horizontal="center"/>
    </xf>
    <xf numFmtId="4" fontId="37" fillId="0" borderId="0" xfId="127" applyNumberFormat="1" applyFont="1" applyFill="1" applyBorder="1" applyAlignment="1" applyProtection="1">
      <alignment horizontal="center"/>
    </xf>
    <xf numFmtId="4" fontId="37" fillId="0" borderId="5" xfId="224" applyNumberFormat="1" applyFont="1" applyFill="1" applyBorder="1" applyAlignment="1" applyProtection="1">
      <alignment horizontal="center"/>
    </xf>
    <xf numFmtId="4" fontId="37" fillId="0" borderId="7" xfId="127" applyNumberFormat="1" applyFont="1" applyFill="1" applyBorder="1" applyAlignment="1" applyProtection="1">
      <alignment horizontal="center"/>
    </xf>
    <xf numFmtId="4" fontId="37" fillId="0" borderId="30" xfId="127" applyNumberFormat="1" applyFont="1" applyFill="1" applyBorder="1" applyAlignment="1" applyProtection="1">
      <alignment horizontal="center"/>
    </xf>
    <xf numFmtId="4" fontId="37" fillId="0" borderId="0" xfId="224" applyNumberFormat="1" applyFont="1" applyFill="1" applyBorder="1" applyAlignment="1">
      <alignment horizontal="center"/>
    </xf>
    <xf numFmtId="4" fontId="35" fillId="0" borderId="7" xfId="127" applyNumberFormat="1" applyFont="1" applyFill="1" applyBorder="1" applyAlignment="1" applyProtection="1">
      <alignment horizontal="center"/>
    </xf>
    <xf numFmtId="2" fontId="37" fillId="0" borderId="0" xfId="224" applyNumberFormat="1" applyFont="1" applyBorder="1"/>
    <xf numFmtId="4" fontId="35" fillId="0" borderId="1" xfId="127" applyNumberFormat="1" applyFont="1" applyFill="1" applyBorder="1" applyAlignment="1" applyProtection="1">
      <alignment horizontal="center"/>
    </xf>
    <xf numFmtId="4" fontId="35" fillId="0" borderId="19" xfId="127" applyNumberFormat="1" applyFont="1" applyFill="1" applyBorder="1" applyAlignment="1" applyProtection="1">
      <alignment horizontal="center"/>
    </xf>
    <xf numFmtId="4" fontId="35" fillId="0" borderId="1" xfId="224" applyNumberFormat="1" applyFont="1" applyFill="1" applyBorder="1" applyAlignment="1" applyProtection="1">
      <alignment horizontal="center"/>
    </xf>
    <xf numFmtId="4" fontId="35" fillId="0" borderId="37" xfId="224" applyNumberFormat="1" applyFont="1" applyFill="1" applyBorder="1" applyAlignment="1" applyProtection="1">
      <alignment horizontal="center"/>
    </xf>
    <xf numFmtId="39" fontId="35" fillId="0" borderId="17" xfId="224" applyNumberFormat="1" applyFont="1" applyFill="1" applyBorder="1" applyAlignment="1" applyProtection="1">
      <alignment horizontal="center"/>
    </xf>
    <xf numFmtId="39" fontId="35" fillId="0" borderId="0" xfId="224" applyNumberFormat="1" applyFont="1" applyFill="1" applyBorder="1" applyAlignment="1" applyProtection="1">
      <alignment horizontal="center"/>
    </xf>
    <xf numFmtId="2" fontId="35" fillId="0" borderId="0" xfId="224" applyNumberFormat="1" applyFont="1" applyFill="1" applyBorder="1" applyAlignment="1" applyProtection="1">
      <alignment horizontal="center"/>
    </xf>
    <xf numFmtId="2" fontId="35" fillId="0" borderId="11" xfId="224" applyNumberFormat="1" applyFont="1" applyFill="1" applyBorder="1" applyAlignment="1" applyProtection="1">
      <alignment horizontal="center"/>
    </xf>
    <xf numFmtId="39" fontId="35" fillId="0" borderId="0" xfId="127" applyNumberFormat="1" applyFont="1" applyFill="1" applyBorder="1" applyAlignment="1" applyProtection="1">
      <alignment horizontal="center"/>
    </xf>
    <xf numFmtId="2" fontId="35" fillId="0" borderId="0" xfId="127" applyNumberFormat="1" applyFont="1" applyFill="1" applyBorder="1" applyAlignment="1" applyProtection="1">
      <alignment horizontal="center"/>
    </xf>
    <xf numFmtId="2" fontId="35" fillId="0" borderId="11" xfId="127" applyNumberFormat="1" applyFont="1" applyFill="1" applyBorder="1" applyAlignment="1" applyProtection="1">
      <alignment horizontal="center"/>
    </xf>
    <xf numFmtId="39" fontId="35" fillId="0" borderId="17" xfId="127" applyNumberFormat="1" applyFont="1" applyFill="1" applyBorder="1" applyAlignment="1">
      <alignment horizontal="center"/>
    </xf>
    <xf numFmtId="39" fontId="35" fillId="0" borderId="0" xfId="127" applyNumberFormat="1" applyFont="1" applyFill="1" applyBorder="1" applyAlignment="1">
      <alignment horizontal="center"/>
    </xf>
    <xf numFmtId="2" fontId="35" fillId="0" borderId="11" xfId="127" applyNumberFormat="1" applyFont="1" applyFill="1" applyBorder="1" applyAlignment="1">
      <alignment horizontal="center"/>
    </xf>
    <xf numFmtId="2" fontId="35" fillId="0" borderId="0" xfId="127" applyNumberFormat="1" applyFont="1" applyFill="1" applyBorder="1" applyAlignment="1">
      <alignment horizontal="center"/>
    </xf>
    <xf numFmtId="4" fontId="35" fillId="0" borderId="17" xfId="127" applyNumberFormat="1" applyFont="1" applyFill="1" applyBorder="1" applyAlignment="1">
      <alignment horizontal="center"/>
    </xf>
    <xf numFmtId="4" fontId="35" fillId="0" borderId="0" xfId="127" applyNumberFormat="1" applyFont="1" applyFill="1" applyBorder="1" applyAlignment="1">
      <alignment horizontal="center"/>
    </xf>
    <xf numFmtId="4" fontId="35" fillId="0" borderId="11" xfId="127" applyNumberFormat="1" applyFont="1" applyFill="1" applyBorder="1" applyAlignment="1">
      <alignment horizontal="center"/>
    </xf>
    <xf numFmtId="4" fontId="79" fillId="0" borderId="0" xfId="127" applyNumberFormat="1" applyFont="1" applyFill="1" applyBorder="1" applyAlignment="1">
      <alignment horizontal="center"/>
    </xf>
    <xf numFmtId="4" fontId="37" fillId="0" borderId="17" xfId="127" applyNumberFormat="1" applyFont="1" applyFill="1" applyBorder="1" applyAlignment="1">
      <alignment horizontal="center"/>
    </xf>
    <xf numFmtId="4" fontId="37" fillId="0" borderId="0" xfId="127" applyNumberFormat="1" applyFont="1" applyFill="1" applyBorder="1" applyAlignment="1">
      <alignment horizontal="center"/>
    </xf>
    <xf numFmtId="4" fontId="37" fillId="0" borderId="11" xfId="127" applyNumberFormat="1" applyFont="1" applyFill="1" applyBorder="1" applyAlignment="1">
      <alignment horizontal="center"/>
    </xf>
    <xf numFmtId="4" fontId="35" fillId="0" borderId="7" xfId="127" applyNumberFormat="1" applyFont="1" applyFill="1" applyBorder="1" applyAlignment="1">
      <alignment horizontal="center"/>
    </xf>
    <xf numFmtId="4" fontId="35" fillId="0" borderId="1" xfId="127" applyNumberFormat="1" applyFont="1" applyFill="1" applyBorder="1" applyAlignment="1">
      <alignment horizontal="center"/>
    </xf>
    <xf numFmtId="4" fontId="35" fillId="0" borderId="19" xfId="127" applyNumberFormat="1" applyFont="1" applyFill="1" applyBorder="1" applyAlignment="1">
      <alignment horizontal="center"/>
    </xf>
    <xf numFmtId="4" fontId="35" fillId="0" borderId="13" xfId="127" applyNumberFormat="1" applyFont="1" applyFill="1" applyBorder="1" applyAlignment="1">
      <alignment horizontal="center"/>
    </xf>
    <xf numFmtId="39" fontId="137" fillId="0" borderId="11" xfId="109" applyNumberFormat="1" applyFont="1" applyFill="1" applyBorder="1" applyAlignment="1" applyProtection="1"/>
    <xf numFmtId="0" fontId="61" fillId="3" borderId="10" xfId="198" applyNumberFormat="1" applyFont="1" applyFill="1" applyBorder="1" applyAlignment="1">
      <alignment horizontal="center" vertical="center"/>
    </xf>
    <xf numFmtId="0" fontId="61" fillId="3" borderId="1" xfId="198" applyNumberFormat="1" applyFont="1" applyFill="1" applyBorder="1" applyAlignment="1">
      <alignment horizontal="center" vertical="center"/>
    </xf>
    <xf numFmtId="0" fontId="37" fillId="3" borderId="60" xfId="198" applyNumberFormat="1" applyFont="1" applyFill="1" applyBorder="1" applyAlignment="1">
      <alignment horizontal="center" vertical="center"/>
    </xf>
    <xf numFmtId="0" fontId="37" fillId="3" borderId="51" xfId="198" applyNumberFormat="1" applyFont="1" applyFill="1" applyBorder="1" applyAlignment="1">
      <alignment horizontal="center" vertical="center"/>
    </xf>
    <xf numFmtId="0" fontId="61" fillId="3" borderId="24" xfId="198" applyNumberFormat="1" applyFont="1" applyFill="1" applyBorder="1" applyAlignment="1">
      <alignment horizontal="center" vertical="center"/>
    </xf>
    <xf numFmtId="0" fontId="61" fillId="3" borderId="19" xfId="198" applyNumberFormat="1" applyFont="1" applyFill="1" applyBorder="1" applyAlignment="1">
      <alignment horizontal="center" vertical="center"/>
    </xf>
    <xf numFmtId="0" fontId="61" fillId="3" borderId="40" xfId="198" applyNumberFormat="1" applyFont="1" applyFill="1" applyBorder="1" applyAlignment="1">
      <alignment horizontal="center" vertical="center"/>
    </xf>
    <xf numFmtId="0" fontId="61" fillId="3" borderId="13" xfId="198" applyNumberFormat="1" applyFont="1" applyFill="1" applyBorder="1" applyAlignment="1">
      <alignment horizontal="center" vertical="center"/>
    </xf>
    <xf numFmtId="0" fontId="37" fillId="3" borderId="59" xfId="127" applyNumberFormat="1" applyFont="1" applyFill="1" applyBorder="1" applyAlignment="1" applyProtection="1">
      <alignment horizontal="center"/>
    </xf>
    <xf numFmtId="0" fontId="37" fillId="3" borderId="20" xfId="127" applyNumberFormat="1" applyFont="1" applyFill="1" applyBorder="1" applyAlignment="1" applyProtection="1">
      <alignment horizontal="center"/>
    </xf>
    <xf numFmtId="0" fontId="37" fillId="3" borderId="45" xfId="127" applyNumberFormat="1" applyFont="1" applyFill="1" applyBorder="1" applyAlignment="1" applyProtection="1">
      <alignment horizontal="center"/>
    </xf>
    <xf numFmtId="0" fontId="48" fillId="0" borderId="0" xfId="109" applyNumberFormat="1" applyFont="1" applyAlignment="1">
      <alignment horizontal="left" wrapText="1"/>
    </xf>
    <xf numFmtId="0" fontId="37" fillId="3" borderId="26" xfId="198" applyNumberFormat="1" applyFont="1" applyFill="1" applyBorder="1" applyAlignment="1">
      <alignment horizontal="center" vertical="center"/>
    </xf>
    <xf numFmtId="0" fontId="37" fillId="3" borderId="6" xfId="198" applyNumberFormat="1" applyFont="1" applyFill="1" applyBorder="1" applyAlignment="1">
      <alignment horizontal="center" vertical="center"/>
    </xf>
    <xf numFmtId="0" fontId="37" fillId="3" borderId="10" xfId="198" applyNumberFormat="1" applyFont="1" applyFill="1" applyBorder="1" applyAlignment="1">
      <alignment horizontal="center" vertical="center"/>
    </xf>
    <xf numFmtId="0" fontId="37" fillId="3" borderId="1" xfId="198" applyNumberFormat="1" applyFont="1" applyFill="1" applyBorder="1" applyAlignment="1">
      <alignment horizontal="center" vertical="center"/>
    </xf>
    <xf numFmtId="0" fontId="106" fillId="0" borderId="0" xfId="109" applyNumberFormat="1" applyFont="1" applyAlignment="1">
      <alignment horizontal="left" wrapText="1"/>
    </xf>
    <xf numFmtId="0" fontId="37" fillId="3" borderId="28" xfId="127" applyNumberFormat="1" applyFont="1" applyFill="1" applyBorder="1" applyAlignment="1" applyProtection="1">
      <alignment horizontal="center"/>
    </xf>
    <xf numFmtId="178" fontId="80" fillId="0" borderId="0" xfId="224" applyFont="1" applyFill="1" applyBorder="1" applyAlignment="1">
      <alignment horizontal="left" wrapText="1"/>
    </xf>
    <xf numFmtId="178" fontId="37" fillId="3" borderId="10" xfId="224" applyFont="1" applyFill="1" applyBorder="1" applyAlignment="1">
      <alignment horizontal="center" wrapText="1"/>
    </xf>
    <xf numFmtId="178" fontId="37" fillId="3" borderId="1" xfId="224" applyFont="1" applyFill="1" applyBorder="1" applyAlignment="1">
      <alignment horizontal="center" wrapText="1"/>
    </xf>
    <xf numFmtId="178" fontId="37" fillId="3" borderId="40" xfId="224" applyFont="1" applyFill="1" applyBorder="1" applyAlignment="1">
      <alignment horizontal="center" wrapText="1"/>
    </xf>
    <xf numFmtId="178" fontId="37" fillId="3" borderId="13" xfId="224" applyFont="1" applyFill="1" applyBorder="1" applyAlignment="1">
      <alignment horizontal="center" wrapText="1"/>
    </xf>
    <xf numFmtId="0" fontId="61" fillId="3" borderId="60" xfId="224" applyNumberFormat="1" applyFont="1" applyFill="1" applyBorder="1" applyAlignment="1">
      <alignment horizontal="center" vertical="center"/>
    </xf>
    <xf numFmtId="0" fontId="61" fillId="3" borderId="51" xfId="224" applyNumberFormat="1" applyFont="1" applyFill="1" applyBorder="1" applyAlignment="1">
      <alignment horizontal="center" vertical="center"/>
    </xf>
    <xf numFmtId="0" fontId="61" fillId="3" borderId="59" xfId="224" applyNumberFormat="1" applyFont="1" applyFill="1" applyBorder="1" applyAlignment="1">
      <alignment horizontal="center"/>
    </xf>
    <xf numFmtId="0" fontId="61" fillId="3" borderId="20" xfId="224" applyNumberFormat="1" applyFont="1" applyFill="1" applyBorder="1" applyAlignment="1">
      <alignment horizontal="center"/>
    </xf>
    <xf numFmtId="0" fontId="61" fillId="3" borderId="45" xfId="224" applyNumberFormat="1" applyFont="1" applyFill="1" applyBorder="1" applyAlignment="1">
      <alignment horizontal="center"/>
    </xf>
    <xf numFmtId="0" fontId="37" fillId="3" borderId="60" xfId="224" applyNumberFormat="1" applyFont="1" applyFill="1" applyBorder="1" applyAlignment="1">
      <alignment horizontal="left" vertical="center"/>
    </xf>
    <xf numFmtId="0" fontId="37" fillId="3" borderId="51" xfId="224" applyNumberFormat="1" applyFont="1" applyFill="1" applyBorder="1" applyAlignment="1">
      <alignment horizontal="left" vertical="center"/>
    </xf>
    <xf numFmtId="0" fontId="37" fillId="3" borderId="24" xfId="224" applyNumberFormat="1" applyFont="1" applyFill="1" applyBorder="1" applyAlignment="1">
      <alignment horizontal="center" vertical="center"/>
    </xf>
    <xf numFmtId="0" fontId="37" fillId="3" borderId="19" xfId="224" applyNumberFormat="1" applyFont="1" applyFill="1" applyBorder="1" applyAlignment="1">
      <alignment horizontal="center" vertical="center"/>
    </xf>
    <xf numFmtId="0" fontId="37" fillId="3" borderId="10" xfId="224" applyNumberFormat="1" applyFont="1" applyFill="1" applyBorder="1" applyAlignment="1">
      <alignment horizontal="center" vertical="center"/>
    </xf>
    <xf numFmtId="0" fontId="37" fillId="3" borderId="1" xfId="224" applyNumberFormat="1" applyFont="1" applyFill="1" applyBorder="1" applyAlignment="1">
      <alignment horizontal="center" vertical="center"/>
    </xf>
    <xf numFmtId="0" fontId="37" fillId="3" borderId="71" xfId="126" applyNumberFormat="1" applyFont="1" applyFill="1" applyBorder="1" applyAlignment="1">
      <alignment horizontal="center"/>
    </xf>
    <xf numFmtId="0" fontId="37" fillId="3" borderId="20" xfId="126" applyNumberFormat="1" applyFont="1" applyFill="1" applyBorder="1" applyAlignment="1">
      <alignment horizontal="center"/>
    </xf>
    <xf numFmtId="0" fontId="37" fillId="3" borderId="45" xfId="126" applyNumberFormat="1" applyFont="1" applyFill="1" applyBorder="1" applyAlignment="1">
      <alignment horizontal="center"/>
    </xf>
    <xf numFmtId="0" fontId="37" fillId="3" borderId="55" xfId="224" applyNumberFormat="1" applyFont="1" applyFill="1" applyBorder="1" applyAlignment="1">
      <alignment horizontal="center" vertical="center"/>
    </xf>
    <xf numFmtId="0" fontId="37" fillId="3" borderId="37" xfId="224" applyNumberFormat="1" applyFont="1" applyFill="1" applyBorder="1" applyAlignment="1">
      <alignment horizontal="center" vertical="center"/>
    </xf>
    <xf numFmtId="0" fontId="37" fillId="3" borderId="40" xfId="224" applyNumberFormat="1" applyFont="1" applyFill="1" applyBorder="1" applyAlignment="1">
      <alignment horizontal="center" vertical="center"/>
    </xf>
    <xf numFmtId="0" fontId="37" fillId="3" borderId="13" xfId="224" applyNumberFormat="1" applyFont="1" applyFill="1" applyBorder="1" applyAlignment="1">
      <alignment horizontal="center" vertical="center"/>
    </xf>
    <xf numFmtId="0" fontId="37" fillId="3" borderId="10" xfId="224" applyNumberFormat="1" applyFont="1" applyFill="1" applyBorder="1" applyAlignment="1">
      <alignment horizontal="left" vertical="center"/>
    </xf>
    <xf numFmtId="0" fontId="37" fillId="3" borderId="1" xfId="224" applyNumberFormat="1" applyFont="1" applyFill="1" applyBorder="1" applyAlignment="1">
      <alignment horizontal="left" vertical="center"/>
    </xf>
    <xf numFmtId="0" fontId="37" fillId="3" borderId="22" xfId="224" applyNumberFormat="1" applyFont="1" applyFill="1" applyBorder="1" applyAlignment="1">
      <alignment horizontal="center" vertical="center"/>
    </xf>
    <xf numFmtId="0" fontId="37" fillId="3" borderId="18" xfId="224" applyNumberFormat="1" applyFont="1" applyFill="1" applyBorder="1" applyAlignment="1">
      <alignment horizontal="center" vertical="center"/>
    </xf>
    <xf numFmtId="0" fontId="37" fillId="3" borderId="22" xfId="224" applyNumberFormat="1" applyFont="1" applyFill="1" applyBorder="1" applyAlignment="1">
      <alignment horizontal="center"/>
    </xf>
    <xf numFmtId="0" fontId="37" fillId="3" borderId="18" xfId="224" applyNumberFormat="1" applyFont="1" applyFill="1" applyBorder="1" applyAlignment="1">
      <alignment horizontal="center"/>
    </xf>
    <xf numFmtId="0" fontId="37" fillId="3" borderId="71" xfId="127" applyNumberFormat="1" applyFont="1" applyFill="1" applyBorder="1" applyAlignment="1" applyProtection="1">
      <alignment horizontal="center"/>
    </xf>
    <xf numFmtId="0" fontId="37" fillId="3" borderId="60" xfId="224" applyNumberFormat="1" applyFont="1" applyFill="1" applyBorder="1" applyAlignment="1">
      <alignment horizontal="center"/>
    </xf>
    <xf numFmtId="0" fontId="37" fillId="3" borderId="51" xfId="224" applyNumberFormat="1" applyFont="1" applyFill="1" applyBorder="1" applyAlignment="1">
      <alignment horizontal="center"/>
    </xf>
    <xf numFmtId="0" fontId="37" fillId="3" borderId="55" xfId="224" applyNumberFormat="1" applyFont="1" applyFill="1" applyBorder="1" applyAlignment="1">
      <alignment horizontal="center"/>
    </xf>
    <xf numFmtId="0" fontId="37" fillId="3" borderId="37" xfId="224" applyNumberFormat="1" applyFont="1" applyFill="1" applyBorder="1" applyAlignment="1">
      <alignment horizontal="center"/>
    </xf>
    <xf numFmtId="0" fontId="61" fillId="0" borderId="59" xfId="224" applyNumberFormat="1" applyFont="1" applyFill="1" applyBorder="1" applyAlignment="1">
      <alignment horizontal="center"/>
    </xf>
    <xf numFmtId="0" fontId="61" fillId="0" borderId="20" xfId="224" applyNumberFormat="1" applyFont="1" applyFill="1" applyBorder="1" applyAlignment="1">
      <alignment horizontal="center"/>
    </xf>
    <xf numFmtId="0" fontId="61" fillId="0" borderId="45" xfId="224" applyNumberFormat="1" applyFont="1" applyFill="1" applyBorder="1" applyAlignment="1">
      <alignment horizontal="center"/>
    </xf>
    <xf numFmtId="0" fontId="61" fillId="0" borderId="55" xfId="224" applyNumberFormat="1" applyFont="1" applyFill="1" applyBorder="1" applyAlignment="1">
      <alignment horizontal="center"/>
    </xf>
    <xf numFmtId="0" fontId="61" fillId="0" borderId="37" xfId="224" applyNumberFormat="1" applyFont="1" applyFill="1" applyBorder="1" applyAlignment="1">
      <alignment horizontal="center"/>
    </xf>
    <xf numFmtId="0" fontId="61" fillId="3" borderId="10" xfId="224" applyNumberFormat="1" applyFont="1" applyFill="1" applyBorder="1" applyAlignment="1">
      <alignment horizontal="center"/>
    </xf>
    <xf numFmtId="0" fontId="61" fillId="3" borderId="1" xfId="224" applyNumberFormat="1" applyFont="1" applyFill="1" applyBorder="1" applyAlignment="1">
      <alignment horizontal="center"/>
    </xf>
    <xf numFmtId="0" fontId="61" fillId="3" borderId="40" xfId="224" applyNumberFormat="1" applyFont="1" applyFill="1" applyBorder="1" applyAlignment="1">
      <alignment horizontal="center"/>
    </xf>
    <xf numFmtId="0" fontId="61" fillId="3" borderId="13" xfId="224" applyNumberFormat="1" applyFont="1" applyFill="1" applyBorder="1" applyAlignment="1">
      <alignment horizontal="center"/>
    </xf>
    <xf numFmtId="0" fontId="61" fillId="0" borderId="22" xfId="224" applyNumberFormat="1" applyFont="1" applyFill="1" applyBorder="1" applyAlignment="1">
      <alignment horizontal="center"/>
    </xf>
    <xf numFmtId="0" fontId="61" fillId="0" borderId="18" xfId="224" applyNumberFormat="1" applyFont="1" applyFill="1" applyBorder="1" applyAlignment="1">
      <alignment horizontal="center"/>
    </xf>
    <xf numFmtId="0" fontId="37" fillId="3" borderId="10" xfId="224" applyNumberFormat="1" applyFont="1" applyFill="1" applyBorder="1" applyAlignment="1">
      <alignment horizontal="center"/>
    </xf>
    <xf numFmtId="0" fontId="37" fillId="3" borderId="1" xfId="224" applyNumberFormat="1" applyFont="1" applyFill="1" applyBorder="1" applyAlignment="1">
      <alignment horizontal="center"/>
    </xf>
    <xf numFmtId="0" fontId="37" fillId="3" borderId="40" xfId="224" applyNumberFormat="1" applyFont="1" applyFill="1" applyBorder="1" applyAlignment="1">
      <alignment horizontal="center"/>
    </xf>
    <xf numFmtId="0" fontId="37" fillId="3" borderId="13" xfId="224" applyNumberFormat="1" applyFont="1" applyFill="1" applyBorder="1" applyAlignment="1">
      <alignment horizontal="center"/>
    </xf>
    <xf numFmtId="0" fontId="32" fillId="3" borderId="71" xfId="127" applyNumberFormat="1" applyFont="1" applyFill="1" applyBorder="1" applyAlignment="1" applyProtection="1">
      <alignment horizontal="center"/>
    </xf>
    <xf numFmtId="0" fontId="32" fillId="3" borderId="20" xfId="127" applyNumberFormat="1" applyFont="1" applyFill="1" applyBorder="1" applyAlignment="1" applyProtection="1">
      <alignment horizontal="center"/>
    </xf>
    <xf numFmtId="0" fontId="32" fillId="3" borderId="45" xfId="127" applyNumberFormat="1" applyFont="1" applyFill="1" applyBorder="1" applyAlignment="1" applyProtection="1">
      <alignment horizontal="center"/>
    </xf>
    <xf numFmtId="0" fontId="32" fillId="3" borderId="26" xfId="224" applyNumberFormat="1" applyFont="1" applyFill="1" applyBorder="1" applyAlignment="1" applyProtection="1">
      <alignment horizontal="center"/>
    </xf>
    <xf numFmtId="0" fontId="32" fillId="3" borderId="6" xfId="224" applyNumberFormat="1" applyFont="1" applyFill="1" applyBorder="1" applyAlignment="1" applyProtection="1">
      <alignment horizontal="center"/>
    </xf>
    <xf numFmtId="0" fontId="37" fillId="3" borderId="22" xfId="224" applyNumberFormat="1" applyFont="1" applyFill="1" applyBorder="1" applyAlignment="1" applyProtection="1">
      <alignment horizontal="center"/>
    </xf>
    <xf numFmtId="0" fontId="37" fillId="3" borderId="18" xfId="224" applyNumberFormat="1" applyFont="1" applyFill="1" applyBorder="1" applyAlignment="1" applyProtection="1">
      <alignment horizontal="center"/>
    </xf>
    <xf numFmtId="0" fontId="37" fillId="3" borderId="55" xfId="224" applyNumberFormat="1" applyFont="1" applyFill="1" applyBorder="1" applyAlignment="1" applyProtection="1">
      <alignment horizontal="center"/>
    </xf>
    <xf numFmtId="0" fontId="37" fillId="3" borderId="37" xfId="224" applyNumberFormat="1" applyFont="1" applyFill="1" applyBorder="1" applyAlignment="1" applyProtection="1">
      <alignment horizontal="center"/>
    </xf>
    <xf numFmtId="43" fontId="123" fillId="0" borderId="0" xfId="109" applyFont="1" applyBorder="1" applyAlignment="1">
      <alignment horizontal="left" wrapText="1"/>
    </xf>
    <xf numFmtId="0" fontId="126" fillId="25" borderId="55" xfId="0" applyNumberFormat="1" applyFont="1" applyFill="1" applyBorder="1" applyAlignment="1">
      <alignment horizontal="center" vertical="center"/>
    </xf>
    <xf numFmtId="0" fontId="126" fillId="25" borderId="37" xfId="0" applyNumberFormat="1" applyFont="1" applyFill="1" applyBorder="1" applyAlignment="1">
      <alignment horizontal="center" vertical="center"/>
    </xf>
    <xf numFmtId="178" fontId="37" fillId="3" borderId="59" xfId="224" applyFont="1" applyFill="1" applyBorder="1" applyAlignment="1" applyProtection="1">
      <alignment horizontal="center"/>
    </xf>
    <xf numFmtId="178" fontId="37" fillId="3" borderId="20" xfId="224" applyFont="1" applyFill="1" applyBorder="1" applyAlignment="1" applyProtection="1">
      <alignment horizontal="center"/>
    </xf>
    <xf numFmtId="178" fontId="37" fillId="3" borderId="28" xfId="224" applyFont="1" applyFill="1" applyBorder="1" applyAlignment="1" applyProtection="1">
      <alignment horizontal="center"/>
    </xf>
    <xf numFmtId="171" fontId="37" fillId="25" borderId="26" xfId="224" applyNumberFormat="1" applyFont="1" applyFill="1" applyBorder="1" applyAlignment="1" applyProtection="1">
      <alignment horizontal="center" vertical="center"/>
    </xf>
    <xf numFmtId="171" fontId="37" fillId="25" borderId="6" xfId="224" applyNumberFormat="1" applyFont="1" applyFill="1" applyBorder="1" applyAlignment="1" applyProtection="1">
      <alignment horizontal="center" vertical="center"/>
    </xf>
    <xf numFmtId="2" fontId="37" fillId="31" borderId="59" xfId="266" applyFont="1" applyFill="1" applyBorder="1" applyAlignment="1">
      <alignment horizontal="center"/>
    </xf>
    <xf numFmtId="2" fontId="37" fillId="31" borderId="20" xfId="266" applyFont="1" applyFill="1" applyBorder="1" applyAlignment="1">
      <alignment horizontal="center"/>
    </xf>
    <xf numFmtId="2" fontId="37" fillId="31" borderId="28" xfId="266" applyFont="1" applyFill="1" applyBorder="1" applyAlignment="1">
      <alignment horizontal="center"/>
    </xf>
    <xf numFmtId="171" fontId="37" fillId="25" borderId="22" xfId="224" applyNumberFormat="1" applyFont="1" applyFill="1" applyBorder="1" applyAlignment="1" applyProtection="1">
      <alignment horizontal="center" vertical="center" wrapText="1"/>
    </xf>
    <xf numFmtId="171" fontId="37" fillId="25" borderId="18" xfId="224" applyNumberFormat="1" applyFont="1" applyFill="1" applyBorder="1" applyAlignment="1" applyProtection="1">
      <alignment horizontal="center" vertical="center" wrapText="1"/>
    </xf>
    <xf numFmtId="178" fontId="37" fillId="3" borderId="71" xfId="224" applyFont="1" applyFill="1" applyBorder="1" applyAlignment="1" applyProtection="1">
      <alignment horizontal="center"/>
    </xf>
    <xf numFmtId="178" fontId="37" fillId="3" borderId="45" xfId="224" applyFont="1" applyFill="1" applyBorder="1" applyAlignment="1" applyProtection="1">
      <alignment horizontal="center"/>
    </xf>
    <xf numFmtId="178" fontId="37" fillId="3" borderId="2" xfId="224" applyFont="1" applyFill="1" applyBorder="1" applyAlignment="1" applyProtection="1">
      <alignment horizontal="center" vertical="top" wrapText="1"/>
    </xf>
    <xf numFmtId="178" fontId="37" fillId="3" borderId="0" xfId="224" applyFont="1" applyFill="1" applyBorder="1" applyAlignment="1" applyProtection="1">
      <alignment horizontal="center" vertical="top" wrapText="1"/>
    </xf>
    <xf numFmtId="178" fontId="37" fillId="3" borderId="1" xfId="224" applyFont="1" applyFill="1" applyBorder="1" applyAlignment="1" applyProtection="1">
      <alignment horizontal="center" vertical="top" wrapText="1"/>
    </xf>
    <xf numFmtId="178" fontId="37" fillId="3" borderId="68" xfId="224" applyFont="1" applyFill="1" applyBorder="1" applyAlignment="1" applyProtection="1">
      <alignment horizontal="center"/>
    </xf>
    <xf numFmtId="178" fontId="37" fillId="3" borderId="70" xfId="224" applyFont="1" applyFill="1" applyBorder="1" applyAlignment="1" applyProtection="1">
      <alignment horizontal="center"/>
    </xf>
    <xf numFmtId="178" fontId="37" fillId="3" borderId="72" xfId="224" applyFont="1" applyFill="1" applyBorder="1" applyAlignment="1" applyProtection="1">
      <alignment horizontal="center"/>
    </xf>
    <xf numFmtId="178" fontId="37" fillId="3" borderId="73" xfId="224" applyFont="1" applyFill="1" applyBorder="1" applyAlignment="1" applyProtection="1">
      <alignment horizontal="center"/>
    </xf>
    <xf numFmtId="0" fontId="57" fillId="4" borderId="1" xfId="224" applyNumberFormat="1" applyFont="1" applyFill="1" applyBorder="1" applyAlignment="1" applyProtection="1">
      <alignment horizontal="left" vertical="top" wrapText="1"/>
    </xf>
    <xf numFmtId="178" fontId="37" fillId="3" borderId="66" xfId="224" applyFont="1" applyFill="1" applyBorder="1" applyAlignment="1" applyProtection="1">
      <alignment horizontal="center"/>
    </xf>
    <xf numFmtId="178" fontId="37" fillId="3" borderId="48" xfId="224" applyFont="1" applyFill="1" applyBorder="1" applyAlignment="1" applyProtection="1">
      <alignment horizontal="center"/>
    </xf>
    <xf numFmtId="0" fontId="57" fillId="0" borderId="1" xfId="224" applyNumberFormat="1" applyFont="1" applyBorder="1" applyAlignment="1" applyProtection="1">
      <alignment horizontal="left" vertical="top" wrapText="1"/>
    </xf>
    <xf numFmtId="0" fontId="37" fillId="3" borderId="20" xfId="224" applyNumberFormat="1" applyFont="1" applyFill="1" applyBorder="1" applyAlignment="1" applyProtection="1">
      <alignment horizontal="center"/>
    </xf>
    <xf numFmtId="0" fontId="138" fillId="0" borderId="45" xfId="0" applyNumberFormat="1" applyFont="1" applyBorder="1" applyAlignment="1"/>
    <xf numFmtId="0" fontId="37" fillId="3" borderId="55" xfId="199" applyNumberFormat="1" applyFont="1" applyFill="1" applyBorder="1" applyAlignment="1" applyProtection="1">
      <alignment horizontal="center" vertical="center"/>
    </xf>
    <xf numFmtId="0" fontId="37" fillId="3" borderId="37" xfId="199" applyNumberFormat="1" applyFont="1" applyFill="1" applyBorder="1" applyAlignment="1" applyProtection="1">
      <alignment horizontal="center" vertical="center"/>
    </xf>
    <xf numFmtId="0" fontId="37" fillId="3" borderId="4" xfId="199" applyNumberFormat="1" applyFont="1" applyFill="1" applyBorder="1" applyAlignment="1" applyProtection="1">
      <alignment horizontal="left" indent="2"/>
    </xf>
    <xf numFmtId="0" fontId="37" fillId="3" borderId="5" xfId="199" applyNumberFormat="1" applyFont="1" applyFill="1" applyBorder="1" applyAlignment="1" applyProtection="1">
      <alignment horizontal="left" indent="2"/>
    </xf>
    <xf numFmtId="0" fontId="37" fillId="3" borderId="94" xfId="199" applyNumberFormat="1" applyFont="1" applyFill="1" applyBorder="1" applyAlignment="1" applyProtection="1">
      <alignment horizontal="center" vertical="center" textRotation="90"/>
    </xf>
    <xf numFmtId="0" fontId="37" fillId="3" borderId="4" xfId="199" applyNumberFormat="1" applyFont="1" applyFill="1" applyBorder="1" applyAlignment="1" applyProtection="1">
      <alignment horizontal="center" vertical="center" textRotation="90"/>
    </xf>
    <xf numFmtId="0" fontId="37" fillId="3" borderId="22" xfId="199" applyNumberFormat="1" applyFont="1" applyFill="1" applyBorder="1" applyAlignment="1" applyProtection="1">
      <alignment horizontal="center" vertical="center"/>
    </xf>
    <xf numFmtId="0" fontId="37" fillId="3" borderId="18" xfId="199" applyNumberFormat="1" applyFont="1" applyFill="1" applyBorder="1" applyAlignment="1" applyProtection="1">
      <alignment horizontal="center" vertical="center"/>
    </xf>
    <xf numFmtId="0" fontId="37" fillId="3" borderId="26" xfId="199" applyNumberFormat="1" applyFont="1" applyFill="1" applyBorder="1" applyAlignment="1" applyProtection="1">
      <alignment horizontal="center" vertical="center"/>
    </xf>
    <xf numFmtId="0" fontId="37" fillId="3" borderId="6" xfId="199" applyNumberFormat="1" applyFont="1" applyFill="1" applyBorder="1" applyAlignment="1" applyProtection="1">
      <alignment horizontal="center" vertical="center"/>
    </xf>
    <xf numFmtId="178" fontId="37" fillId="3" borderId="0" xfId="224" applyFont="1" applyFill="1" applyBorder="1" applyAlignment="1" applyProtection="1">
      <alignment horizontal="center"/>
    </xf>
    <xf numFmtId="178" fontId="37" fillId="3" borderId="11" xfId="224" applyFont="1" applyFill="1" applyBorder="1" applyAlignment="1" applyProtection="1">
      <alignment horizontal="center"/>
    </xf>
    <xf numFmtId="0" fontId="82" fillId="0" borderId="0" xfId="188" applyFont="1" applyAlignment="1">
      <alignment horizontal="left" vertical="top" wrapText="1"/>
    </xf>
    <xf numFmtId="0" fontId="99" fillId="0" borderId="1" xfId="229" applyFont="1" applyFill="1" applyBorder="1" applyAlignment="1" applyProtection="1">
      <alignment horizontal="left" vertical="top" wrapText="1"/>
    </xf>
    <xf numFmtId="0" fontId="4" fillId="25" borderId="24" xfId="188" applyFont="1" applyFill="1" applyBorder="1" applyAlignment="1">
      <alignment horizontal="center"/>
    </xf>
    <xf numFmtId="0" fontId="4" fillId="25" borderId="26" xfId="188" applyFont="1" applyFill="1" applyBorder="1" applyAlignment="1">
      <alignment horizontal="center"/>
    </xf>
    <xf numFmtId="0" fontId="4" fillId="25" borderId="40" xfId="188" applyFont="1" applyFill="1" applyBorder="1" applyAlignment="1">
      <alignment horizontal="center"/>
    </xf>
    <xf numFmtId="0" fontId="37" fillId="8" borderId="10" xfId="224" applyNumberFormat="1" applyFont="1" applyFill="1" applyBorder="1" applyAlignment="1">
      <alignment horizontal="right"/>
    </xf>
    <xf numFmtId="0" fontId="37" fillId="8" borderId="1" xfId="224" applyNumberFormat="1" applyFont="1" applyFill="1" applyBorder="1" applyAlignment="1">
      <alignment horizontal="right"/>
    </xf>
    <xf numFmtId="0" fontId="37" fillId="3" borderId="20" xfId="224" applyNumberFormat="1" applyFont="1" applyFill="1" applyBorder="1" applyAlignment="1">
      <alignment horizontal="center"/>
    </xf>
    <xf numFmtId="0" fontId="37" fillId="3" borderId="45" xfId="224" applyNumberFormat="1" applyFont="1" applyFill="1" applyBorder="1" applyAlignment="1">
      <alignment horizontal="center"/>
    </xf>
    <xf numFmtId="0" fontId="37" fillId="8" borderId="26" xfId="224" applyNumberFormat="1" applyFont="1" applyFill="1" applyBorder="1" applyAlignment="1">
      <alignment horizontal="right"/>
    </xf>
    <xf numFmtId="0" fontId="37" fillId="8" borderId="6" xfId="224" applyNumberFormat="1" applyFont="1" applyFill="1" applyBorder="1" applyAlignment="1">
      <alignment horizontal="right"/>
    </xf>
    <xf numFmtId="0" fontId="37" fillId="8" borderId="10" xfId="224" applyNumberFormat="1" applyFont="1" applyFill="1" applyBorder="1" applyAlignment="1">
      <alignment horizontal="center"/>
    </xf>
    <xf numFmtId="0" fontId="37" fillId="8" borderId="1" xfId="224" applyNumberFormat="1" applyFont="1" applyFill="1" applyBorder="1" applyAlignment="1">
      <alignment horizontal="center"/>
    </xf>
    <xf numFmtId="0" fontId="37" fillId="3" borderId="59" xfId="224" applyNumberFormat="1" applyFont="1" applyFill="1" applyBorder="1" applyAlignment="1">
      <alignment horizontal="center"/>
    </xf>
    <xf numFmtId="0" fontId="57" fillId="0" borderId="1" xfId="250" applyNumberFormat="1" applyFont="1" applyFill="1" applyBorder="1" applyAlignment="1">
      <alignment horizontal="left" wrapText="1"/>
    </xf>
    <xf numFmtId="178" fontId="4" fillId="3" borderId="2" xfId="247" applyFont="1" applyFill="1" applyBorder="1" applyAlignment="1" applyProtection="1">
      <alignment horizontal="center" vertical="center"/>
    </xf>
    <xf numFmtId="178" fontId="4" fillId="3" borderId="1" xfId="247" applyFont="1" applyFill="1" applyBorder="1" applyAlignment="1" applyProtection="1">
      <alignment horizontal="center" vertical="center"/>
    </xf>
    <xf numFmtId="178" fontId="4" fillId="3" borderId="47" xfId="247" applyFont="1" applyFill="1" applyBorder="1" applyAlignment="1" applyProtection="1">
      <alignment horizontal="center" vertical="center"/>
    </xf>
    <xf numFmtId="178" fontId="4" fillId="3" borderId="13" xfId="247" applyFont="1" applyFill="1" applyBorder="1" applyAlignment="1" applyProtection="1">
      <alignment horizontal="center" vertical="center"/>
    </xf>
    <xf numFmtId="178" fontId="4" fillId="3" borderId="20" xfId="247" applyFont="1" applyFill="1" applyBorder="1" applyAlignment="1" applyProtection="1">
      <alignment horizontal="center"/>
    </xf>
    <xf numFmtId="178" fontId="4" fillId="3" borderId="45" xfId="247" applyFont="1" applyFill="1" applyBorder="1" applyAlignment="1" applyProtection="1">
      <alignment horizontal="center"/>
    </xf>
    <xf numFmtId="178" fontId="4" fillId="3" borderId="2" xfId="247" applyFont="1" applyFill="1" applyBorder="1" applyAlignment="1" applyProtection="1">
      <alignment horizontal="center" wrapText="1"/>
    </xf>
    <xf numFmtId="178" fontId="4" fillId="3" borderId="1" xfId="247" applyFont="1" applyFill="1" applyBorder="1" applyAlignment="1" applyProtection="1">
      <alignment horizontal="center" wrapText="1"/>
    </xf>
    <xf numFmtId="178" fontId="4" fillId="3" borderId="2" xfId="247" applyFont="1" applyFill="1" applyBorder="1" applyAlignment="1" applyProtection="1">
      <alignment horizontal="center" vertical="center" wrapText="1"/>
    </xf>
    <xf numFmtId="178" fontId="4" fillId="3" borderId="1" xfId="247" applyFont="1" applyFill="1" applyBorder="1" applyAlignment="1" applyProtection="1">
      <alignment horizontal="center" vertical="center" wrapText="1"/>
    </xf>
    <xf numFmtId="178" fontId="4" fillId="3" borderId="0" xfId="247" applyFont="1" applyFill="1" applyBorder="1" applyAlignment="1" applyProtection="1">
      <alignment horizontal="center" wrapText="1"/>
    </xf>
    <xf numFmtId="178" fontId="37" fillId="3" borderId="59" xfId="247" applyFont="1" applyFill="1" applyBorder="1" applyAlignment="1">
      <alignment horizontal="center"/>
    </xf>
    <xf numFmtId="178" fontId="37" fillId="3" borderId="20" xfId="247" applyFont="1" applyFill="1" applyBorder="1" applyAlignment="1">
      <alignment horizontal="center"/>
    </xf>
    <xf numFmtId="178" fontId="37" fillId="3" borderId="28" xfId="247" applyFont="1" applyFill="1" applyBorder="1" applyAlignment="1">
      <alignment horizontal="center"/>
    </xf>
    <xf numFmtId="178" fontId="37" fillId="3" borderId="45" xfId="247" applyFont="1" applyFill="1" applyBorder="1" applyAlignment="1">
      <alignment horizontal="center"/>
    </xf>
    <xf numFmtId="178" fontId="65" fillId="25" borderId="24" xfId="224" applyFont="1" applyFill="1" applyBorder="1" applyAlignment="1">
      <alignment horizontal="center"/>
    </xf>
    <xf numFmtId="178" fontId="65" fillId="25" borderId="10" xfId="224" applyFont="1" applyFill="1" applyBorder="1" applyAlignment="1">
      <alignment horizontal="center"/>
    </xf>
    <xf numFmtId="178" fontId="37" fillId="25" borderId="55" xfId="224" applyFont="1" applyFill="1" applyBorder="1" applyAlignment="1">
      <alignment horizontal="center" wrapText="1"/>
    </xf>
    <xf numFmtId="178" fontId="37" fillId="25" borderId="30" xfId="224" applyFont="1" applyFill="1" applyBorder="1" applyAlignment="1">
      <alignment horizontal="center"/>
    </xf>
    <xf numFmtId="178" fontId="37" fillId="25" borderId="37" xfId="224" applyFont="1" applyFill="1" applyBorder="1" applyAlignment="1">
      <alignment horizontal="center"/>
    </xf>
    <xf numFmtId="178" fontId="65" fillId="25" borderId="59" xfId="224" applyFont="1" applyFill="1" applyBorder="1" applyAlignment="1">
      <alignment horizontal="center"/>
    </xf>
    <xf numFmtId="178" fontId="65" fillId="25" borderId="20" xfId="224" applyFont="1" applyFill="1" applyBorder="1" applyAlignment="1">
      <alignment horizontal="center"/>
    </xf>
    <xf numFmtId="178" fontId="65" fillId="25" borderId="28" xfId="224" applyFont="1" applyFill="1" applyBorder="1" applyAlignment="1">
      <alignment horizontal="center"/>
    </xf>
    <xf numFmtId="178" fontId="57" fillId="0" borderId="0" xfId="224" applyFont="1" applyAlignment="1">
      <alignment horizontal="left"/>
    </xf>
    <xf numFmtId="178" fontId="65" fillId="25" borderId="55" xfId="224" applyFont="1" applyFill="1" applyBorder="1" applyAlignment="1">
      <alignment horizontal="center" wrapText="1"/>
    </xf>
    <xf numFmtId="178" fontId="65" fillId="25" borderId="30" xfId="224" applyFont="1" applyFill="1" applyBorder="1" applyAlignment="1">
      <alignment horizontal="center" wrapText="1"/>
    </xf>
    <xf numFmtId="0" fontId="65" fillId="25" borderId="50" xfId="224" applyNumberFormat="1" applyFont="1" applyFill="1" applyBorder="1" applyAlignment="1">
      <alignment horizontal="center" vertical="center"/>
    </xf>
    <xf numFmtId="0" fontId="65" fillId="25" borderId="51" xfId="224" applyNumberFormat="1" applyFont="1" applyFill="1" applyBorder="1" applyAlignment="1">
      <alignment horizontal="center" vertical="center"/>
    </xf>
    <xf numFmtId="178" fontId="57" fillId="0" borderId="1" xfId="224" applyFont="1" applyBorder="1" applyAlignment="1">
      <alignment horizontal="left"/>
    </xf>
    <xf numFmtId="178" fontId="57" fillId="0" borderId="0" xfId="224" applyFont="1" applyBorder="1" applyAlignment="1" applyProtection="1">
      <alignment horizontal="left"/>
    </xf>
    <xf numFmtId="178" fontId="37" fillId="3" borderId="22" xfId="224" applyFont="1" applyFill="1" applyBorder="1" applyAlignment="1" applyProtection="1">
      <alignment horizontal="center" vertical="center" wrapText="1"/>
    </xf>
    <xf numFmtId="178" fontId="78" fillId="0" borderId="17" xfId="0" applyFont="1" applyBorder="1"/>
    <xf numFmtId="178" fontId="78" fillId="0" borderId="18" xfId="0" applyFont="1" applyBorder="1"/>
    <xf numFmtId="0" fontId="80" fillId="0" borderId="0" xfId="224" applyNumberFormat="1" applyFont="1" applyFill="1" applyBorder="1" applyAlignment="1" applyProtection="1">
      <alignment horizontal="left" wrapText="1"/>
    </xf>
    <xf numFmtId="178" fontId="37" fillId="3" borderId="17" xfId="224" applyFont="1" applyFill="1" applyBorder="1" applyAlignment="1" applyProtection="1">
      <alignment horizontal="center" vertical="center"/>
    </xf>
    <xf numFmtId="178" fontId="37" fillId="3" borderId="18" xfId="224" applyFont="1" applyFill="1" applyBorder="1" applyAlignment="1" applyProtection="1">
      <alignment horizontal="center" vertical="center"/>
    </xf>
    <xf numFmtId="168" fontId="37" fillId="3" borderId="55" xfId="224" applyNumberFormat="1" applyFont="1" applyFill="1" applyBorder="1" applyAlignment="1" applyProtection="1">
      <alignment horizontal="center" vertical="center"/>
    </xf>
    <xf numFmtId="168" fontId="37" fillId="3" borderId="30" xfId="224" applyNumberFormat="1" applyFont="1" applyFill="1" applyBorder="1" applyAlignment="1" applyProtection="1">
      <alignment horizontal="center" vertical="center"/>
    </xf>
    <xf numFmtId="168" fontId="37" fillId="3" borderId="37" xfId="224" applyNumberFormat="1" applyFont="1" applyFill="1" applyBorder="1" applyAlignment="1" applyProtection="1">
      <alignment horizontal="center" vertical="center"/>
    </xf>
    <xf numFmtId="178" fontId="57" fillId="0" borderId="0" xfId="224" applyFont="1" applyBorder="1" applyAlignment="1">
      <alignment horizontal="left"/>
    </xf>
    <xf numFmtId="178" fontId="37" fillId="25" borderId="59" xfId="224" applyFont="1" applyFill="1" applyBorder="1" applyAlignment="1">
      <alignment horizontal="center"/>
    </xf>
    <xf numFmtId="178" fontId="37" fillId="25" borderId="45" xfId="224" applyFont="1" applyFill="1" applyBorder="1" applyAlignment="1">
      <alignment horizontal="center"/>
    </xf>
    <xf numFmtId="0" fontId="37" fillId="3" borderId="60" xfId="224" applyNumberFormat="1" applyFont="1" applyFill="1" applyBorder="1" applyAlignment="1">
      <alignment horizontal="center" vertical="center"/>
    </xf>
    <xf numFmtId="0" fontId="37" fillId="3" borderId="51" xfId="224" applyNumberFormat="1" applyFont="1" applyFill="1" applyBorder="1" applyAlignment="1">
      <alignment horizontal="center" vertical="center"/>
    </xf>
    <xf numFmtId="178" fontId="37" fillId="3" borderId="24" xfId="224" applyFont="1" applyFill="1" applyBorder="1" applyAlignment="1">
      <alignment horizontal="center" wrapText="1"/>
    </xf>
    <xf numFmtId="178" fontId="37" fillId="3" borderId="19" xfId="224" applyFont="1" applyFill="1" applyBorder="1" applyAlignment="1">
      <alignment horizontal="center" wrapText="1"/>
    </xf>
    <xf numFmtId="178" fontId="37" fillId="3" borderId="26" xfId="224" applyFont="1" applyFill="1" applyBorder="1" applyAlignment="1">
      <alignment horizontal="center" wrapText="1"/>
    </xf>
    <xf numFmtId="178" fontId="37" fillId="3" borderId="6" xfId="224" applyFont="1" applyFill="1" applyBorder="1" applyAlignment="1">
      <alignment horizontal="center" wrapText="1"/>
    </xf>
    <xf numFmtId="178" fontId="92" fillId="0" borderId="0" xfId="175" applyFont="1" applyFill="1"/>
    <xf numFmtId="0" fontId="98" fillId="0" borderId="0" xfId="176" applyFont="1" applyFill="1"/>
  </cellXfs>
  <cellStyles count="287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3 3" xfId="6"/>
    <cellStyle name="20% - Accent1 4" xfId="7"/>
    <cellStyle name="20% - Accent1 5" xfId="8"/>
    <cellStyle name="20% - Accent1 6" xfId="9"/>
    <cellStyle name="20% - Accent2 2" xfId="10"/>
    <cellStyle name="20% - Accent2 2 2" xfId="11"/>
    <cellStyle name="20% - Accent2 2 3" xfId="12"/>
    <cellStyle name="20% - Accent2 3" xfId="13"/>
    <cellStyle name="20% - Accent2 3 2" xfId="14"/>
    <cellStyle name="20% - Accent2 3 3" xfId="15"/>
    <cellStyle name="20% - Accent2 4" xfId="16"/>
    <cellStyle name="20% - Accent2 5" xfId="17"/>
    <cellStyle name="20% - Accent2 6" xfId="18"/>
    <cellStyle name="20% - Accent3 2" xfId="19"/>
    <cellStyle name="20% - Accent3 2 2" xfId="20"/>
    <cellStyle name="20% - Accent3 2 3" xfId="21"/>
    <cellStyle name="20% - Accent3 3" xfId="22"/>
    <cellStyle name="20% - Accent3 3 2" xfId="23"/>
    <cellStyle name="20% - Accent3 3 3" xfId="24"/>
    <cellStyle name="20% - Accent3 4" xfId="25"/>
    <cellStyle name="20% - Accent3 5" xfId="26"/>
    <cellStyle name="20% - Accent3 6" xfId="27"/>
    <cellStyle name="20% - Accent4 2" xfId="28"/>
    <cellStyle name="20% - Accent4 2 2" xfId="29"/>
    <cellStyle name="20% - Accent4 2 3" xfId="30"/>
    <cellStyle name="20% - Accent4 3" xfId="31"/>
    <cellStyle name="20% - Accent4 3 2" xfId="32"/>
    <cellStyle name="20% - Accent4 3 3" xfId="33"/>
    <cellStyle name="20% - Accent4 4" xfId="34"/>
    <cellStyle name="20% - Accent4 5" xfId="35"/>
    <cellStyle name="20% - Accent4 6" xfId="36"/>
    <cellStyle name="20% - Accent5 2" xfId="37"/>
    <cellStyle name="20% - Accent5 2 2" xfId="38"/>
    <cellStyle name="20% - Accent5 2 3" xfId="39"/>
    <cellStyle name="20% - Accent5 3" xfId="40"/>
    <cellStyle name="20% - Accent5 3 2" xfId="41"/>
    <cellStyle name="20% - Accent5 3 3" xfId="42"/>
    <cellStyle name="20% - Accent5 4" xfId="43"/>
    <cellStyle name="20% - Accent5 5" xfId="44"/>
    <cellStyle name="20% - Accent5 6" xfId="45"/>
    <cellStyle name="20% - Accent6 2" xfId="46"/>
    <cellStyle name="20% - Accent6 2 2" xfId="47"/>
    <cellStyle name="20% - Accent6 2 3" xfId="48"/>
    <cellStyle name="20% - Accent6 3" xfId="49"/>
    <cellStyle name="20% - Accent6 3 2" xfId="50"/>
    <cellStyle name="20% - Accent6 3 3" xfId="51"/>
    <cellStyle name="20% - Accent6 4" xfId="52"/>
    <cellStyle name="20% - Accent6 5" xfId="53"/>
    <cellStyle name="20% - Accent6 6" xfId="54"/>
    <cellStyle name="40% - Accent1 2" xfId="55"/>
    <cellStyle name="40% - Accent1 2 2" xfId="56"/>
    <cellStyle name="40% - Accent1 2 3" xfId="57"/>
    <cellStyle name="40% - Accent1 3" xfId="58"/>
    <cellStyle name="40% - Accent1 3 2" xfId="59"/>
    <cellStyle name="40% - Accent1 3 3" xfId="60"/>
    <cellStyle name="40% - Accent1 4" xfId="61"/>
    <cellStyle name="40% - Accent1 5" xfId="62"/>
    <cellStyle name="40% - Accent1 6" xfId="63"/>
    <cellStyle name="40% - Accent2 2" xfId="64"/>
    <cellStyle name="40% - Accent2 2 2" xfId="65"/>
    <cellStyle name="40% - Accent2 2 3" xfId="66"/>
    <cellStyle name="40% - Accent2 3" xfId="67"/>
    <cellStyle name="40% - Accent2 3 2" xfId="68"/>
    <cellStyle name="40% - Accent2 3 3" xfId="69"/>
    <cellStyle name="40% - Accent2 4" xfId="70"/>
    <cellStyle name="40% - Accent2 5" xfId="71"/>
    <cellStyle name="40% - Accent2 6" xfId="72"/>
    <cellStyle name="40% - Accent3 2" xfId="73"/>
    <cellStyle name="40% - Accent3 2 2" xfId="74"/>
    <cellStyle name="40% - Accent3 2 3" xfId="75"/>
    <cellStyle name="40% - Accent3 3" xfId="76"/>
    <cellStyle name="40% - Accent3 3 2" xfId="77"/>
    <cellStyle name="40% - Accent3 3 3" xfId="78"/>
    <cellStyle name="40% - Accent3 4" xfId="79"/>
    <cellStyle name="40% - Accent3 5" xfId="80"/>
    <cellStyle name="40% - Accent3 6" xfId="81"/>
    <cellStyle name="40% - Accent4 2" xfId="82"/>
    <cellStyle name="40% - Accent4 2 2" xfId="83"/>
    <cellStyle name="40% - Accent4 2 3" xfId="84"/>
    <cellStyle name="40% - Accent4 3" xfId="85"/>
    <cellStyle name="40% - Accent4 3 2" xfId="86"/>
    <cellStyle name="40% - Accent4 3 3" xfId="87"/>
    <cellStyle name="40% - Accent4 4" xfId="88"/>
    <cellStyle name="40% - Accent4 5" xfId="89"/>
    <cellStyle name="40% - Accent4 6" xfId="90"/>
    <cellStyle name="40% - Accent5 2" xfId="91"/>
    <cellStyle name="40% - Accent5 2 2" xfId="92"/>
    <cellStyle name="40% - Accent5 2 3" xfId="93"/>
    <cellStyle name="40% - Accent5 3" xfId="94"/>
    <cellStyle name="40% - Accent5 3 2" xfId="95"/>
    <cellStyle name="40% - Accent5 3 3" xfId="96"/>
    <cellStyle name="40% - Accent5 4" xfId="97"/>
    <cellStyle name="40% - Accent5 5" xfId="98"/>
    <cellStyle name="40% - Accent5 6" xfId="99"/>
    <cellStyle name="40% - Accent6 2" xfId="100"/>
    <cellStyle name="40% - Accent6 2 2" xfId="101"/>
    <cellStyle name="40% - Accent6 2 3" xfId="102"/>
    <cellStyle name="40% - Accent6 3" xfId="103"/>
    <cellStyle name="40% - Accent6 3 2" xfId="104"/>
    <cellStyle name="40% - Accent6 3 3" xfId="105"/>
    <cellStyle name="40% - Accent6 4" xfId="106"/>
    <cellStyle name="40% - Accent6 5" xfId="107"/>
    <cellStyle name="40% - Accent6 6" xfId="108"/>
    <cellStyle name="Comma" xfId="109" builtinId="3"/>
    <cellStyle name="Comma [0] 2" xfId="110"/>
    <cellStyle name="Comma [0] 2 2" xfId="111"/>
    <cellStyle name="Comma 10" xfId="112"/>
    <cellStyle name="Comma 11" xfId="113"/>
    <cellStyle name="Comma 11 2" xfId="114"/>
    <cellStyle name="Comma 11 3" xfId="115"/>
    <cellStyle name="Comma 12" xfId="116"/>
    <cellStyle name="Comma 12 2" xfId="117"/>
    <cellStyle name="Comma 13" xfId="118"/>
    <cellStyle name="Comma 14" xfId="119"/>
    <cellStyle name="Comma 15" xfId="120"/>
    <cellStyle name="Comma 16" xfId="121"/>
    <cellStyle name="Comma 17" xfId="122"/>
    <cellStyle name="Comma 18" xfId="123"/>
    <cellStyle name="Comma 19" xfId="124"/>
    <cellStyle name="Comma 19 2" xfId="125"/>
    <cellStyle name="Comma 2" xfId="126"/>
    <cellStyle name="Comma 2 2" xfId="127"/>
    <cellStyle name="Comma 2 2 2" xfId="128"/>
    <cellStyle name="Comma 2 2 2 2" xfId="129"/>
    <cellStyle name="Comma 2 2 2 2 2" xfId="130"/>
    <cellStyle name="Comma 2 2 2 2 3" xfId="131"/>
    <cellStyle name="Comma 2 2 2 3" xfId="132"/>
    <cellStyle name="Comma 2 2 3" xfId="133"/>
    <cellStyle name="Comma 2 2 4" xfId="134"/>
    <cellStyle name="Comma 2 2 5" xfId="135"/>
    <cellStyle name="Comma 2 3" xfId="136"/>
    <cellStyle name="Comma 2 4" xfId="137"/>
    <cellStyle name="Comma 2 5" xfId="138"/>
    <cellStyle name="Comma 2 6" xfId="139"/>
    <cellStyle name="Comma 2 7" xfId="140"/>
    <cellStyle name="Comma 2_ESISO Data for March2011  (3)" xfId="141"/>
    <cellStyle name="Comma 20" xfId="142"/>
    <cellStyle name="Comma 21" xfId="143"/>
    <cellStyle name="Comma 22" xfId="144"/>
    <cellStyle name="Comma 23" xfId="145"/>
    <cellStyle name="Comma 23 2" xfId="146"/>
    <cellStyle name="Comma 3" xfId="147"/>
    <cellStyle name="Comma 3 2" xfId="148"/>
    <cellStyle name="Comma 3 2 2" xfId="149"/>
    <cellStyle name="Comma 3 2 3" xfId="150"/>
    <cellStyle name="Comma 3 3" xfId="151"/>
    <cellStyle name="Comma 3 4" xfId="152"/>
    <cellStyle name="Comma 3_Ext DbtTableB 1 6 (2)" xfId="153"/>
    <cellStyle name="Comma 4" xfId="154"/>
    <cellStyle name="Comma 4 2" xfId="155"/>
    <cellStyle name="Comma 4 2 2" xfId="156"/>
    <cellStyle name="Comma 4 3" xfId="157"/>
    <cellStyle name="Comma 4 4" xfId="158"/>
    <cellStyle name="Comma 4_Ext DbtTableB 1 6 (2)" xfId="159"/>
    <cellStyle name="Comma 5" xfId="160"/>
    <cellStyle name="Comma 5 2" xfId="161"/>
    <cellStyle name="Comma 5 3" xfId="162"/>
    <cellStyle name="Comma 5 3 2" xfId="163"/>
    <cellStyle name="Comma 5 4" xfId="164"/>
    <cellStyle name="Comma 5 4 2" xfId="286"/>
    <cellStyle name="Comma 6" xfId="165"/>
    <cellStyle name="Comma 6 2" xfId="166"/>
    <cellStyle name="Comma 6 3" xfId="167"/>
    <cellStyle name="Comma 7" xfId="168"/>
    <cellStyle name="Comma 8" xfId="169"/>
    <cellStyle name="Comma 8 2" xfId="170"/>
    <cellStyle name="Comma 9" xfId="171"/>
    <cellStyle name="Excel.Chart" xfId="172"/>
    <cellStyle name="genera" xfId="173"/>
    <cellStyle name="GOVDATA" xfId="174"/>
    <cellStyle name="Hyperlink" xfId="175" builtinId="8"/>
    <cellStyle name="Hyperlink 2" xfId="176"/>
    <cellStyle name="Millares [0]_11.1.3. bis" xfId="177"/>
    <cellStyle name="Millares_11.1.3. bis" xfId="178"/>
    <cellStyle name="Moneda [0]_11.1.3. bis" xfId="179"/>
    <cellStyle name="Moneda_11.1.3. bis" xfId="180"/>
    <cellStyle name="NA_gray" xfId="181"/>
    <cellStyle name="Normal" xfId="0" builtinId="0"/>
    <cellStyle name="Normal - Style1" xfId="182"/>
    <cellStyle name="Normal 10" xfId="183"/>
    <cellStyle name="Normal 10 2" xfId="184"/>
    <cellStyle name="Normal 10 3" xfId="185"/>
    <cellStyle name="Normal 11" xfId="186"/>
    <cellStyle name="Normal 11 2" xfId="187"/>
    <cellStyle name="Normal 11 2 2" xfId="188"/>
    <cellStyle name="Normal 11 3" xfId="189"/>
    <cellStyle name="Normal 12" xfId="190"/>
    <cellStyle name="Normal 13" xfId="191"/>
    <cellStyle name="Normal 14" xfId="192"/>
    <cellStyle name="Normal 15" xfId="193"/>
    <cellStyle name="Normal 16" xfId="194"/>
    <cellStyle name="Normal 17" xfId="195"/>
    <cellStyle name="Normal 18" xfId="196"/>
    <cellStyle name="Normal 19" xfId="197"/>
    <cellStyle name="Normal 2" xfId="198"/>
    <cellStyle name="Normal 2 2" xfId="199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3" xfId="206"/>
    <cellStyle name="Normal 2 3 2" xfId="207"/>
    <cellStyle name="Normal 2 4" xfId="208"/>
    <cellStyle name="Normal 2 4 2" xfId="209"/>
    <cellStyle name="Normal 2 5" xfId="210"/>
    <cellStyle name="Normal 2 5 2" xfId="211"/>
    <cellStyle name="Normal 2_ESISO Data for March2011  (3)" xfId="212"/>
    <cellStyle name="Normal 20" xfId="213"/>
    <cellStyle name="Normal 20 2" xfId="214"/>
    <cellStyle name="Normal 21" xfId="215"/>
    <cellStyle name="Normal 21 2" xfId="28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224"/>
    <cellStyle name="Normal 3 2" xfId="225"/>
    <cellStyle name="Normal 3 2 2" xfId="226"/>
    <cellStyle name="Normal 3 2 3" xfId="227"/>
    <cellStyle name="Normal 3 2 4" xfId="228"/>
    <cellStyle name="Normal 3 2 5" xfId="229"/>
    <cellStyle name="Normal 3 3" xfId="230"/>
    <cellStyle name="Normal 3 4" xfId="231"/>
    <cellStyle name="Normal 3 5" xfId="232"/>
    <cellStyle name="Normal 3 6" xfId="233"/>
    <cellStyle name="Normal 3_Ext DbtTableB 1 6 (2)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4" xfId="244"/>
    <cellStyle name="Normal 4 2" xfId="245"/>
    <cellStyle name="Normal 4 2 2" xfId="246"/>
    <cellStyle name="Normal 5" xfId="247"/>
    <cellStyle name="Normal 5 2" xfId="248"/>
    <cellStyle name="Normal 5 3" xfId="249"/>
    <cellStyle name="Normal 5 4" xfId="250"/>
    <cellStyle name="Normal 5_Ext DbtTableB 1 6 (2)" xfId="251"/>
    <cellStyle name="Normal 6" xfId="252"/>
    <cellStyle name="Normal 6 2" xfId="253"/>
    <cellStyle name="Normal 6 3" xfId="254"/>
    <cellStyle name="Normal 7" xfId="255"/>
    <cellStyle name="Normal 7 2" xfId="256"/>
    <cellStyle name="Normal 7 3" xfId="257"/>
    <cellStyle name="Normal 8" xfId="258"/>
    <cellStyle name="Normal 8 2" xfId="259"/>
    <cellStyle name="Normal 8 3" xfId="260"/>
    <cellStyle name="Normal 9" xfId="261"/>
    <cellStyle name="Normal 9 2" xfId="262"/>
    <cellStyle name="Normal 9 3" xfId="263"/>
    <cellStyle name="Normal_Annual Report_2005" xfId="264"/>
    <cellStyle name="Normal_New DMBs_ Analytical Tables_may 28 2008_Final" xfId="265"/>
    <cellStyle name="Normal_SEC CREDIT" xfId="266"/>
    <cellStyle name="Note 2" xfId="267"/>
    <cellStyle name="Note 2 2" xfId="268"/>
    <cellStyle name="Note 2 2 2" xfId="269"/>
    <cellStyle name="Note 2 2 3" xfId="270"/>
    <cellStyle name="Note 2 3" xfId="271"/>
    <cellStyle name="Note 2 4" xfId="272"/>
    <cellStyle name="Note 3" xfId="273"/>
    <cellStyle name="Note 3 2" xfId="274"/>
    <cellStyle name="Note 3 3" xfId="275"/>
    <cellStyle name="Note 4" xfId="276"/>
    <cellStyle name="Note 5" xfId="277"/>
    <cellStyle name="Percent 2" xfId="278"/>
    <cellStyle name="Percent 2 2" xfId="279"/>
    <cellStyle name="Percent 2 2 2" xfId="280"/>
    <cellStyle name="Percent 2 2 3" xfId="281"/>
    <cellStyle name="Percent 2 3" xfId="282"/>
    <cellStyle name="Percent 2 4" xfId="283"/>
    <cellStyle name="Untitled1" xfId="284"/>
  </cellStyles>
  <dxfs count="1"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Relationship Id="rId63" Type="http://schemas.openxmlformats.org/officeDocument/2006/relationships/externalLink" Target="externalLinks/externalLink12.xml"/><Relationship Id="rId68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externalLink" Target="externalLinks/externalLink7.xml"/><Relationship Id="rId66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6.xml"/><Relationship Id="rId61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externalLink" Target="externalLinks/externalLink9.xml"/><Relationship Id="rId65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5.xml"/><Relationship Id="rId64" Type="http://schemas.openxmlformats.org/officeDocument/2006/relationships/externalLink" Target="externalLinks/externalLink13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8.xml"/><Relationship Id="rId67" Type="http://schemas.openxmlformats.org/officeDocument/2006/relationships/externalLink" Target="externalLinks/externalLink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62" Type="http://schemas.openxmlformats.org/officeDocument/2006/relationships/externalLink" Target="externalLinks/externalLink11.xml"/><Relationship Id="rId7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Fig. A1.2: Money Supply in Nigeria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75-4FA4-A7B4-EF22AADECF2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75-4FA4-A7B4-EF22AADECF2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75-4FA4-A7B4-EF22AADECF2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D75-4FA4-A7B4-EF22AADEC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56200"/>
        <c:axId val="466456592"/>
      </c:lineChart>
      <c:catAx>
        <c:axId val="46645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456592"/>
        <c:crosses val="autoZero"/>
        <c:auto val="1"/>
        <c:lblAlgn val="ctr"/>
        <c:lblOffset val="100"/>
        <c:tickMarkSkip val="1"/>
        <c:noMultiLvlLbl val="0"/>
      </c:catAx>
      <c:valAx>
        <c:axId val="466456592"/>
        <c:scaling>
          <c:orientation val="minMax"/>
          <c:max val="1800000"/>
        </c:scaling>
        <c:delete val="0"/>
        <c:axPos val="l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Naira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456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Fig. A 1.1: Total Currency in Circulation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6E-4549-9149-F92EF1BD909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6E-4549-9149-F92EF1BD9093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6E-4549-9149-F92EF1BD9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57376"/>
        <c:axId val="466457768"/>
      </c:lineChart>
      <c:catAx>
        <c:axId val="46645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457768"/>
        <c:crosses val="autoZero"/>
        <c:auto val="1"/>
        <c:lblAlgn val="ctr"/>
        <c:lblOffset val="100"/>
        <c:tickMarkSkip val="1"/>
        <c:noMultiLvlLbl val="0"/>
      </c:catAx>
      <c:valAx>
        <c:axId val="466457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Naira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457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51</xdr:row>
      <xdr:rowOff>47625</xdr:rowOff>
    </xdr:from>
    <xdr:to>
      <xdr:col>25</xdr:col>
      <xdr:colOff>0</xdr:colOff>
      <xdr:row>69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abandu\AR-2008\BACKUP\0FFICE%20ASSIGNMENTS\ESIO%20%20INPUT%20FOR%20ANNUAL%20REPORT\2007%20ESIO%20INPUT%20FOR%20ANNUAL%20REPORT\ESIO%20INPUT%20FOR%202007%20ANNUAL%20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BOYE18344/AppData/Local/Microsoft/Windows/Temporary%20Internet%20Files/Content.Outlook/ADIZPDY7/Monthly%20Economic%20Report%20for%20April%2020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84.214\Users\Public\DATA_BACKUP\DMO_Excel%20Statistics%20Database\MBSO%20Data\Monetary%20Survey\2011\Msurv_11_11_MBSO_December%202010%20Audited%20Accou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BSO/FINA/Documents%20and%20Settings/benobi18332.CENBANK/Local%20Settings/Temporary%20Internet%20Files/OLK61/Back=up/CONS%2006-07/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him21153/AppData/Local/Microsoft/Windows/Temporary%20Internet%20Files/Content.Outlook/BFQUFC86/FINA_TABLES_AUG_16_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N-MS"/>
      <sheetName val="MA"/>
      <sheetName val="CommBank"/>
      <sheetName val="MerchBank"/>
      <sheetName val="NIB_ABS"/>
      <sheetName val="Interest Rates"/>
      <sheetName val="Table I"/>
      <sheetName val="Table II"/>
      <sheetName val="Table III"/>
      <sheetName val="Table IV"/>
      <sheetName val="Table V"/>
      <sheetName val="Table VI"/>
      <sheetName val="Table VII"/>
      <sheetName val="MKT.CAP "/>
      <sheetName val=" MONTHLY STAT"/>
      <sheetName val="STOCK DATA BY CATEGORY "/>
      <sheetName val="SUMMARY"/>
      <sheetName val="Monthly Economic Report for Apr"/>
    </sheetNames>
    <definedNames>
      <definedName name="Table1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view="pageBreakPreview" zoomScaleNormal="100" zoomScaleSheetLayoutView="100" workbookViewId="0">
      <pane xSplit="1" ySplit="1" topLeftCell="B71" activePane="bottomRight" state="frozen"/>
      <selection pane="topRight" activeCell="B1" sqref="B1"/>
      <selection pane="bottomLeft" activeCell="A2" sqref="A2"/>
      <selection pane="bottomRight"/>
    </sheetView>
  </sheetViews>
  <sheetFormatPr defaultRowHeight="14.25"/>
  <cols>
    <col min="1" max="1" width="11.140625" style="389" bestFit="1" customWidth="1"/>
    <col min="2" max="2" width="110.140625" style="48" bestFit="1" customWidth="1"/>
    <col min="3" max="16384" width="9.140625" style="48"/>
  </cols>
  <sheetData>
    <row r="1" spans="1:2" ht="42.75" customHeight="1" thickBot="1">
      <c r="A1" s="381"/>
      <c r="B1" s="382" t="s">
        <v>1089</v>
      </c>
    </row>
    <row r="2" spans="1:2" ht="15" thickBot="1">
      <c r="A2" s="383" t="s">
        <v>1090</v>
      </c>
      <c r="B2" s="384" t="s">
        <v>1426</v>
      </c>
    </row>
    <row r="3" spans="1:2" ht="15" thickBot="1">
      <c r="A3" s="383"/>
      <c r="B3" s="384"/>
    </row>
    <row r="4" spans="1:2" ht="15.75" thickBot="1">
      <c r="A4" s="383" t="s">
        <v>1091</v>
      </c>
      <c r="B4" s="387" t="s">
        <v>1427</v>
      </c>
    </row>
    <row r="5" spans="1:2" ht="15" thickBot="1">
      <c r="A5" s="385"/>
      <c r="B5" s="386"/>
    </row>
    <row r="6" spans="1:2" ht="15.75" thickBot="1">
      <c r="A6" s="383" t="s">
        <v>1162</v>
      </c>
      <c r="B6" s="387" t="s">
        <v>1094</v>
      </c>
    </row>
    <row r="7" spans="1:2" ht="15" thickBot="1">
      <c r="A7" s="383"/>
      <c r="B7" s="384"/>
    </row>
    <row r="8" spans="1:2" ht="15.75" thickBot="1">
      <c r="A8" s="383" t="s">
        <v>1163</v>
      </c>
      <c r="B8" s="387" t="s">
        <v>1092</v>
      </c>
    </row>
    <row r="9" spans="1:2" ht="15" thickBot="1">
      <c r="A9" s="385"/>
      <c r="B9" s="386"/>
    </row>
    <row r="10" spans="1:2" ht="15.75" thickBot="1">
      <c r="A10" s="383" t="s">
        <v>1164</v>
      </c>
      <c r="B10" s="387" t="s">
        <v>1093</v>
      </c>
    </row>
    <row r="11" spans="1:2" ht="15" thickBot="1">
      <c r="A11" s="383"/>
      <c r="B11" s="384"/>
    </row>
    <row r="12" spans="1:2" s="462" customFormat="1" ht="15.75" thickBot="1">
      <c r="A12" s="461" t="s">
        <v>1204</v>
      </c>
      <c r="B12" s="463" t="s">
        <v>1205</v>
      </c>
    </row>
    <row r="13" spans="1:2" ht="15" thickBot="1">
      <c r="A13" s="385"/>
      <c r="B13" s="386"/>
    </row>
    <row r="14" spans="1:2" ht="15.75" thickBot="1">
      <c r="A14" s="383" t="s">
        <v>1101</v>
      </c>
      <c r="B14" s="387" t="s">
        <v>1165</v>
      </c>
    </row>
    <row r="15" spans="1:2" ht="15" thickBot="1">
      <c r="A15" s="385"/>
      <c r="B15" s="386"/>
    </row>
    <row r="16" spans="1:2" ht="15.75" thickBot="1">
      <c r="A16" s="383" t="s">
        <v>1103</v>
      </c>
      <c r="B16" s="387" t="s">
        <v>1166</v>
      </c>
    </row>
    <row r="17" spans="1:2" ht="15" thickBot="1">
      <c r="A17" s="385"/>
      <c r="B17" s="386"/>
    </row>
    <row r="18" spans="1:2" ht="15.75" thickBot="1">
      <c r="A18" s="383" t="s">
        <v>1104</v>
      </c>
      <c r="B18" s="387" t="s">
        <v>1201</v>
      </c>
    </row>
    <row r="19" spans="1:2" ht="15.75" thickBot="1">
      <c r="A19" s="383"/>
      <c r="B19" s="387"/>
    </row>
    <row r="20" spans="1:2" ht="15.75" thickBot="1">
      <c r="A20" s="383" t="s">
        <v>1167</v>
      </c>
      <c r="B20" s="387" t="s">
        <v>1168</v>
      </c>
    </row>
    <row r="21" spans="1:2" ht="15" thickBot="1">
      <c r="A21" s="383"/>
      <c r="B21" s="388"/>
    </row>
    <row r="22" spans="1:2" ht="15.75" thickBot="1">
      <c r="A22" s="383" t="s">
        <v>1106</v>
      </c>
      <c r="B22" s="387" t="s">
        <v>1169</v>
      </c>
    </row>
    <row r="23" spans="1:2" ht="15" thickBot="1">
      <c r="A23" s="383"/>
      <c r="B23" s="384"/>
    </row>
    <row r="24" spans="1:2" ht="15.75" thickBot="1">
      <c r="A24" s="383" t="s">
        <v>1170</v>
      </c>
      <c r="B24" s="387" t="s">
        <v>1202</v>
      </c>
    </row>
    <row r="25" spans="1:2" ht="15" thickBot="1">
      <c r="A25" s="383"/>
      <c r="B25" s="388"/>
    </row>
    <row r="26" spans="1:2" ht="15.75" thickBot="1">
      <c r="A26" s="383" t="s">
        <v>1171</v>
      </c>
      <c r="B26" s="387" t="s">
        <v>1173</v>
      </c>
    </row>
    <row r="27" spans="1:2" ht="15" thickBot="1">
      <c r="A27" s="383"/>
      <c r="B27" s="388"/>
    </row>
    <row r="28" spans="1:2" ht="15.75" thickBot="1">
      <c r="A28" s="383" t="s">
        <v>1172</v>
      </c>
      <c r="B28" s="387" t="s">
        <v>1174</v>
      </c>
    </row>
    <row r="29" spans="1:2" ht="15" thickBot="1">
      <c r="A29" s="383"/>
      <c r="B29" s="384"/>
    </row>
    <row r="30" spans="1:2" ht="15.75" thickBot="1">
      <c r="A30" s="383" t="s">
        <v>1175</v>
      </c>
      <c r="B30" s="387" t="s">
        <v>1203</v>
      </c>
    </row>
    <row r="31" spans="1:2" ht="15" thickBot="1">
      <c r="A31" s="383"/>
      <c r="B31" s="384"/>
    </row>
    <row r="32" spans="1:2" ht="15.75" thickBot="1">
      <c r="A32" s="383" t="s">
        <v>1176</v>
      </c>
      <c r="B32" s="387" t="s">
        <v>1102</v>
      </c>
    </row>
    <row r="33" spans="1:2" ht="15" thickBot="1">
      <c r="A33" s="383"/>
      <c r="B33" s="384"/>
    </row>
    <row r="34" spans="1:2" ht="15.75" thickBot="1">
      <c r="A34" s="383" t="s">
        <v>1177</v>
      </c>
      <c r="B34" s="387" t="s">
        <v>1107</v>
      </c>
    </row>
    <row r="35" spans="1:2" ht="15" thickBot="1">
      <c r="A35" s="383"/>
      <c r="B35" s="384"/>
    </row>
    <row r="36" spans="1:2" s="462" customFormat="1" ht="15.75" thickBot="1">
      <c r="A36" s="461" t="s">
        <v>1178</v>
      </c>
      <c r="B36" s="463" t="s">
        <v>1301</v>
      </c>
    </row>
    <row r="37" spans="1:2" ht="15.75" thickBot="1">
      <c r="A37" s="383"/>
      <c r="B37" s="387"/>
    </row>
    <row r="38" spans="1:2" s="462" customFormat="1" ht="15.75" thickBot="1">
      <c r="A38" s="461" t="s">
        <v>1108</v>
      </c>
      <c r="B38" s="463" t="s">
        <v>1294</v>
      </c>
    </row>
    <row r="39" spans="1:2" ht="15.75" thickBot="1">
      <c r="A39" s="383"/>
      <c r="B39" s="387"/>
    </row>
    <row r="40" spans="1:2" ht="15.75" thickBot="1">
      <c r="A40" s="383" t="s">
        <v>1295</v>
      </c>
      <c r="B40" s="387" t="s">
        <v>1096</v>
      </c>
    </row>
    <row r="41" spans="1:2" ht="15" thickBot="1">
      <c r="A41" s="385"/>
      <c r="B41" s="386"/>
    </row>
    <row r="42" spans="1:2" s="462" customFormat="1" ht="15.75" thickBot="1">
      <c r="A42" s="461" t="s">
        <v>1296</v>
      </c>
      <c r="B42" s="463" t="s">
        <v>1410</v>
      </c>
    </row>
    <row r="43" spans="1:2" ht="15" thickBot="1">
      <c r="A43" s="385"/>
      <c r="B43" s="386"/>
    </row>
    <row r="44" spans="1:2" ht="15.75" thickBot="1">
      <c r="A44" s="383" t="s">
        <v>1297</v>
      </c>
      <c r="B44" s="387" t="s">
        <v>1097</v>
      </c>
    </row>
    <row r="45" spans="1:2" ht="15" thickBot="1">
      <c r="A45" s="385"/>
      <c r="B45" s="386"/>
    </row>
    <row r="46" spans="1:2" ht="15.75" thickBot="1">
      <c r="A46" s="383" t="s">
        <v>1298</v>
      </c>
      <c r="B46" s="387" t="s">
        <v>1098</v>
      </c>
    </row>
    <row r="47" spans="1:2" ht="15" thickBot="1">
      <c r="A47" s="385"/>
      <c r="B47" s="386"/>
    </row>
    <row r="48" spans="1:2" ht="15.75" thickBot="1">
      <c r="A48" s="383" t="s">
        <v>1179</v>
      </c>
      <c r="B48" s="387" t="s">
        <v>1099</v>
      </c>
    </row>
    <row r="49" spans="1:2" ht="15" thickBot="1">
      <c r="A49" s="385"/>
      <c r="B49" s="386"/>
    </row>
    <row r="50" spans="1:2" ht="15.75" thickBot="1">
      <c r="A50" s="383" t="s">
        <v>1299</v>
      </c>
      <c r="B50" s="387" t="s">
        <v>1206</v>
      </c>
    </row>
    <row r="51" spans="1:2" ht="15" thickBot="1">
      <c r="A51" s="385"/>
      <c r="B51" s="386"/>
    </row>
    <row r="52" spans="1:2" ht="15.75" thickBot="1">
      <c r="A52" s="383" t="s">
        <v>1300</v>
      </c>
      <c r="B52" s="387" t="s">
        <v>1100</v>
      </c>
    </row>
    <row r="53" spans="1:2" ht="15" thickBot="1">
      <c r="A53" s="385"/>
      <c r="B53" s="386"/>
    </row>
    <row r="54" spans="1:2" ht="15.75" thickBot="1">
      <c r="A54" s="383" t="s">
        <v>1379</v>
      </c>
      <c r="B54" s="387" t="s">
        <v>1095</v>
      </c>
    </row>
    <row r="55" spans="1:2" ht="15" thickBot="1">
      <c r="A55" s="383"/>
      <c r="B55" s="384"/>
    </row>
    <row r="56" spans="1:2" ht="15.75" thickBot="1">
      <c r="A56" s="383" t="s">
        <v>1380</v>
      </c>
      <c r="B56" s="387" t="s">
        <v>1512</v>
      </c>
    </row>
    <row r="57" spans="1:2" ht="15.75" thickBot="1">
      <c r="A57" s="383"/>
      <c r="B57" s="387"/>
    </row>
    <row r="58" spans="1:2" ht="15.75" thickBot="1">
      <c r="A58" s="383" t="s">
        <v>1115</v>
      </c>
      <c r="B58" s="387" t="s">
        <v>1412</v>
      </c>
    </row>
    <row r="59" spans="1:2" ht="15" thickBot="1">
      <c r="A59" s="385"/>
      <c r="B59" s="386"/>
    </row>
    <row r="60" spans="1:2" ht="15.75" thickBot="1">
      <c r="A60" s="383" t="s">
        <v>1180</v>
      </c>
      <c r="B60" s="387" t="s">
        <v>1413</v>
      </c>
    </row>
    <row r="61" spans="1:2" ht="15" thickBot="1">
      <c r="A61" s="385"/>
      <c r="B61" s="386"/>
    </row>
    <row r="62" spans="1:2" ht="15.75" thickBot="1">
      <c r="A62" s="383" t="s">
        <v>1181</v>
      </c>
      <c r="B62" s="387" t="s">
        <v>1105</v>
      </c>
    </row>
    <row r="63" spans="1:2" ht="15" thickBot="1">
      <c r="A63" s="385"/>
      <c r="B63" s="386"/>
    </row>
    <row r="64" spans="1:2" ht="15.75" thickBot="1">
      <c r="A64" s="383" t="s">
        <v>1182</v>
      </c>
      <c r="B64" s="387" t="s">
        <v>1414</v>
      </c>
    </row>
    <row r="65" spans="1:2" ht="15" thickBot="1">
      <c r="A65" s="385"/>
      <c r="B65" s="386"/>
    </row>
    <row r="66" spans="1:2" ht="15.75" thickBot="1">
      <c r="A66" s="383" t="s">
        <v>1183</v>
      </c>
      <c r="B66" s="387" t="s">
        <v>1415</v>
      </c>
    </row>
    <row r="67" spans="1:2" ht="15" thickBot="1">
      <c r="A67" s="383"/>
      <c r="B67" s="384"/>
    </row>
    <row r="68" spans="1:2" ht="15.75" thickBot="1">
      <c r="A68" s="383" t="s">
        <v>1184</v>
      </c>
      <c r="B68" s="387" t="s">
        <v>1114</v>
      </c>
    </row>
    <row r="69" spans="1:2" ht="15.75" thickBot="1">
      <c r="A69" s="383"/>
      <c r="B69" s="387"/>
    </row>
    <row r="70" spans="1:2" ht="15.75" thickBot="1">
      <c r="A70" s="383" t="s">
        <v>1185</v>
      </c>
      <c r="B70" s="387" t="s">
        <v>1207</v>
      </c>
    </row>
    <row r="71" spans="1:2" ht="15" thickBot="1">
      <c r="A71" s="383"/>
      <c r="B71" s="386"/>
    </row>
    <row r="72" spans="1:2" ht="15.75" thickBot="1">
      <c r="A72" s="383" t="s">
        <v>1186</v>
      </c>
      <c r="B72" s="387" t="s">
        <v>1208</v>
      </c>
    </row>
    <row r="73" spans="1:2" ht="15" thickBot="1">
      <c r="A73" s="383"/>
      <c r="B73" s="386"/>
    </row>
    <row r="74" spans="1:2" ht="15.75" thickBot="1">
      <c r="A74" s="385" t="s">
        <v>1187</v>
      </c>
      <c r="B74" s="387" t="s">
        <v>1209</v>
      </c>
    </row>
    <row r="75" spans="1:2" ht="15" thickBot="1">
      <c r="A75" s="385"/>
      <c r="B75" s="386"/>
    </row>
    <row r="76" spans="1:2" ht="15.75" thickBot="1">
      <c r="A76" s="385" t="s">
        <v>1188</v>
      </c>
      <c r="B76" s="387" t="s">
        <v>1117</v>
      </c>
    </row>
    <row r="77" spans="1:2" ht="15" thickBot="1">
      <c r="A77" s="385"/>
      <c r="B77" s="386"/>
    </row>
    <row r="78" spans="1:2" ht="15.75" thickBot="1">
      <c r="A78" s="385" t="s">
        <v>1189</v>
      </c>
      <c r="B78" s="387" t="s">
        <v>1118</v>
      </c>
    </row>
    <row r="79" spans="1:2" ht="15" thickBot="1">
      <c r="A79" s="385"/>
      <c r="B79" s="386"/>
    </row>
    <row r="80" spans="1:2" ht="15.75" thickBot="1">
      <c r="A80" s="385" t="s">
        <v>1190</v>
      </c>
      <c r="B80" s="387" t="s">
        <v>1119</v>
      </c>
    </row>
    <row r="81" spans="1:2" ht="15" thickBot="1">
      <c r="A81" s="385"/>
      <c r="B81" s="386"/>
    </row>
    <row r="82" spans="1:2" ht="15.75" thickBot="1">
      <c r="A82" s="385" t="s">
        <v>1191</v>
      </c>
      <c r="B82" s="387" t="s">
        <v>1120</v>
      </c>
    </row>
    <row r="83" spans="1:2" ht="15" thickBot="1">
      <c r="A83" s="385"/>
      <c r="B83" s="386"/>
    </row>
    <row r="84" spans="1:2" ht="15.75" thickBot="1">
      <c r="A84" s="385" t="s">
        <v>1192</v>
      </c>
      <c r="B84" s="387" t="s">
        <v>1121</v>
      </c>
    </row>
    <row r="85" spans="1:2" ht="15" thickBot="1">
      <c r="A85" s="385"/>
      <c r="B85" s="384"/>
    </row>
    <row r="86" spans="1:2" ht="15.75" thickBot="1">
      <c r="A86" s="383" t="s">
        <v>1193</v>
      </c>
      <c r="B86" s="387" t="s">
        <v>1124</v>
      </c>
    </row>
    <row r="87" spans="1:2" ht="15" thickBot="1">
      <c r="A87" s="385"/>
      <c r="B87" s="386"/>
    </row>
    <row r="88" spans="1:2" ht="15.75" thickBot="1">
      <c r="A88" s="383" t="s">
        <v>1194</v>
      </c>
      <c r="B88" s="387" t="s">
        <v>1109</v>
      </c>
    </row>
    <row r="89" spans="1:2" ht="15" thickBot="1">
      <c r="A89" s="385"/>
      <c r="B89" s="386"/>
    </row>
    <row r="90" spans="1:2" ht="15.75" thickBot="1">
      <c r="A90" s="383" t="s">
        <v>1195</v>
      </c>
      <c r="B90" s="387" t="s">
        <v>1110</v>
      </c>
    </row>
    <row r="91" spans="1:2" ht="15" thickBot="1">
      <c r="A91" s="383"/>
      <c r="B91" s="388"/>
    </row>
    <row r="92" spans="1:2" ht="15.75" thickBot="1">
      <c r="A92" s="383" t="s">
        <v>1196</v>
      </c>
      <c r="B92" s="387" t="s">
        <v>1111</v>
      </c>
    </row>
    <row r="93" spans="1:2" ht="15" thickBot="1">
      <c r="A93" s="385"/>
      <c r="B93" s="386"/>
    </row>
    <row r="94" spans="1:2" ht="15.75" thickBot="1">
      <c r="A94" s="383" t="s">
        <v>1197</v>
      </c>
      <c r="B94" s="387" t="s">
        <v>1112</v>
      </c>
    </row>
    <row r="95" spans="1:2" ht="15" thickBot="1">
      <c r="A95" s="385"/>
      <c r="B95" s="386"/>
    </row>
    <row r="96" spans="1:2" ht="15.75" thickBot="1">
      <c r="A96" s="383" t="s">
        <v>1198</v>
      </c>
      <c r="B96" s="387" t="s">
        <v>1113</v>
      </c>
    </row>
    <row r="97" spans="1:2" ht="15" thickBot="1">
      <c r="A97" s="385"/>
      <c r="B97" s="386"/>
    </row>
    <row r="98" spans="1:2" ht="15.75" thickBot="1">
      <c r="A98" s="383" t="s">
        <v>1199</v>
      </c>
      <c r="B98" s="387" t="s">
        <v>1116</v>
      </c>
    </row>
    <row r="99" spans="1:2" ht="15" thickBot="1">
      <c r="A99" s="385"/>
      <c r="B99" s="386"/>
    </row>
    <row r="100" spans="1:2" ht="15.75" thickBot="1">
      <c r="A100" s="383" t="s">
        <v>1200</v>
      </c>
      <c r="B100" s="387" t="s">
        <v>1122</v>
      </c>
    </row>
    <row r="101" spans="1:2" ht="15" thickBot="1">
      <c r="A101" s="385"/>
      <c r="B101" s="386"/>
    </row>
  </sheetData>
  <hyperlinks>
    <hyperlink ref="B2" location="'a1.1 '!A1" display="   Monetary Survey "/>
    <hyperlink ref="B8" location="'a2.1 '!A1" display="   Monetary Authority’s Analytical Accounts – Assets"/>
    <hyperlink ref="B10" location="'a2.2 '!A1" display="   Monetary Authority’s Analytical Accounts - Liabilities"/>
    <hyperlink ref="B4" location="a1.2!A1" display="   Quarterly Monetary Aggregates (N' Million)"/>
    <hyperlink ref="B6" location="a1.3!A1" display="   Monetary Policy Targets and Outcomes (Growth Rates)"/>
    <hyperlink ref="B54" location="a4.10!A1" display="   Consolidated Bankers' Clearing House Statistics"/>
    <hyperlink ref="B14" location="'a3.1  '!A1" display="Commercial Banks' Statement - Asset"/>
    <hyperlink ref="B16" location="'a 3.2 '!A1" display="Commercial Banks' Statement - Liabilities"/>
    <hyperlink ref="B18" location="'a 3.3 '!A1" display="Commercial Banks' - Survey"/>
    <hyperlink ref="B22" location="'a3.5 '!A1" display="Merchant Banks' Statement - Liabilities"/>
    <hyperlink ref="B26" location="'a3.7  '!A1" display="Deposit Money Banks' Statement - Assets"/>
    <hyperlink ref="B28" location="'a3.8 '!A1" display="Deposit Money Banks' Statement - Liabilities"/>
    <hyperlink ref="B36" location="a4.1!A1" display="Commercial, Merchant &amp; Deposit Money Banks' -  Loans and Advances"/>
    <hyperlink ref="B40" location="a4.3!A1" display="  Money Market Interest Rates"/>
    <hyperlink ref="B42" location="a4.4!A1" display="  Weighted Average Savings and Lending Rates of Deposit Money Banks"/>
    <hyperlink ref="B44" location="'a4.5 '!A1" display="  Selected Financial Ratios of Commercial Banks"/>
    <hyperlink ref="B46" location="a4.6!A1" display="  Deposits and Loans of Rural Branches of Commercial Banks"/>
    <hyperlink ref="B48" location="a4.7!A1" display="  Number of Commercial Banks Branches in Nigeria and Abroad"/>
    <hyperlink ref="B50" location="' a4..8'!A1" display=" Number of Commercial Banks Branches in Nigeria (by States) and Abroad"/>
    <hyperlink ref="B52" location="'a4.9 '!A1" display="  Commercial Banks Loans to Small Scale Enterprises"/>
    <hyperlink ref="B58" location="'a5.1 '!A1" display="Discount Houses' Statement of Assets/Liabilities – Assets"/>
    <hyperlink ref="B60" location="a5.2!A1" display="DiscSummary of Assets/Liabilities of Discount Houses - Liabilities "/>
    <hyperlink ref="B62" location="a5.3!A1" display="Selected Financial Ratios of Discount Houses"/>
    <hyperlink ref="B64" location="a5.4!A1" display="Finance Houses' Statement of Assets and Liabilities"/>
    <hyperlink ref="B66" location="a5.5!A1" display="Number of Development &amp; Specialised Institutions"/>
    <hyperlink ref="B88" location="a6.2!A1" display="Treasury Bills: Issues and Subscriptions"/>
    <hyperlink ref="B90" location="'a6.3 '!A1" display="Treasury Bills: Issues, Subscriptions  and Allotments"/>
    <hyperlink ref="B92" location="'a6.4 '!A1" display="Holdings of Treasury Bills Outstanding"/>
    <hyperlink ref="B94" location="a6.5!A1" display="Holdings of Treasury Certificates Outstanding"/>
    <hyperlink ref="B96" location="a6.6!A1" display="Holdings of Development Stocks"/>
    <hyperlink ref="B98" location="a7.1!A1" display="Savings Statistics – Cumulative"/>
    <hyperlink ref="B100" location="a7.2!A1" display="Selected Financial Deepening Indicators"/>
    <hyperlink ref="B32" location="'a3.10  '!A1" display="Summary of Assets and Liabilities of Primary Mortgage Institutions"/>
    <hyperlink ref="B34" location="a3.11!A1" display="Summary of Assets and Liabilities of Community/Microfinance Banks"/>
    <hyperlink ref="B68" location="'a5.6 '!A1" display="Transactions at the Nigerian Stock Exchange"/>
    <hyperlink ref="B70" location="a5.7!A1" display="All Share Index on the Nigerian Stock Exchange"/>
    <hyperlink ref="B86" location="'a6.1 '!A1" display="Value of Money Market Instruments Outstanding as at End Period"/>
    <hyperlink ref="B72" location="a5.8!A1" display="Total Annual Market Capitalization on the Nigerian Stock Exchange"/>
    <hyperlink ref="B74" location="a5.9!A1" display="Nigerian Stock Exchange Market Capitalization - Equities Only"/>
    <hyperlink ref="B76" location="a5.10!A1" display="Income and Expenditure of Insurance Companies in Nigeria"/>
    <hyperlink ref="B78" location="'a5.11 '!A1" display="Sources of Income of Insurance Companies in Nigeria - All Companies"/>
    <hyperlink ref="B80" location="'a5.12 '!A1" display="Breakdown of Total Expenditure of Insurance Business - All Companies"/>
    <hyperlink ref="B82" location="'a5.13 '!A1" display="Breakdown of Total Assets of Insurance Companies"/>
    <hyperlink ref="B84" location="'a5.14 '!A1" display="Total Insurance Business Investments"/>
    <hyperlink ref="B38" location="a4.2!A1" display="Sectoral Distribution of Commercial Banks' Loans and Advances"/>
    <hyperlink ref="B12" location="a2.3!A1" display="Monetary Authority's Survey"/>
    <hyperlink ref="B20" location="a3.4!A1" display="Merchant Banks' Statement - Assets"/>
    <hyperlink ref="B24" location="'a3.6 '!A1" display="Merchant Banks' - Survey"/>
    <hyperlink ref="B30" location="'a 3.9 '!A1" display="Deposit Money Banks' - Survey"/>
    <hyperlink ref="B56" location="a4.11!A1" display="Payment Systems"/>
  </hyperlinks>
  <pageMargins left="0.7" right="0.7" top="0.75" bottom="0.75" header="0.3" footer="0.3"/>
  <pageSetup paperSize="5" scale="70" fitToWidth="2" fitToHeight="2" orientation="portrait" r:id="rId1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U34"/>
  <sheetViews>
    <sheetView view="pageBreakPreview" zoomScale="60" zoomScaleNormal="90" workbookViewId="0"/>
  </sheetViews>
  <sheetFormatPr defaultRowHeight="14.25"/>
  <cols>
    <col min="1" max="1" width="52.85546875" style="437" bestFit="1" customWidth="1"/>
    <col min="2" max="2" width="15.5703125" style="439" bestFit="1" customWidth="1"/>
    <col min="3" max="4" width="16.28515625" style="439" bestFit="1" customWidth="1"/>
    <col min="5" max="5" width="15.5703125" style="439" bestFit="1" customWidth="1"/>
    <col min="6" max="9" width="16.28515625" style="439" bestFit="1" customWidth="1"/>
    <col min="10" max="10" width="16.28515625" style="438" bestFit="1" customWidth="1"/>
    <col min="11" max="11" width="16.85546875" style="438" bestFit="1" customWidth="1"/>
    <col min="12" max="12" width="16.5703125" style="438" bestFit="1" customWidth="1"/>
    <col min="13" max="13" width="16.85546875" style="438" bestFit="1" customWidth="1"/>
    <col min="14" max="15" width="16.28515625" style="438" bestFit="1" customWidth="1"/>
    <col min="16" max="16" width="16.85546875" style="438" bestFit="1" customWidth="1"/>
    <col min="17" max="17" width="16.28515625" style="438" bestFit="1" customWidth="1"/>
    <col min="18" max="18" width="12" style="438" customWidth="1"/>
    <col min="19" max="19" width="12.5703125" style="438" customWidth="1"/>
    <col min="20" max="20" width="12.28515625" style="438" customWidth="1"/>
    <col min="21" max="21" width="11.7109375" style="438" customWidth="1"/>
    <col min="22" max="22" width="12.140625" style="438" customWidth="1"/>
    <col min="23" max="23" width="12" style="438" customWidth="1"/>
    <col min="24" max="24" width="11.42578125" style="438" customWidth="1"/>
    <col min="25" max="203" width="9.140625" style="438"/>
    <col min="204" max="253" width="9.140625" style="439"/>
    <col min="254" max="254" width="52.85546875" style="439" bestFit="1" customWidth="1"/>
    <col min="255" max="265" width="0" style="439" hidden="1" customWidth="1"/>
    <col min="266" max="266" width="13" style="439" customWidth="1"/>
    <col min="267" max="267" width="13.140625" style="439" customWidth="1"/>
    <col min="268" max="268" width="13.85546875" style="439" customWidth="1"/>
    <col min="269" max="269" width="13.5703125" style="439" customWidth="1"/>
    <col min="270" max="272" width="16.42578125" style="439" bestFit="1" customWidth="1"/>
    <col min="273" max="273" width="15.42578125" style="439" bestFit="1" customWidth="1"/>
    <col min="274" max="274" width="12" style="439" customWidth="1"/>
    <col min="275" max="275" width="12.5703125" style="439" customWidth="1"/>
    <col min="276" max="276" width="12.28515625" style="439" customWidth="1"/>
    <col min="277" max="277" width="11.7109375" style="439" customWidth="1"/>
    <col min="278" max="278" width="12.140625" style="439" customWidth="1"/>
    <col min="279" max="279" width="12" style="439" customWidth="1"/>
    <col min="280" max="280" width="11.42578125" style="439" customWidth="1"/>
    <col min="281" max="509" width="9.140625" style="439"/>
    <col min="510" max="510" width="52.85546875" style="439" bestFit="1" customWidth="1"/>
    <col min="511" max="521" width="0" style="439" hidden="1" customWidth="1"/>
    <col min="522" max="522" width="13" style="439" customWidth="1"/>
    <col min="523" max="523" width="13.140625" style="439" customWidth="1"/>
    <col min="524" max="524" width="13.85546875" style="439" customWidth="1"/>
    <col min="525" max="525" width="13.5703125" style="439" customWidth="1"/>
    <col min="526" max="528" width="16.42578125" style="439" bestFit="1" customWidth="1"/>
    <col min="529" max="529" width="15.42578125" style="439" bestFit="1" customWidth="1"/>
    <col min="530" max="530" width="12" style="439" customWidth="1"/>
    <col min="531" max="531" width="12.5703125" style="439" customWidth="1"/>
    <col min="532" max="532" width="12.28515625" style="439" customWidth="1"/>
    <col min="533" max="533" width="11.7109375" style="439" customWidth="1"/>
    <col min="534" max="534" width="12.140625" style="439" customWidth="1"/>
    <col min="535" max="535" width="12" style="439" customWidth="1"/>
    <col min="536" max="536" width="11.42578125" style="439" customWidth="1"/>
    <col min="537" max="765" width="9.140625" style="439"/>
    <col min="766" max="766" width="52.85546875" style="439" bestFit="1" customWidth="1"/>
    <col min="767" max="777" width="0" style="439" hidden="1" customWidth="1"/>
    <col min="778" max="778" width="13" style="439" customWidth="1"/>
    <col min="779" max="779" width="13.140625" style="439" customWidth="1"/>
    <col min="780" max="780" width="13.85546875" style="439" customWidth="1"/>
    <col min="781" max="781" width="13.5703125" style="439" customWidth="1"/>
    <col min="782" max="784" width="16.42578125" style="439" bestFit="1" customWidth="1"/>
    <col min="785" max="785" width="15.42578125" style="439" bestFit="1" customWidth="1"/>
    <col min="786" max="786" width="12" style="439" customWidth="1"/>
    <col min="787" max="787" width="12.5703125" style="439" customWidth="1"/>
    <col min="788" max="788" width="12.28515625" style="439" customWidth="1"/>
    <col min="789" max="789" width="11.7109375" style="439" customWidth="1"/>
    <col min="790" max="790" width="12.140625" style="439" customWidth="1"/>
    <col min="791" max="791" width="12" style="439" customWidth="1"/>
    <col min="792" max="792" width="11.42578125" style="439" customWidth="1"/>
    <col min="793" max="1021" width="9.140625" style="439"/>
    <col min="1022" max="1022" width="52.85546875" style="439" bestFit="1" customWidth="1"/>
    <col min="1023" max="1033" width="0" style="439" hidden="1" customWidth="1"/>
    <col min="1034" max="1034" width="13" style="439" customWidth="1"/>
    <col min="1035" max="1035" width="13.140625" style="439" customWidth="1"/>
    <col min="1036" max="1036" width="13.85546875" style="439" customWidth="1"/>
    <col min="1037" max="1037" width="13.5703125" style="439" customWidth="1"/>
    <col min="1038" max="1040" width="16.42578125" style="439" bestFit="1" customWidth="1"/>
    <col min="1041" max="1041" width="15.42578125" style="439" bestFit="1" customWidth="1"/>
    <col min="1042" max="1042" width="12" style="439" customWidth="1"/>
    <col min="1043" max="1043" width="12.5703125" style="439" customWidth="1"/>
    <col min="1044" max="1044" width="12.28515625" style="439" customWidth="1"/>
    <col min="1045" max="1045" width="11.7109375" style="439" customWidth="1"/>
    <col min="1046" max="1046" width="12.140625" style="439" customWidth="1"/>
    <col min="1047" max="1047" width="12" style="439" customWidth="1"/>
    <col min="1048" max="1048" width="11.42578125" style="439" customWidth="1"/>
    <col min="1049" max="1277" width="9.140625" style="439"/>
    <col min="1278" max="1278" width="52.85546875" style="439" bestFit="1" customWidth="1"/>
    <col min="1279" max="1289" width="0" style="439" hidden="1" customWidth="1"/>
    <col min="1290" max="1290" width="13" style="439" customWidth="1"/>
    <col min="1291" max="1291" width="13.140625" style="439" customWidth="1"/>
    <col min="1292" max="1292" width="13.85546875" style="439" customWidth="1"/>
    <col min="1293" max="1293" width="13.5703125" style="439" customWidth="1"/>
    <col min="1294" max="1296" width="16.42578125" style="439" bestFit="1" customWidth="1"/>
    <col min="1297" max="1297" width="15.42578125" style="439" bestFit="1" customWidth="1"/>
    <col min="1298" max="1298" width="12" style="439" customWidth="1"/>
    <col min="1299" max="1299" width="12.5703125" style="439" customWidth="1"/>
    <col min="1300" max="1300" width="12.28515625" style="439" customWidth="1"/>
    <col min="1301" max="1301" width="11.7109375" style="439" customWidth="1"/>
    <col min="1302" max="1302" width="12.140625" style="439" customWidth="1"/>
    <col min="1303" max="1303" width="12" style="439" customWidth="1"/>
    <col min="1304" max="1304" width="11.42578125" style="439" customWidth="1"/>
    <col min="1305" max="1533" width="9.140625" style="439"/>
    <col min="1534" max="1534" width="52.85546875" style="439" bestFit="1" customWidth="1"/>
    <col min="1535" max="1545" width="0" style="439" hidden="1" customWidth="1"/>
    <col min="1546" max="1546" width="13" style="439" customWidth="1"/>
    <col min="1547" max="1547" width="13.140625" style="439" customWidth="1"/>
    <col min="1548" max="1548" width="13.85546875" style="439" customWidth="1"/>
    <col min="1549" max="1549" width="13.5703125" style="439" customWidth="1"/>
    <col min="1550" max="1552" width="16.42578125" style="439" bestFit="1" customWidth="1"/>
    <col min="1553" max="1553" width="15.42578125" style="439" bestFit="1" customWidth="1"/>
    <col min="1554" max="1554" width="12" style="439" customWidth="1"/>
    <col min="1555" max="1555" width="12.5703125" style="439" customWidth="1"/>
    <col min="1556" max="1556" width="12.28515625" style="439" customWidth="1"/>
    <col min="1557" max="1557" width="11.7109375" style="439" customWidth="1"/>
    <col min="1558" max="1558" width="12.140625" style="439" customWidth="1"/>
    <col min="1559" max="1559" width="12" style="439" customWidth="1"/>
    <col min="1560" max="1560" width="11.42578125" style="439" customWidth="1"/>
    <col min="1561" max="1789" width="9.140625" style="439"/>
    <col min="1790" max="1790" width="52.85546875" style="439" bestFit="1" customWidth="1"/>
    <col min="1791" max="1801" width="0" style="439" hidden="1" customWidth="1"/>
    <col min="1802" max="1802" width="13" style="439" customWidth="1"/>
    <col min="1803" max="1803" width="13.140625" style="439" customWidth="1"/>
    <col min="1804" max="1804" width="13.85546875" style="439" customWidth="1"/>
    <col min="1805" max="1805" width="13.5703125" style="439" customWidth="1"/>
    <col min="1806" max="1808" width="16.42578125" style="439" bestFit="1" customWidth="1"/>
    <col min="1809" max="1809" width="15.42578125" style="439" bestFit="1" customWidth="1"/>
    <col min="1810" max="1810" width="12" style="439" customWidth="1"/>
    <col min="1811" max="1811" width="12.5703125" style="439" customWidth="1"/>
    <col min="1812" max="1812" width="12.28515625" style="439" customWidth="1"/>
    <col min="1813" max="1813" width="11.7109375" style="439" customWidth="1"/>
    <col min="1814" max="1814" width="12.140625" style="439" customWidth="1"/>
    <col min="1815" max="1815" width="12" style="439" customWidth="1"/>
    <col min="1816" max="1816" width="11.42578125" style="439" customWidth="1"/>
    <col min="1817" max="2045" width="9.140625" style="439"/>
    <col min="2046" max="2046" width="52.85546875" style="439" bestFit="1" customWidth="1"/>
    <col min="2047" max="2057" width="0" style="439" hidden="1" customWidth="1"/>
    <col min="2058" max="2058" width="13" style="439" customWidth="1"/>
    <col min="2059" max="2059" width="13.140625" style="439" customWidth="1"/>
    <col min="2060" max="2060" width="13.85546875" style="439" customWidth="1"/>
    <col min="2061" max="2061" width="13.5703125" style="439" customWidth="1"/>
    <col min="2062" max="2064" width="16.42578125" style="439" bestFit="1" customWidth="1"/>
    <col min="2065" max="2065" width="15.42578125" style="439" bestFit="1" customWidth="1"/>
    <col min="2066" max="2066" width="12" style="439" customWidth="1"/>
    <col min="2067" max="2067" width="12.5703125" style="439" customWidth="1"/>
    <col min="2068" max="2068" width="12.28515625" style="439" customWidth="1"/>
    <col min="2069" max="2069" width="11.7109375" style="439" customWidth="1"/>
    <col min="2070" max="2070" width="12.140625" style="439" customWidth="1"/>
    <col min="2071" max="2071" width="12" style="439" customWidth="1"/>
    <col min="2072" max="2072" width="11.42578125" style="439" customWidth="1"/>
    <col min="2073" max="2301" width="9.140625" style="439"/>
    <col min="2302" max="2302" width="52.85546875" style="439" bestFit="1" customWidth="1"/>
    <col min="2303" max="2313" width="0" style="439" hidden="1" customWidth="1"/>
    <col min="2314" max="2314" width="13" style="439" customWidth="1"/>
    <col min="2315" max="2315" width="13.140625" style="439" customWidth="1"/>
    <col min="2316" max="2316" width="13.85546875" style="439" customWidth="1"/>
    <col min="2317" max="2317" width="13.5703125" style="439" customWidth="1"/>
    <col min="2318" max="2320" width="16.42578125" style="439" bestFit="1" customWidth="1"/>
    <col min="2321" max="2321" width="15.42578125" style="439" bestFit="1" customWidth="1"/>
    <col min="2322" max="2322" width="12" style="439" customWidth="1"/>
    <col min="2323" max="2323" width="12.5703125" style="439" customWidth="1"/>
    <col min="2324" max="2324" width="12.28515625" style="439" customWidth="1"/>
    <col min="2325" max="2325" width="11.7109375" style="439" customWidth="1"/>
    <col min="2326" max="2326" width="12.140625" style="439" customWidth="1"/>
    <col min="2327" max="2327" width="12" style="439" customWidth="1"/>
    <col min="2328" max="2328" width="11.42578125" style="439" customWidth="1"/>
    <col min="2329" max="2557" width="9.140625" style="439"/>
    <col min="2558" max="2558" width="52.85546875" style="439" bestFit="1" customWidth="1"/>
    <col min="2559" max="2569" width="0" style="439" hidden="1" customWidth="1"/>
    <col min="2570" max="2570" width="13" style="439" customWidth="1"/>
    <col min="2571" max="2571" width="13.140625" style="439" customWidth="1"/>
    <col min="2572" max="2572" width="13.85546875" style="439" customWidth="1"/>
    <col min="2573" max="2573" width="13.5703125" style="439" customWidth="1"/>
    <col min="2574" max="2576" width="16.42578125" style="439" bestFit="1" customWidth="1"/>
    <col min="2577" max="2577" width="15.42578125" style="439" bestFit="1" customWidth="1"/>
    <col min="2578" max="2578" width="12" style="439" customWidth="1"/>
    <col min="2579" max="2579" width="12.5703125" style="439" customWidth="1"/>
    <col min="2580" max="2580" width="12.28515625" style="439" customWidth="1"/>
    <col min="2581" max="2581" width="11.7109375" style="439" customWidth="1"/>
    <col min="2582" max="2582" width="12.140625" style="439" customWidth="1"/>
    <col min="2583" max="2583" width="12" style="439" customWidth="1"/>
    <col min="2584" max="2584" width="11.42578125" style="439" customWidth="1"/>
    <col min="2585" max="2813" width="9.140625" style="439"/>
    <col min="2814" max="2814" width="52.85546875" style="439" bestFit="1" customWidth="1"/>
    <col min="2815" max="2825" width="0" style="439" hidden="1" customWidth="1"/>
    <col min="2826" max="2826" width="13" style="439" customWidth="1"/>
    <col min="2827" max="2827" width="13.140625" style="439" customWidth="1"/>
    <col min="2828" max="2828" width="13.85546875" style="439" customWidth="1"/>
    <col min="2829" max="2829" width="13.5703125" style="439" customWidth="1"/>
    <col min="2830" max="2832" width="16.42578125" style="439" bestFit="1" customWidth="1"/>
    <col min="2833" max="2833" width="15.42578125" style="439" bestFit="1" customWidth="1"/>
    <col min="2834" max="2834" width="12" style="439" customWidth="1"/>
    <col min="2835" max="2835" width="12.5703125" style="439" customWidth="1"/>
    <col min="2836" max="2836" width="12.28515625" style="439" customWidth="1"/>
    <col min="2837" max="2837" width="11.7109375" style="439" customWidth="1"/>
    <col min="2838" max="2838" width="12.140625" style="439" customWidth="1"/>
    <col min="2839" max="2839" width="12" style="439" customWidth="1"/>
    <col min="2840" max="2840" width="11.42578125" style="439" customWidth="1"/>
    <col min="2841" max="3069" width="9.140625" style="439"/>
    <col min="3070" max="3070" width="52.85546875" style="439" bestFit="1" customWidth="1"/>
    <col min="3071" max="3081" width="0" style="439" hidden="1" customWidth="1"/>
    <col min="3082" max="3082" width="13" style="439" customWidth="1"/>
    <col min="3083" max="3083" width="13.140625" style="439" customWidth="1"/>
    <col min="3084" max="3084" width="13.85546875" style="439" customWidth="1"/>
    <col min="3085" max="3085" width="13.5703125" style="439" customWidth="1"/>
    <col min="3086" max="3088" width="16.42578125" style="439" bestFit="1" customWidth="1"/>
    <col min="3089" max="3089" width="15.42578125" style="439" bestFit="1" customWidth="1"/>
    <col min="3090" max="3090" width="12" style="439" customWidth="1"/>
    <col min="3091" max="3091" width="12.5703125" style="439" customWidth="1"/>
    <col min="3092" max="3092" width="12.28515625" style="439" customWidth="1"/>
    <col min="3093" max="3093" width="11.7109375" style="439" customWidth="1"/>
    <col min="3094" max="3094" width="12.140625" style="439" customWidth="1"/>
    <col min="3095" max="3095" width="12" style="439" customWidth="1"/>
    <col min="3096" max="3096" width="11.42578125" style="439" customWidth="1"/>
    <col min="3097" max="3325" width="9.140625" style="439"/>
    <col min="3326" max="3326" width="52.85546875" style="439" bestFit="1" customWidth="1"/>
    <col min="3327" max="3337" width="0" style="439" hidden="1" customWidth="1"/>
    <col min="3338" max="3338" width="13" style="439" customWidth="1"/>
    <col min="3339" max="3339" width="13.140625" style="439" customWidth="1"/>
    <col min="3340" max="3340" width="13.85546875" style="439" customWidth="1"/>
    <col min="3341" max="3341" width="13.5703125" style="439" customWidth="1"/>
    <col min="3342" max="3344" width="16.42578125" style="439" bestFit="1" customWidth="1"/>
    <col min="3345" max="3345" width="15.42578125" style="439" bestFit="1" customWidth="1"/>
    <col min="3346" max="3346" width="12" style="439" customWidth="1"/>
    <col min="3347" max="3347" width="12.5703125" style="439" customWidth="1"/>
    <col min="3348" max="3348" width="12.28515625" style="439" customWidth="1"/>
    <col min="3349" max="3349" width="11.7109375" style="439" customWidth="1"/>
    <col min="3350" max="3350" width="12.140625" style="439" customWidth="1"/>
    <col min="3351" max="3351" width="12" style="439" customWidth="1"/>
    <col min="3352" max="3352" width="11.42578125" style="439" customWidth="1"/>
    <col min="3353" max="3581" width="9.140625" style="439"/>
    <col min="3582" max="3582" width="52.85546875" style="439" bestFit="1" customWidth="1"/>
    <col min="3583" max="3593" width="0" style="439" hidden="1" customWidth="1"/>
    <col min="3594" max="3594" width="13" style="439" customWidth="1"/>
    <col min="3595" max="3595" width="13.140625" style="439" customWidth="1"/>
    <col min="3596" max="3596" width="13.85546875" style="439" customWidth="1"/>
    <col min="3597" max="3597" width="13.5703125" style="439" customWidth="1"/>
    <col min="3598" max="3600" width="16.42578125" style="439" bestFit="1" customWidth="1"/>
    <col min="3601" max="3601" width="15.42578125" style="439" bestFit="1" customWidth="1"/>
    <col min="3602" max="3602" width="12" style="439" customWidth="1"/>
    <col min="3603" max="3603" width="12.5703125" style="439" customWidth="1"/>
    <col min="3604" max="3604" width="12.28515625" style="439" customWidth="1"/>
    <col min="3605" max="3605" width="11.7109375" style="439" customWidth="1"/>
    <col min="3606" max="3606" width="12.140625" style="439" customWidth="1"/>
    <col min="3607" max="3607" width="12" style="439" customWidth="1"/>
    <col min="3608" max="3608" width="11.42578125" style="439" customWidth="1"/>
    <col min="3609" max="3837" width="9.140625" style="439"/>
    <col min="3838" max="3838" width="52.85546875" style="439" bestFit="1" customWidth="1"/>
    <col min="3839" max="3849" width="0" style="439" hidden="1" customWidth="1"/>
    <col min="3850" max="3850" width="13" style="439" customWidth="1"/>
    <col min="3851" max="3851" width="13.140625" style="439" customWidth="1"/>
    <col min="3852" max="3852" width="13.85546875" style="439" customWidth="1"/>
    <col min="3853" max="3853" width="13.5703125" style="439" customWidth="1"/>
    <col min="3854" max="3856" width="16.42578125" style="439" bestFit="1" customWidth="1"/>
    <col min="3857" max="3857" width="15.42578125" style="439" bestFit="1" customWidth="1"/>
    <col min="3858" max="3858" width="12" style="439" customWidth="1"/>
    <col min="3859" max="3859" width="12.5703125" style="439" customWidth="1"/>
    <col min="3860" max="3860" width="12.28515625" style="439" customWidth="1"/>
    <col min="3861" max="3861" width="11.7109375" style="439" customWidth="1"/>
    <col min="3862" max="3862" width="12.140625" style="439" customWidth="1"/>
    <col min="3863" max="3863" width="12" style="439" customWidth="1"/>
    <col min="3864" max="3864" width="11.42578125" style="439" customWidth="1"/>
    <col min="3865" max="4093" width="9.140625" style="439"/>
    <col min="4094" max="4094" width="52.85546875" style="439" bestFit="1" customWidth="1"/>
    <col min="4095" max="4105" width="0" style="439" hidden="1" customWidth="1"/>
    <col min="4106" max="4106" width="13" style="439" customWidth="1"/>
    <col min="4107" max="4107" width="13.140625" style="439" customWidth="1"/>
    <col min="4108" max="4108" width="13.85546875" style="439" customWidth="1"/>
    <col min="4109" max="4109" width="13.5703125" style="439" customWidth="1"/>
    <col min="4110" max="4112" width="16.42578125" style="439" bestFit="1" customWidth="1"/>
    <col min="4113" max="4113" width="15.42578125" style="439" bestFit="1" customWidth="1"/>
    <col min="4114" max="4114" width="12" style="439" customWidth="1"/>
    <col min="4115" max="4115" width="12.5703125" style="439" customWidth="1"/>
    <col min="4116" max="4116" width="12.28515625" style="439" customWidth="1"/>
    <col min="4117" max="4117" width="11.7109375" style="439" customWidth="1"/>
    <col min="4118" max="4118" width="12.140625" style="439" customWidth="1"/>
    <col min="4119" max="4119" width="12" style="439" customWidth="1"/>
    <col min="4120" max="4120" width="11.42578125" style="439" customWidth="1"/>
    <col min="4121" max="4349" width="9.140625" style="439"/>
    <col min="4350" max="4350" width="52.85546875" style="439" bestFit="1" customWidth="1"/>
    <col min="4351" max="4361" width="0" style="439" hidden="1" customWidth="1"/>
    <col min="4362" max="4362" width="13" style="439" customWidth="1"/>
    <col min="4363" max="4363" width="13.140625" style="439" customWidth="1"/>
    <col min="4364" max="4364" width="13.85546875" style="439" customWidth="1"/>
    <col min="4365" max="4365" width="13.5703125" style="439" customWidth="1"/>
    <col min="4366" max="4368" width="16.42578125" style="439" bestFit="1" customWidth="1"/>
    <col min="4369" max="4369" width="15.42578125" style="439" bestFit="1" customWidth="1"/>
    <col min="4370" max="4370" width="12" style="439" customWidth="1"/>
    <col min="4371" max="4371" width="12.5703125" style="439" customWidth="1"/>
    <col min="4372" max="4372" width="12.28515625" style="439" customWidth="1"/>
    <col min="4373" max="4373" width="11.7109375" style="439" customWidth="1"/>
    <col min="4374" max="4374" width="12.140625" style="439" customWidth="1"/>
    <col min="4375" max="4375" width="12" style="439" customWidth="1"/>
    <col min="4376" max="4376" width="11.42578125" style="439" customWidth="1"/>
    <col min="4377" max="4605" width="9.140625" style="439"/>
    <col min="4606" max="4606" width="52.85546875" style="439" bestFit="1" customWidth="1"/>
    <col min="4607" max="4617" width="0" style="439" hidden="1" customWidth="1"/>
    <col min="4618" max="4618" width="13" style="439" customWidth="1"/>
    <col min="4619" max="4619" width="13.140625" style="439" customWidth="1"/>
    <col min="4620" max="4620" width="13.85546875" style="439" customWidth="1"/>
    <col min="4621" max="4621" width="13.5703125" style="439" customWidth="1"/>
    <col min="4622" max="4624" width="16.42578125" style="439" bestFit="1" customWidth="1"/>
    <col min="4625" max="4625" width="15.42578125" style="439" bestFit="1" customWidth="1"/>
    <col min="4626" max="4626" width="12" style="439" customWidth="1"/>
    <col min="4627" max="4627" width="12.5703125" style="439" customWidth="1"/>
    <col min="4628" max="4628" width="12.28515625" style="439" customWidth="1"/>
    <col min="4629" max="4629" width="11.7109375" style="439" customWidth="1"/>
    <col min="4630" max="4630" width="12.140625" style="439" customWidth="1"/>
    <col min="4631" max="4631" width="12" style="439" customWidth="1"/>
    <col min="4632" max="4632" width="11.42578125" style="439" customWidth="1"/>
    <col min="4633" max="4861" width="9.140625" style="439"/>
    <col min="4862" max="4862" width="52.85546875" style="439" bestFit="1" customWidth="1"/>
    <col min="4863" max="4873" width="0" style="439" hidden="1" customWidth="1"/>
    <col min="4874" max="4874" width="13" style="439" customWidth="1"/>
    <col min="4875" max="4875" width="13.140625" style="439" customWidth="1"/>
    <col min="4876" max="4876" width="13.85546875" style="439" customWidth="1"/>
    <col min="4877" max="4877" width="13.5703125" style="439" customWidth="1"/>
    <col min="4878" max="4880" width="16.42578125" style="439" bestFit="1" customWidth="1"/>
    <col min="4881" max="4881" width="15.42578125" style="439" bestFit="1" customWidth="1"/>
    <col min="4882" max="4882" width="12" style="439" customWidth="1"/>
    <col min="4883" max="4883" width="12.5703125" style="439" customWidth="1"/>
    <col min="4884" max="4884" width="12.28515625" style="439" customWidth="1"/>
    <col min="4885" max="4885" width="11.7109375" style="439" customWidth="1"/>
    <col min="4886" max="4886" width="12.140625" style="439" customWidth="1"/>
    <col min="4887" max="4887" width="12" style="439" customWidth="1"/>
    <col min="4888" max="4888" width="11.42578125" style="439" customWidth="1"/>
    <col min="4889" max="5117" width="9.140625" style="439"/>
    <col min="5118" max="5118" width="52.85546875" style="439" bestFit="1" customWidth="1"/>
    <col min="5119" max="5129" width="0" style="439" hidden="1" customWidth="1"/>
    <col min="5130" max="5130" width="13" style="439" customWidth="1"/>
    <col min="5131" max="5131" width="13.140625" style="439" customWidth="1"/>
    <col min="5132" max="5132" width="13.85546875" style="439" customWidth="1"/>
    <col min="5133" max="5133" width="13.5703125" style="439" customWidth="1"/>
    <col min="5134" max="5136" width="16.42578125" style="439" bestFit="1" customWidth="1"/>
    <col min="5137" max="5137" width="15.42578125" style="439" bestFit="1" customWidth="1"/>
    <col min="5138" max="5138" width="12" style="439" customWidth="1"/>
    <col min="5139" max="5139" width="12.5703125" style="439" customWidth="1"/>
    <col min="5140" max="5140" width="12.28515625" style="439" customWidth="1"/>
    <col min="5141" max="5141" width="11.7109375" style="439" customWidth="1"/>
    <col min="5142" max="5142" width="12.140625" style="439" customWidth="1"/>
    <col min="5143" max="5143" width="12" style="439" customWidth="1"/>
    <col min="5144" max="5144" width="11.42578125" style="439" customWidth="1"/>
    <col min="5145" max="5373" width="9.140625" style="439"/>
    <col min="5374" max="5374" width="52.85546875" style="439" bestFit="1" customWidth="1"/>
    <col min="5375" max="5385" width="0" style="439" hidden="1" customWidth="1"/>
    <col min="5386" max="5386" width="13" style="439" customWidth="1"/>
    <col min="5387" max="5387" width="13.140625" style="439" customWidth="1"/>
    <col min="5388" max="5388" width="13.85546875" style="439" customWidth="1"/>
    <col min="5389" max="5389" width="13.5703125" style="439" customWidth="1"/>
    <col min="5390" max="5392" width="16.42578125" style="439" bestFit="1" customWidth="1"/>
    <col min="5393" max="5393" width="15.42578125" style="439" bestFit="1" customWidth="1"/>
    <col min="5394" max="5394" width="12" style="439" customWidth="1"/>
    <col min="5395" max="5395" width="12.5703125" style="439" customWidth="1"/>
    <col min="5396" max="5396" width="12.28515625" style="439" customWidth="1"/>
    <col min="5397" max="5397" width="11.7109375" style="439" customWidth="1"/>
    <col min="5398" max="5398" width="12.140625" style="439" customWidth="1"/>
    <col min="5399" max="5399" width="12" style="439" customWidth="1"/>
    <col min="5400" max="5400" width="11.42578125" style="439" customWidth="1"/>
    <col min="5401" max="5629" width="9.140625" style="439"/>
    <col min="5630" max="5630" width="52.85546875" style="439" bestFit="1" customWidth="1"/>
    <col min="5631" max="5641" width="0" style="439" hidden="1" customWidth="1"/>
    <col min="5642" max="5642" width="13" style="439" customWidth="1"/>
    <col min="5643" max="5643" width="13.140625" style="439" customWidth="1"/>
    <col min="5644" max="5644" width="13.85546875" style="439" customWidth="1"/>
    <col min="5645" max="5645" width="13.5703125" style="439" customWidth="1"/>
    <col min="5646" max="5648" width="16.42578125" style="439" bestFit="1" customWidth="1"/>
    <col min="5649" max="5649" width="15.42578125" style="439" bestFit="1" customWidth="1"/>
    <col min="5650" max="5650" width="12" style="439" customWidth="1"/>
    <col min="5651" max="5651" width="12.5703125" style="439" customWidth="1"/>
    <col min="5652" max="5652" width="12.28515625" style="439" customWidth="1"/>
    <col min="5653" max="5653" width="11.7109375" style="439" customWidth="1"/>
    <col min="5654" max="5654" width="12.140625" style="439" customWidth="1"/>
    <col min="5655" max="5655" width="12" style="439" customWidth="1"/>
    <col min="5656" max="5656" width="11.42578125" style="439" customWidth="1"/>
    <col min="5657" max="5885" width="9.140625" style="439"/>
    <col min="5886" max="5886" width="52.85546875" style="439" bestFit="1" customWidth="1"/>
    <col min="5887" max="5897" width="0" style="439" hidden="1" customWidth="1"/>
    <col min="5898" max="5898" width="13" style="439" customWidth="1"/>
    <col min="5899" max="5899" width="13.140625" style="439" customWidth="1"/>
    <col min="5900" max="5900" width="13.85546875" style="439" customWidth="1"/>
    <col min="5901" max="5901" width="13.5703125" style="439" customWidth="1"/>
    <col min="5902" max="5904" width="16.42578125" style="439" bestFit="1" customWidth="1"/>
    <col min="5905" max="5905" width="15.42578125" style="439" bestFit="1" customWidth="1"/>
    <col min="5906" max="5906" width="12" style="439" customWidth="1"/>
    <col min="5907" max="5907" width="12.5703125" style="439" customWidth="1"/>
    <col min="5908" max="5908" width="12.28515625" style="439" customWidth="1"/>
    <col min="5909" max="5909" width="11.7109375" style="439" customWidth="1"/>
    <col min="5910" max="5910" width="12.140625" style="439" customWidth="1"/>
    <col min="5911" max="5911" width="12" style="439" customWidth="1"/>
    <col min="5912" max="5912" width="11.42578125" style="439" customWidth="1"/>
    <col min="5913" max="6141" width="9.140625" style="439"/>
    <col min="6142" max="6142" width="52.85546875" style="439" bestFit="1" customWidth="1"/>
    <col min="6143" max="6153" width="0" style="439" hidden="1" customWidth="1"/>
    <col min="6154" max="6154" width="13" style="439" customWidth="1"/>
    <col min="6155" max="6155" width="13.140625" style="439" customWidth="1"/>
    <col min="6156" max="6156" width="13.85546875" style="439" customWidth="1"/>
    <col min="6157" max="6157" width="13.5703125" style="439" customWidth="1"/>
    <col min="6158" max="6160" width="16.42578125" style="439" bestFit="1" customWidth="1"/>
    <col min="6161" max="6161" width="15.42578125" style="439" bestFit="1" customWidth="1"/>
    <col min="6162" max="6162" width="12" style="439" customWidth="1"/>
    <col min="6163" max="6163" width="12.5703125" style="439" customWidth="1"/>
    <col min="6164" max="6164" width="12.28515625" style="439" customWidth="1"/>
    <col min="6165" max="6165" width="11.7109375" style="439" customWidth="1"/>
    <col min="6166" max="6166" width="12.140625" style="439" customWidth="1"/>
    <col min="6167" max="6167" width="12" style="439" customWidth="1"/>
    <col min="6168" max="6168" width="11.42578125" style="439" customWidth="1"/>
    <col min="6169" max="6397" width="9.140625" style="439"/>
    <col min="6398" max="6398" width="52.85546875" style="439" bestFit="1" customWidth="1"/>
    <col min="6399" max="6409" width="0" style="439" hidden="1" customWidth="1"/>
    <col min="6410" max="6410" width="13" style="439" customWidth="1"/>
    <col min="6411" max="6411" width="13.140625" style="439" customWidth="1"/>
    <col min="6412" max="6412" width="13.85546875" style="439" customWidth="1"/>
    <col min="6413" max="6413" width="13.5703125" style="439" customWidth="1"/>
    <col min="6414" max="6416" width="16.42578125" style="439" bestFit="1" customWidth="1"/>
    <col min="6417" max="6417" width="15.42578125" style="439" bestFit="1" customWidth="1"/>
    <col min="6418" max="6418" width="12" style="439" customWidth="1"/>
    <col min="6419" max="6419" width="12.5703125" style="439" customWidth="1"/>
    <col min="6420" max="6420" width="12.28515625" style="439" customWidth="1"/>
    <col min="6421" max="6421" width="11.7109375" style="439" customWidth="1"/>
    <col min="6422" max="6422" width="12.140625" style="439" customWidth="1"/>
    <col min="6423" max="6423" width="12" style="439" customWidth="1"/>
    <col min="6424" max="6424" width="11.42578125" style="439" customWidth="1"/>
    <col min="6425" max="6653" width="9.140625" style="439"/>
    <col min="6654" max="6654" width="52.85546875" style="439" bestFit="1" customWidth="1"/>
    <col min="6655" max="6665" width="0" style="439" hidden="1" customWidth="1"/>
    <col min="6666" max="6666" width="13" style="439" customWidth="1"/>
    <col min="6667" max="6667" width="13.140625" style="439" customWidth="1"/>
    <col min="6668" max="6668" width="13.85546875" style="439" customWidth="1"/>
    <col min="6669" max="6669" width="13.5703125" style="439" customWidth="1"/>
    <col min="6670" max="6672" width="16.42578125" style="439" bestFit="1" customWidth="1"/>
    <col min="6673" max="6673" width="15.42578125" style="439" bestFit="1" customWidth="1"/>
    <col min="6674" max="6674" width="12" style="439" customWidth="1"/>
    <col min="6675" max="6675" width="12.5703125" style="439" customWidth="1"/>
    <col min="6676" max="6676" width="12.28515625" style="439" customWidth="1"/>
    <col min="6677" max="6677" width="11.7109375" style="439" customWidth="1"/>
    <col min="6678" max="6678" width="12.140625" style="439" customWidth="1"/>
    <col min="6679" max="6679" width="12" style="439" customWidth="1"/>
    <col min="6680" max="6680" width="11.42578125" style="439" customWidth="1"/>
    <col min="6681" max="6909" width="9.140625" style="439"/>
    <col min="6910" max="6910" width="52.85546875" style="439" bestFit="1" customWidth="1"/>
    <col min="6911" max="6921" width="0" style="439" hidden="1" customWidth="1"/>
    <col min="6922" max="6922" width="13" style="439" customWidth="1"/>
    <col min="6923" max="6923" width="13.140625" style="439" customWidth="1"/>
    <col min="6924" max="6924" width="13.85546875" style="439" customWidth="1"/>
    <col min="6925" max="6925" width="13.5703125" style="439" customWidth="1"/>
    <col min="6926" max="6928" width="16.42578125" style="439" bestFit="1" customWidth="1"/>
    <col min="6929" max="6929" width="15.42578125" style="439" bestFit="1" customWidth="1"/>
    <col min="6930" max="6930" width="12" style="439" customWidth="1"/>
    <col min="6931" max="6931" width="12.5703125" style="439" customWidth="1"/>
    <col min="6932" max="6932" width="12.28515625" style="439" customWidth="1"/>
    <col min="6933" max="6933" width="11.7109375" style="439" customWidth="1"/>
    <col min="6934" max="6934" width="12.140625" style="439" customWidth="1"/>
    <col min="6935" max="6935" width="12" style="439" customWidth="1"/>
    <col min="6936" max="6936" width="11.42578125" style="439" customWidth="1"/>
    <col min="6937" max="7165" width="9.140625" style="439"/>
    <col min="7166" max="7166" width="52.85546875" style="439" bestFit="1" customWidth="1"/>
    <col min="7167" max="7177" width="0" style="439" hidden="1" customWidth="1"/>
    <col min="7178" max="7178" width="13" style="439" customWidth="1"/>
    <col min="7179" max="7179" width="13.140625" style="439" customWidth="1"/>
    <col min="7180" max="7180" width="13.85546875" style="439" customWidth="1"/>
    <col min="7181" max="7181" width="13.5703125" style="439" customWidth="1"/>
    <col min="7182" max="7184" width="16.42578125" style="439" bestFit="1" customWidth="1"/>
    <col min="7185" max="7185" width="15.42578125" style="439" bestFit="1" customWidth="1"/>
    <col min="7186" max="7186" width="12" style="439" customWidth="1"/>
    <col min="7187" max="7187" width="12.5703125" style="439" customWidth="1"/>
    <col min="7188" max="7188" width="12.28515625" style="439" customWidth="1"/>
    <col min="7189" max="7189" width="11.7109375" style="439" customWidth="1"/>
    <col min="7190" max="7190" width="12.140625" style="439" customWidth="1"/>
    <col min="7191" max="7191" width="12" style="439" customWidth="1"/>
    <col min="7192" max="7192" width="11.42578125" style="439" customWidth="1"/>
    <col min="7193" max="7421" width="9.140625" style="439"/>
    <col min="7422" max="7422" width="52.85546875" style="439" bestFit="1" customWidth="1"/>
    <col min="7423" max="7433" width="0" style="439" hidden="1" customWidth="1"/>
    <col min="7434" max="7434" width="13" style="439" customWidth="1"/>
    <col min="7435" max="7435" width="13.140625" style="439" customWidth="1"/>
    <col min="7436" max="7436" width="13.85546875" style="439" customWidth="1"/>
    <col min="7437" max="7437" width="13.5703125" style="439" customWidth="1"/>
    <col min="7438" max="7440" width="16.42578125" style="439" bestFit="1" customWidth="1"/>
    <col min="7441" max="7441" width="15.42578125" style="439" bestFit="1" customWidth="1"/>
    <col min="7442" max="7442" width="12" style="439" customWidth="1"/>
    <col min="7443" max="7443" width="12.5703125" style="439" customWidth="1"/>
    <col min="7444" max="7444" width="12.28515625" style="439" customWidth="1"/>
    <col min="7445" max="7445" width="11.7109375" style="439" customWidth="1"/>
    <col min="7446" max="7446" width="12.140625" style="439" customWidth="1"/>
    <col min="7447" max="7447" width="12" style="439" customWidth="1"/>
    <col min="7448" max="7448" width="11.42578125" style="439" customWidth="1"/>
    <col min="7449" max="7677" width="9.140625" style="439"/>
    <col min="7678" max="7678" width="52.85546875" style="439" bestFit="1" customWidth="1"/>
    <col min="7679" max="7689" width="0" style="439" hidden="1" customWidth="1"/>
    <col min="7690" max="7690" width="13" style="439" customWidth="1"/>
    <col min="7691" max="7691" width="13.140625" style="439" customWidth="1"/>
    <col min="7692" max="7692" width="13.85546875" style="439" customWidth="1"/>
    <col min="7693" max="7693" width="13.5703125" style="439" customWidth="1"/>
    <col min="7694" max="7696" width="16.42578125" style="439" bestFit="1" customWidth="1"/>
    <col min="7697" max="7697" width="15.42578125" style="439" bestFit="1" customWidth="1"/>
    <col min="7698" max="7698" width="12" style="439" customWidth="1"/>
    <col min="7699" max="7699" width="12.5703125" style="439" customWidth="1"/>
    <col min="7700" max="7700" width="12.28515625" style="439" customWidth="1"/>
    <col min="7701" max="7701" width="11.7109375" style="439" customWidth="1"/>
    <col min="7702" max="7702" width="12.140625" style="439" customWidth="1"/>
    <col min="7703" max="7703" width="12" style="439" customWidth="1"/>
    <col min="7704" max="7704" width="11.42578125" style="439" customWidth="1"/>
    <col min="7705" max="7933" width="9.140625" style="439"/>
    <col min="7934" max="7934" width="52.85546875" style="439" bestFit="1" customWidth="1"/>
    <col min="7935" max="7945" width="0" style="439" hidden="1" customWidth="1"/>
    <col min="7946" max="7946" width="13" style="439" customWidth="1"/>
    <col min="7947" max="7947" width="13.140625" style="439" customWidth="1"/>
    <col min="7948" max="7948" width="13.85546875" style="439" customWidth="1"/>
    <col min="7949" max="7949" width="13.5703125" style="439" customWidth="1"/>
    <col min="7950" max="7952" width="16.42578125" style="439" bestFit="1" customWidth="1"/>
    <col min="7953" max="7953" width="15.42578125" style="439" bestFit="1" customWidth="1"/>
    <col min="7954" max="7954" width="12" style="439" customWidth="1"/>
    <col min="7955" max="7955" width="12.5703125" style="439" customWidth="1"/>
    <col min="7956" max="7956" width="12.28515625" style="439" customWidth="1"/>
    <col min="7957" max="7957" width="11.7109375" style="439" customWidth="1"/>
    <col min="7958" max="7958" width="12.140625" style="439" customWidth="1"/>
    <col min="7959" max="7959" width="12" style="439" customWidth="1"/>
    <col min="7960" max="7960" width="11.42578125" style="439" customWidth="1"/>
    <col min="7961" max="8189" width="9.140625" style="439"/>
    <col min="8190" max="8190" width="52.85546875" style="439" bestFit="1" customWidth="1"/>
    <col min="8191" max="8201" width="0" style="439" hidden="1" customWidth="1"/>
    <col min="8202" max="8202" width="13" style="439" customWidth="1"/>
    <col min="8203" max="8203" width="13.140625" style="439" customWidth="1"/>
    <col min="8204" max="8204" width="13.85546875" style="439" customWidth="1"/>
    <col min="8205" max="8205" width="13.5703125" style="439" customWidth="1"/>
    <col min="8206" max="8208" width="16.42578125" style="439" bestFit="1" customWidth="1"/>
    <col min="8209" max="8209" width="15.42578125" style="439" bestFit="1" customWidth="1"/>
    <col min="8210" max="8210" width="12" style="439" customWidth="1"/>
    <col min="8211" max="8211" width="12.5703125" style="439" customWidth="1"/>
    <col min="8212" max="8212" width="12.28515625" style="439" customWidth="1"/>
    <col min="8213" max="8213" width="11.7109375" style="439" customWidth="1"/>
    <col min="8214" max="8214" width="12.140625" style="439" customWidth="1"/>
    <col min="8215" max="8215" width="12" style="439" customWidth="1"/>
    <col min="8216" max="8216" width="11.42578125" style="439" customWidth="1"/>
    <col min="8217" max="8445" width="9.140625" style="439"/>
    <col min="8446" max="8446" width="52.85546875" style="439" bestFit="1" customWidth="1"/>
    <col min="8447" max="8457" width="0" style="439" hidden="1" customWidth="1"/>
    <col min="8458" max="8458" width="13" style="439" customWidth="1"/>
    <col min="8459" max="8459" width="13.140625" style="439" customWidth="1"/>
    <col min="8460" max="8460" width="13.85546875" style="439" customWidth="1"/>
    <col min="8461" max="8461" width="13.5703125" style="439" customWidth="1"/>
    <col min="8462" max="8464" width="16.42578125" style="439" bestFit="1" customWidth="1"/>
    <col min="8465" max="8465" width="15.42578125" style="439" bestFit="1" customWidth="1"/>
    <col min="8466" max="8466" width="12" style="439" customWidth="1"/>
    <col min="8467" max="8467" width="12.5703125" style="439" customWidth="1"/>
    <col min="8468" max="8468" width="12.28515625" style="439" customWidth="1"/>
    <col min="8469" max="8469" width="11.7109375" style="439" customWidth="1"/>
    <col min="8470" max="8470" width="12.140625" style="439" customWidth="1"/>
    <col min="8471" max="8471" width="12" style="439" customWidth="1"/>
    <col min="8472" max="8472" width="11.42578125" style="439" customWidth="1"/>
    <col min="8473" max="8701" width="9.140625" style="439"/>
    <col min="8702" max="8702" width="52.85546875" style="439" bestFit="1" customWidth="1"/>
    <col min="8703" max="8713" width="0" style="439" hidden="1" customWidth="1"/>
    <col min="8714" max="8714" width="13" style="439" customWidth="1"/>
    <col min="8715" max="8715" width="13.140625" style="439" customWidth="1"/>
    <col min="8716" max="8716" width="13.85546875" style="439" customWidth="1"/>
    <col min="8717" max="8717" width="13.5703125" style="439" customWidth="1"/>
    <col min="8718" max="8720" width="16.42578125" style="439" bestFit="1" customWidth="1"/>
    <col min="8721" max="8721" width="15.42578125" style="439" bestFit="1" customWidth="1"/>
    <col min="8722" max="8722" width="12" style="439" customWidth="1"/>
    <col min="8723" max="8723" width="12.5703125" style="439" customWidth="1"/>
    <col min="8724" max="8724" width="12.28515625" style="439" customWidth="1"/>
    <col min="8725" max="8725" width="11.7109375" style="439" customWidth="1"/>
    <col min="8726" max="8726" width="12.140625" style="439" customWidth="1"/>
    <col min="8727" max="8727" width="12" style="439" customWidth="1"/>
    <col min="8728" max="8728" width="11.42578125" style="439" customWidth="1"/>
    <col min="8729" max="8957" width="9.140625" style="439"/>
    <col min="8958" max="8958" width="52.85546875" style="439" bestFit="1" customWidth="1"/>
    <col min="8959" max="8969" width="0" style="439" hidden="1" customWidth="1"/>
    <col min="8970" max="8970" width="13" style="439" customWidth="1"/>
    <col min="8971" max="8971" width="13.140625" style="439" customWidth="1"/>
    <col min="8972" max="8972" width="13.85546875" style="439" customWidth="1"/>
    <col min="8973" max="8973" width="13.5703125" style="439" customWidth="1"/>
    <col min="8974" max="8976" width="16.42578125" style="439" bestFit="1" customWidth="1"/>
    <col min="8977" max="8977" width="15.42578125" style="439" bestFit="1" customWidth="1"/>
    <col min="8978" max="8978" width="12" style="439" customWidth="1"/>
    <col min="8979" max="8979" width="12.5703125" style="439" customWidth="1"/>
    <col min="8980" max="8980" width="12.28515625" style="439" customWidth="1"/>
    <col min="8981" max="8981" width="11.7109375" style="439" customWidth="1"/>
    <col min="8982" max="8982" width="12.140625" style="439" customWidth="1"/>
    <col min="8983" max="8983" width="12" style="439" customWidth="1"/>
    <col min="8984" max="8984" width="11.42578125" style="439" customWidth="1"/>
    <col min="8985" max="9213" width="9.140625" style="439"/>
    <col min="9214" max="9214" width="52.85546875" style="439" bestFit="1" customWidth="1"/>
    <col min="9215" max="9225" width="0" style="439" hidden="1" customWidth="1"/>
    <col min="9226" max="9226" width="13" style="439" customWidth="1"/>
    <col min="9227" max="9227" width="13.140625" style="439" customWidth="1"/>
    <col min="9228" max="9228" width="13.85546875" style="439" customWidth="1"/>
    <col min="9229" max="9229" width="13.5703125" style="439" customWidth="1"/>
    <col min="9230" max="9232" width="16.42578125" style="439" bestFit="1" customWidth="1"/>
    <col min="9233" max="9233" width="15.42578125" style="439" bestFit="1" customWidth="1"/>
    <col min="9234" max="9234" width="12" style="439" customWidth="1"/>
    <col min="9235" max="9235" width="12.5703125" style="439" customWidth="1"/>
    <col min="9236" max="9236" width="12.28515625" style="439" customWidth="1"/>
    <col min="9237" max="9237" width="11.7109375" style="439" customWidth="1"/>
    <col min="9238" max="9238" width="12.140625" style="439" customWidth="1"/>
    <col min="9239" max="9239" width="12" style="439" customWidth="1"/>
    <col min="9240" max="9240" width="11.42578125" style="439" customWidth="1"/>
    <col min="9241" max="9469" width="9.140625" style="439"/>
    <col min="9470" max="9470" width="52.85546875" style="439" bestFit="1" customWidth="1"/>
    <col min="9471" max="9481" width="0" style="439" hidden="1" customWidth="1"/>
    <col min="9482" max="9482" width="13" style="439" customWidth="1"/>
    <col min="9483" max="9483" width="13.140625" style="439" customWidth="1"/>
    <col min="9484" max="9484" width="13.85546875" style="439" customWidth="1"/>
    <col min="9485" max="9485" width="13.5703125" style="439" customWidth="1"/>
    <col min="9486" max="9488" width="16.42578125" style="439" bestFit="1" customWidth="1"/>
    <col min="9489" max="9489" width="15.42578125" style="439" bestFit="1" customWidth="1"/>
    <col min="9490" max="9490" width="12" style="439" customWidth="1"/>
    <col min="9491" max="9491" width="12.5703125" style="439" customWidth="1"/>
    <col min="9492" max="9492" width="12.28515625" style="439" customWidth="1"/>
    <col min="9493" max="9493" width="11.7109375" style="439" customWidth="1"/>
    <col min="9494" max="9494" width="12.140625" style="439" customWidth="1"/>
    <col min="9495" max="9495" width="12" style="439" customWidth="1"/>
    <col min="9496" max="9496" width="11.42578125" style="439" customWidth="1"/>
    <col min="9497" max="9725" width="9.140625" style="439"/>
    <col min="9726" max="9726" width="52.85546875" style="439" bestFit="1" customWidth="1"/>
    <col min="9727" max="9737" width="0" style="439" hidden="1" customWidth="1"/>
    <col min="9738" max="9738" width="13" style="439" customWidth="1"/>
    <col min="9739" max="9739" width="13.140625" style="439" customWidth="1"/>
    <col min="9740" max="9740" width="13.85546875" style="439" customWidth="1"/>
    <col min="9741" max="9741" width="13.5703125" style="439" customWidth="1"/>
    <col min="9742" max="9744" width="16.42578125" style="439" bestFit="1" customWidth="1"/>
    <col min="9745" max="9745" width="15.42578125" style="439" bestFit="1" customWidth="1"/>
    <col min="9746" max="9746" width="12" style="439" customWidth="1"/>
    <col min="9747" max="9747" width="12.5703125" style="439" customWidth="1"/>
    <col min="9748" max="9748" width="12.28515625" style="439" customWidth="1"/>
    <col min="9749" max="9749" width="11.7109375" style="439" customWidth="1"/>
    <col min="9750" max="9750" width="12.140625" style="439" customWidth="1"/>
    <col min="9751" max="9751" width="12" style="439" customWidth="1"/>
    <col min="9752" max="9752" width="11.42578125" style="439" customWidth="1"/>
    <col min="9753" max="9981" width="9.140625" style="439"/>
    <col min="9982" max="9982" width="52.85546875" style="439" bestFit="1" customWidth="1"/>
    <col min="9983" max="9993" width="0" style="439" hidden="1" customWidth="1"/>
    <col min="9994" max="9994" width="13" style="439" customWidth="1"/>
    <col min="9995" max="9995" width="13.140625" style="439" customWidth="1"/>
    <col min="9996" max="9996" width="13.85546875" style="439" customWidth="1"/>
    <col min="9997" max="9997" width="13.5703125" style="439" customWidth="1"/>
    <col min="9998" max="10000" width="16.42578125" style="439" bestFit="1" customWidth="1"/>
    <col min="10001" max="10001" width="15.42578125" style="439" bestFit="1" customWidth="1"/>
    <col min="10002" max="10002" width="12" style="439" customWidth="1"/>
    <col min="10003" max="10003" width="12.5703125" style="439" customWidth="1"/>
    <col min="10004" max="10004" width="12.28515625" style="439" customWidth="1"/>
    <col min="10005" max="10005" width="11.7109375" style="439" customWidth="1"/>
    <col min="10006" max="10006" width="12.140625" style="439" customWidth="1"/>
    <col min="10007" max="10007" width="12" style="439" customWidth="1"/>
    <col min="10008" max="10008" width="11.42578125" style="439" customWidth="1"/>
    <col min="10009" max="10237" width="9.140625" style="439"/>
    <col min="10238" max="10238" width="52.85546875" style="439" bestFit="1" customWidth="1"/>
    <col min="10239" max="10249" width="0" style="439" hidden="1" customWidth="1"/>
    <col min="10250" max="10250" width="13" style="439" customWidth="1"/>
    <col min="10251" max="10251" width="13.140625" style="439" customWidth="1"/>
    <col min="10252" max="10252" width="13.85546875" style="439" customWidth="1"/>
    <col min="10253" max="10253" width="13.5703125" style="439" customWidth="1"/>
    <col min="10254" max="10256" width="16.42578125" style="439" bestFit="1" customWidth="1"/>
    <col min="10257" max="10257" width="15.42578125" style="439" bestFit="1" customWidth="1"/>
    <col min="10258" max="10258" width="12" style="439" customWidth="1"/>
    <col min="10259" max="10259" width="12.5703125" style="439" customWidth="1"/>
    <col min="10260" max="10260" width="12.28515625" style="439" customWidth="1"/>
    <col min="10261" max="10261" width="11.7109375" style="439" customWidth="1"/>
    <col min="10262" max="10262" width="12.140625" style="439" customWidth="1"/>
    <col min="10263" max="10263" width="12" style="439" customWidth="1"/>
    <col min="10264" max="10264" width="11.42578125" style="439" customWidth="1"/>
    <col min="10265" max="10493" width="9.140625" style="439"/>
    <col min="10494" max="10494" width="52.85546875" style="439" bestFit="1" customWidth="1"/>
    <col min="10495" max="10505" width="0" style="439" hidden="1" customWidth="1"/>
    <col min="10506" max="10506" width="13" style="439" customWidth="1"/>
    <col min="10507" max="10507" width="13.140625" style="439" customWidth="1"/>
    <col min="10508" max="10508" width="13.85546875" style="439" customWidth="1"/>
    <col min="10509" max="10509" width="13.5703125" style="439" customWidth="1"/>
    <col min="10510" max="10512" width="16.42578125" style="439" bestFit="1" customWidth="1"/>
    <col min="10513" max="10513" width="15.42578125" style="439" bestFit="1" customWidth="1"/>
    <col min="10514" max="10514" width="12" style="439" customWidth="1"/>
    <col min="10515" max="10515" width="12.5703125" style="439" customWidth="1"/>
    <col min="10516" max="10516" width="12.28515625" style="439" customWidth="1"/>
    <col min="10517" max="10517" width="11.7109375" style="439" customWidth="1"/>
    <col min="10518" max="10518" width="12.140625" style="439" customWidth="1"/>
    <col min="10519" max="10519" width="12" style="439" customWidth="1"/>
    <col min="10520" max="10520" width="11.42578125" style="439" customWidth="1"/>
    <col min="10521" max="10749" width="9.140625" style="439"/>
    <col min="10750" max="10750" width="52.85546875" style="439" bestFit="1" customWidth="1"/>
    <col min="10751" max="10761" width="0" style="439" hidden="1" customWidth="1"/>
    <col min="10762" max="10762" width="13" style="439" customWidth="1"/>
    <col min="10763" max="10763" width="13.140625" style="439" customWidth="1"/>
    <col min="10764" max="10764" width="13.85546875" style="439" customWidth="1"/>
    <col min="10765" max="10765" width="13.5703125" style="439" customWidth="1"/>
    <col min="10766" max="10768" width="16.42578125" style="439" bestFit="1" customWidth="1"/>
    <col min="10769" max="10769" width="15.42578125" style="439" bestFit="1" customWidth="1"/>
    <col min="10770" max="10770" width="12" style="439" customWidth="1"/>
    <col min="10771" max="10771" width="12.5703125" style="439" customWidth="1"/>
    <col min="10772" max="10772" width="12.28515625" style="439" customWidth="1"/>
    <col min="10773" max="10773" width="11.7109375" style="439" customWidth="1"/>
    <col min="10774" max="10774" width="12.140625" style="439" customWidth="1"/>
    <col min="10775" max="10775" width="12" style="439" customWidth="1"/>
    <col min="10776" max="10776" width="11.42578125" style="439" customWidth="1"/>
    <col min="10777" max="11005" width="9.140625" style="439"/>
    <col min="11006" max="11006" width="52.85546875" style="439" bestFit="1" customWidth="1"/>
    <col min="11007" max="11017" width="0" style="439" hidden="1" customWidth="1"/>
    <col min="11018" max="11018" width="13" style="439" customWidth="1"/>
    <col min="11019" max="11019" width="13.140625" style="439" customWidth="1"/>
    <col min="11020" max="11020" width="13.85546875" style="439" customWidth="1"/>
    <col min="11021" max="11021" width="13.5703125" style="439" customWidth="1"/>
    <col min="11022" max="11024" width="16.42578125" style="439" bestFit="1" customWidth="1"/>
    <col min="11025" max="11025" width="15.42578125" style="439" bestFit="1" customWidth="1"/>
    <col min="11026" max="11026" width="12" style="439" customWidth="1"/>
    <col min="11027" max="11027" width="12.5703125" style="439" customWidth="1"/>
    <col min="11028" max="11028" width="12.28515625" style="439" customWidth="1"/>
    <col min="11029" max="11029" width="11.7109375" style="439" customWidth="1"/>
    <col min="11030" max="11030" width="12.140625" style="439" customWidth="1"/>
    <col min="11031" max="11031" width="12" style="439" customWidth="1"/>
    <col min="11032" max="11032" width="11.42578125" style="439" customWidth="1"/>
    <col min="11033" max="11261" width="9.140625" style="439"/>
    <col min="11262" max="11262" width="52.85546875" style="439" bestFit="1" customWidth="1"/>
    <col min="11263" max="11273" width="0" style="439" hidden="1" customWidth="1"/>
    <col min="11274" max="11274" width="13" style="439" customWidth="1"/>
    <col min="11275" max="11275" width="13.140625" style="439" customWidth="1"/>
    <col min="11276" max="11276" width="13.85546875" style="439" customWidth="1"/>
    <col min="11277" max="11277" width="13.5703125" style="439" customWidth="1"/>
    <col min="11278" max="11280" width="16.42578125" style="439" bestFit="1" customWidth="1"/>
    <col min="11281" max="11281" width="15.42578125" style="439" bestFit="1" customWidth="1"/>
    <col min="11282" max="11282" width="12" style="439" customWidth="1"/>
    <col min="11283" max="11283" width="12.5703125" style="439" customWidth="1"/>
    <col min="11284" max="11284" width="12.28515625" style="439" customWidth="1"/>
    <col min="11285" max="11285" width="11.7109375" style="439" customWidth="1"/>
    <col min="11286" max="11286" width="12.140625" style="439" customWidth="1"/>
    <col min="11287" max="11287" width="12" style="439" customWidth="1"/>
    <col min="11288" max="11288" width="11.42578125" style="439" customWidth="1"/>
    <col min="11289" max="11517" width="9.140625" style="439"/>
    <col min="11518" max="11518" width="52.85546875" style="439" bestFit="1" customWidth="1"/>
    <col min="11519" max="11529" width="0" style="439" hidden="1" customWidth="1"/>
    <col min="11530" max="11530" width="13" style="439" customWidth="1"/>
    <col min="11531" max="11531" width="13.140625" style="439" customWidth="1"/>
    <col min="11532" max="11532" width="13.85546875" style="439" customWidth="1"/>
    <col min="11533" max="11533" width="13.5703125" style="439" customWidth="1"/>
    <col min="11534" max="11536" width="16.42578125" style="439" bestFit="1" customWidth="1"/>
    <col min="11537" max="11537" width="15.42578125" style="439" bestFit="1" customWidth="1"/>
    <col min="11538" max="11538" width="12" style="439" customWidth="1"/>
    <col min="11539" max="11539" width="12.5703125" style="439" customWidth="1"/>
    <col min="11540" max="11540" width="12.28515625" style="439" customWidth="1"/>
    <col min="11541" max="11541" width="11.7109375" style="439" customWidth="1"/>
    <col min="11542" max="11542" width="12.140625" style="439" customWidth="1"/>
    <col min="11543" max="11543" width="12" style="439" customWidth="1"/>
    <col min="11544" max="11544" width="11.42578125" style="439" customWidth="1"/>
    <col min="11545" max="11773" width="9.140625" style="439"/>
    <col min="11774" max="11774" width="52.85546875" style="439" bestFit="1" customWidth="1"/>
    <col min="11775" max="11785" width="0" style="439" hidden="1" customWidth="1"/>
    <col min="11786" max="11786" width="13" style="439" customWidth="1"/>
    <col min="11787" max="11787" width="13.140625" style="439" customWidth="1"/>
    <col min="11788" max="11788" width="13.85546875" style="439" customWidth="1"/>
    <col min="11789" max="11789" width="13.5703125" style="439" customWidth="1"/>
    <col min="11790" max="11792" width="16.42578125" style="439" bestFit="1" customWidth="1"/>
    <col min="11793" max="11793" width="15.42578125" style="439" bestFit="1" customWidth="1"/>
    <col min="11794" max="11794" width="12" style="439" customWidth="1"/>
    <col min="11795" max="11795" width="12.5703125" style="439" customWidth="1"/>
    <col min="11796" max="11796" width="12.28515625" style="439" customWidth="1"/>
    <col min="11797" max="11797" width="11.7109375" style="439" customWidth="1"/>
    <col min="11798" max="11798" width="12.140625" style="439" customWidth="1"/>
    <col min="11799" max="11799" width="12" style="439" customWidth="1"/>
    <col min="11800" max="11800" width="11.42578125" style="439" customWidth="1"/>
    <col min="11801" max="12029" width="9.140625" style="439"/>
    <col min="12030" max="12030" width="52.85546875" style="439" bestFit="1" customWidth="1"/>
    <col min="12031" max="12041" width="0" style="439" hidden="1" customWidth="1"/>
    <col min="12042" max="12042" width="13" style="439" customWidth="1"/>
    <col min="12043" max="12043" width="13.140625" style="439" customWidth="1"/>
    <col min="12044" max="12044" width="13.85546875" style="439" customWidth="1"/>
    <col min="12045" max="12045" width="13.5703125" style="439" customWidth="1"/>
    <col min="12046" max="12048" width="16.42578125" style="439" bestFit="1" customWidth="1"/>
    <col min="12049" max="12049" width="15.42578125" style="439" bestFit="1" customWidth="1"/>
    <col min="12050" max="12050" width="12" style="439" customWidth="1"/>
    <col min="12051" max="12051" width="12.5703125" style="439" customWidth="1"/>
    <col min="12052" max="12052" width="12.28515625" style="439" customWidth="1"/>
    <col min="12053" max="12053" width="11.7109375" style="439" customWidth="1"/>
    <col min="12054" max="12054" width="12.140625" style="439" customWidth="1"/>
    <col min="12055" max="12055" width="12" style="439" customWidth="1"/>
    <col min="12056" max="12056" width="11.42578125" style="439" customWidth="1"/>
    <col min="12057" max="12285" width="9.140625" style="439"/>
    <col min="12286" max="12286" width="52.85546875" style="439" bestFit="1" customWidth="1"/>
    <col min="12287" max="12297" width="0" style="439" hidden="1" customWidth="1"/>
    <col min="12298" max="12298" width="13" style="439" customWidth="1"/>
    <col min="12299" max="12299" width="13.140625" style="439" customWidth="1"/>
    <col min="12300" max="12300" width="13.85546875" style="439" customWidth="1"/>
    <col min="12301" max="12301" width="13.5703125" style="439" customWidth="1"/>
    <col min="12302" max="12304" width="16.42578125" style="439" bestFit="1" customWidth="1"/>
    <col min="12305" max="12305" width="15.42578125" style="439" bestFit="1" customWidth="1"/>
    <col min="12306" max="12306" width="12" style="439" customWidth="1"/>
    <col min="12307" max="12307" width="12.5703125" style="439" customWidth="1"/>
    <col min="12308" max="12308" width="12.28515625" style="439" customWidth="1"/>
    <col min="12309" max="12309" width="11.7109375" style="439" customWidth="1"/>
    <col min="12310" max="12310" width="12.140625" style="439" customWidth="1"/>
    <col min="12311" max="12311" width="12" style="439" customWidth="1"/>
    <col min="12312" max="12312" width="11.42578125" style="439" customWidth="1"/>
    <col min="12313" max="12541" width="9.140625" style="439"/>
    <col min="12542" max="12542" width="52.85546875" style="439" bestFit="1" customWidth="1"/>
    <col min="12543" max="12553" width="0" style="439" hidden="1" customWidth="1"/>
    <col min="12554" max="12554" width="13" style="439" customWidth="1"/>
    <col min="12555" max="12555" width="13.140625" style="439" customWidth="1"/>
    <col min="12556" max="12556" width="13.85546875" style="439" customWidth="1"/>
    <col min="12557" max="12557" width="13.5703125" style="439" customWidth="1"/>
    <col min="12558" max="12560" width="16.42578125" style="439" bestFit="1" customWidth="1"/>
    <col min="12561" max="12561" width="15.42578125" style="439" bestFit="1" customWidth="1"/>
    <col min="12562" max="12562" width="12" style="439" customWidth="1"/>
    <col min="12563" max="12563" width="12.5703125" style="439" customWidth="1"/>
    <col min="12564" max="12564" width="12.28515625" style="439" customWidth="1"/>
    <col min="12565" max="12565" width="11.7109375" style="439" customWidth="1"/>
    <col min="12566" max="12566" width="12.140625" style="439" customWidth="1"/>
    <col min="12567" max="12567" width="12" style="439" customWidth="1"/>
    <col min="12568" max="12568" width="11.42578125" style="439" customWidth="1"/>
    <col min="12569" max="12797" width="9.140625" style="439"/>
    <col min="12798" max="12798" width="52.85546875" style="439" bestFit="1" customWidth="1"/>
    <col min="12799" max="12809" width="0" style="439" hidden="1" customWidth="1"/>
    <col min="12810" max="12810" width="13" style="439" customWidth="1"/>
    <col min="12811" max="12811" width="13.140625" style="439" customWidth="1"/>
    <col min="12812" max="12812" width="13.85546875" style="439" customWidth="1"/>
    <col min="12813" max="12813" width="13.5703125" style="439" customWidth="1"/>
    <col min="12814" max="12816" width="16.42578125" style="439" bestFit="1" customWidth="1"/>
    <col min="12817" max="12817" width="15.42578125" style="439" bestFit="1" customWidth="1"/>
    <col min="12818" max="12818" width="12" style="439" customWidth="1"/>
    <col min="12819" max="12819" width="12.5703125" style="439" customWidth="1"/>
    <col min="12820" max="12820" width="12.28515625" style="439" customWidth="1"/>
    <col min="12821" max="12821" width="11.7109375" style="439" customWidth="1"/>
    <col min="12822" max="12822" width="12.140625" style="439" customWidth="1"/>
    <col min="12823" max="12823" width="12" style="439" customWidth="1"/>
    <col min="12824" max="12824" width="11.42578125" style="439" customWidth="1"/>
    <col min="12825" max="13053" width="9.140625" style="439"/>
    <col min="13054" max="13054" width="52.85546875" style="439" bestFit="1" customWidth="1"/>
    <col min="13055" max="13065" width="0" style="439" hidden="1" customWidth="1"/>
    <col min="13066" max="13066" width="13" style="439" customWidth="1"/>
    <col min="13067" max="13067" width="13.140625" style="439" customWidth="1"/>
    <col min="13068" max="13068" width="13.85546875" style="439" customWidth="1"/>
    <col min="13069" max="13069" width="13.5703125" style="439" customWidth="1"/>
    <col min="13070" max="13072" width="16.42578125" style="439" bestFit="1" customWidth="1"/>
    <col min="13073" max="13073" width="15.42578125" style="439" bestFit="1" customWidth="1"/>
    <col min="13074" max="13074" width="12" style="439" customWidth="1"/>
    <col min="13075" max="13075" width="12.5703125" style="439" customWidth="1"/>
    <col min="13076" max="13076" width="12.28515625" style="439" customWidth="1"/>
    <col min="13077" max="13077" width="11.7109375" style="439" customWidth="1"/>
    <col min="13078" max="13078" width="12.140625" style="439" customWidth="1"/>
    <col min="13079" max="13079" width="12" style="439" customWidth="1"/>
    <col min="13080" max="13080" width="11.42578125" style="439" customWidth="1"/>
    <col min="13081" max="13309" width="9.140625" style="439"/>
    <col min="13310" max="13310" width="52.85546875" style="439" bestFit="1" customWidth="1"/>
    <col min="13311" max="13321" width="0" style="439" hidden="1" customWidth="1"/>
    <col min="13322" max="13322" width="13" style="439" customWidth="1"/>
    <col min="13323" max="13323" width="13.140625" style="439" customWidth="1"/>
    <col min="13324" max="13324" width="13.85546875" style="439" customWidth="1"/>
    <col min="13325" max="13325" width="13.5703125" style="439" customWidth="1"/>
    <col min="13326" max="13328" width="16.42578125" style="439" bestFit="1" customWidth="1"/>
    <col min="13329" max="13329" width="15.42578125" style="439" bestFit="1" customWidth="1"/>
    <col min="13330" max="13330" width="12" style="439" customWidth="1"/>
    <col min="13331" max="13331" width="12.5703125" style="439" customWidth="1"/>
    <col min="13332" max="13332" width="12.28515625" style="439" customWidth="1"/>
    <col min="13333" max="13333" width="11.7109375" style="439" customWidth="1"/>
    <col min="13334" max="13334" width="12.140625" style="439" customWidth="1"/>
    <col min="13335" max="13335" width="12" style="439" customWidth="1"/>
    <col min="13336" max="13336" width="11.42578125" style="439" customWidth="1"/>
    <col min="13337" max="13565" width="9.140625" style="439"/>
    <col min="13566" max="13566" width="52.85546875" style="439" bestFit="1" customWidth="1"/>
    <col min="13567" max="13577" width="0" style="439" hidden="1" customWidth="1"/>
    <col min="13578" max="13578" width="13" style="439" customWidth="1"/>
    <col min="13579" max="13579" width="13.140625" style="439" customWidth="1"/>
    <col min="13580" max="13580" width="13.85546875" style="439" customWidth="1"/>
    <col min="13581" max="13581" width="13.5703125" style="439" customWidth="1"/>
    <col min="13582" max="13584" width="16.42578125" style="439" bestFit="1" customWidth="1"/>
    <col min="13585" max="13585" width="15.42578125" style="439" bestFit="1" customWidth="1"/>
    <col min="13586" max="13586" width="12" style="439" customWidth="1"/>
    <col min="13587" max="13587" width="12.5703125" style="439" customWidth="1"/>
    <col min="13588" max="13588" width="12.28515625" style="439" customWidth="1"/>
    <col min="13589" max="13589" width="11.7109375" style="439" customWidth="1"/>
    <col min="13590" max="13590" width="12.140625" style="439" customWidth="1"/>
    <col min="13591" max="13591" width="12" style="439" customWidth="1"/>
    <col min="13592" max="13592" width="11.42578125" style="439" customWidth="1"/>
    <col min="13593" max="13821" width="9.140625" style="439"/>
    <col min="13822" max="13822" width="52.85546875" style="439" bestFit="1" customWidth="1"/>
    <col min="13823" max="13833" width="0" style="439" hidden="1" customWidth="1"/>
    <col min="13834" max="13834" width="13" style="439" customWidth="1"/>
    <col min="13835" max="13835" width="13.140625" style="439" customWidth="1"/>
    <col min="13836" max="13836" width="13.85546875" style="439" customWidth="1"/>
    <col min="13837" max="13837" width="13.5703125" style="439" customWidth="1"/>
    <col min="13838" max="13840" width="16.42578125" style="439" bestFit="1" customWidth="1"/>
    <col min="13841" max="13841" width="15.42578125" style="439" bestFit="1" customWidth="1"/>
    <col min="13842" max="13842" width="12" style="439" customWidth="1"/>
    <col min="13843" max="13843" width="12.5703125" style="439" customWidth="1"/>
    <col min="13844" max="13844" width="12.28515625" style="439" customWidth="1"/>
    <col min="13845" max="13845" width="11.7109375" style="439" customWidth="1"/>
    <col min="13846" max="13846" width="12.140625" style="439" customWidth="1"/>
    <col min="13847" max="13847" width="12" style="439" customWidth="1"/>
    <col min="13848" max="13848" width="11.42578125" style="439" customWidth="1"/>
    <col min="13849" max="14077" width="9.140625" style="439"/>
    <col min="14078" max="14078" width="52.85546875" style="439" bestFit="1" customWidth="1"/>
    <col min="14079" max="14089" width="0" style="439" hidden="1" customWidth="1"/>
    <col min="14090" max="14090" width="13" style="439" customWidth="1"/>
    <col min="14091" max="14091" width="13.140625" style="439" customWidth="1"/>
    <col min="14092" max="14092" width="13.85546875" style="439" customWidth="1"/>
    <col min="14093" max="14093" width="13.5703125" style="439" customWidth="1"/>
    <col min="14094" max="14096" width="16.42578125" style="439" bestFit="1" customWidth="1"/>
    <col min="14097" max="14097" width="15.42578125" style="439" bestFit="1" customWidth="1"/>
    <col min="14098" max="14098" width="12" style="439" customWidth="1"/>
    <col min="14099" max="14099" width="12.5703125" style="439" customWidth="1"/>
    <col min="14100" max="14100" width="12.28515625" style="439" customWidth="1"/>
    <col min="14101" max="14101" width="11.7109375" style="439" customWidth="1"/>
    <col min="14102" max="14102" width="12.140625" style="439" customWidth="1"/>
    <col min="14103" max="14103" width="12" style="439" customWidth="1"/>
    <col min="14104" max="14104" width="11.42578125" style="439" customWidth="1"/>
    <col min="14105" max="14333" width="9.140625" style="439"/>
    <col min="14334" max="14334" width="52.85546875" style="439" bestFit="1" customWidth="1"/>
    <col min="14335" max="14345" width="0" style="439" hidden="1" customWidth="1"/>
    <col min="14346" max="14346" width="13" style="439" customWidth="1"/>
    <col min="14347" max="14347" width="13.140625" style="439" customWidth="1"/>
    <col min="14348" max="14348" width="13.85546875" style="439" customWidth="1"/>
    <col min="14349" max="14349" width="13.5703125" style="439" customWidth="1"/>
    <col min="14350" max="14352" width="16.42578125" style="439" bestFit="1" customWidth="1"/>
    <col min="14353" max="14353" width="15.42578125" style="439" bestFit="1" customWidth="1"/>
    <col min="14354" max="14354" width="12" style="439" customWidth="1"/>
    <col min="14355" max="14355" width="12.5703125" style="439" customWidth="1"/>
    <col min="14356" max="14356" width="12.28515625" style="439" customWidth="1"/>
    <col min="14357" max="14357" width="11.7109375" style="439" customWidth="1"/>
    <col min="14358" max="14358" width="12.140625" style="439" customWidth="1"/>
    <col min="14359" max="14359" width="12" style="439" customWidth="1"/>
    <col min="14360" max="14360" width="11.42578125" style="439" customWidth="1"/>
    <col min="14361" max="14589" width="9.140625" style="439"/>
    <col min="14590" max="14590" width="52.85546875" style="439" bestFit="1" customWidth="1"/>
    <col min="14591" max="14601" width="0" style="439" hidden="1" customWidth="1"/>
    <col min="14602" max="14602" width="13" style="439" customWidth="1"/>
    <col min="14603" max="14603" width="13.140625" style="439" customWidth="1"/>
    <col min="14604" max="14604" width="13.85546875" style="439" customWidth="1"/>
    <col min="14605" max="14605" width="13.5703125" style="439" customWidth="1"/>
    <col min="14606" max="14608" width="16.42578125" style="439" bestFit="1" customWidth="1"/>
    <col min="14609" max="14609" width="15.42578125" style="439" bestFit="1" customWidth="1"/>
    <col min="14610" max="14610" width="12" style="439" customWidth="1"/>
    <col min="14611" max="14611" width="12.5703125" style="439" customWidth="1"/>
    <col min="14612" max="14612" width="12.28515625" style="439" customWidth="1"/>
    <col min="14613" max="14613" width="11.7109375" style="439" customWidth="1"/>
    <col min="14614" max="14614" width="12.140625" style="439" customWidth="1"/>
    <col min="14615" max="14615" width="12" style="439" customWidth="1"/>
    <col min="14616" max="14616" width="11.42578125" style="439" customWidth="1"/>
    <col min="14617" max="14845" width="9.140625" style="439"/>
    <col min="14846" max="14846" width="52.85546875" style="439" bestFit="1" customWidth="1"/>
    <col min="14847" max="14857" width="0" style="439" hidden="1" customWidth="1"/>
    <col min="14858" max="14858" width="13" style="439" customWidth="1"/>
    <col min="14859" max="14859" width="13.140625" style="439" customWidth="1"/>
    <col min="14860" max="14860" width="13.85546875" style="439" customWidth="1"/>
    <col min="14861" max="14861" width="13.5703125" style="439" customWidth="1"/>
    <col min="14862" max="14864" width="16.42578125" style="439" bestFit="1" customWidth="1"/>
    <col min="14865" max="14865" width="15.42578125" style="439" bestFit="1" customWidth="1"/>
    <col min="14866" max="14866" width="12" style="439" customWidth="1"/>
    <col min="14867" max="14867" width="12.5703125" style="439" customWidth="1"/>
    <col min="14868" max="14868" width="12.28515625" style="439" customWidth="1"/>
    <col min="14869" max="14869" width="11.7109375" style="439" customWidth="1"/>
    <col min="14870" max="14870" width="12.140625" style="439" customWidth="1"/>
    <col min="14871" max="14871" width="12" style="439" customWidth="1"/>
    <col min="14872" max="14872" width="11.42578125" style="439" customWidth="1"/>
    <col min="14873" max="15101" width="9.140625" style="439"/>
    <col min="15102" max="15102" width="52.85546875" style="439" bestFit="1" customWidth="1"/>
    <col min="15103" max="15113" width="0" style="439" hidden="1" customWidth="1"/>
    <col min="15114" max="15114" width="13" style="439" customWidth="1"/>
    <col min="15115" max="15115" width="13.140625" style="439" customWidth="1"/>
    <col min="15116" max="15116" width="13.85546875" style="439" customWidth="1"/>
    <col min="15117" max="15117" width="13.5703125" style="439" customWidth="1"/>
    <col min="15118" max="15120" width="16.42578125" style="439" bestFit="1" customWidth="1"/>
    <col min="15121" max="15121" width="15.42578125" style="439" bestFit="1" customWidth="1"/>
    <col min="15122" max="15122" width="12" style="439" customWidth="1"/>
    <col min="15123" max="15123" width="12.5703125" style="439" customWidth="1"/>
    <col min="15124" max="15124" width="12.28515625" style="439" customWidth="1"/>
    <col min="15125" max="15125" width="11.7109375" style="439" customWidth="1"/>
    <col min="15126" max="15126" width="12.140625" style="439" customWidth="1"/>
    <col min="15127" max="15127" width="12" style="439" customWidth="1"/>
    <col min="15128" max="15128" width="11.42578125" style="439" customWidth="1"/>
    <col min="15129" max="15357" width="9.140625" style="439"/>
    <col min="15358" max="15358" width="52.85546875" style="439" bestFit="1" customWidth="1"/>
    <col min="15359" max="15369" width="0" style="439" hidden="1" customWidth="1"/>
    <col min="15370" max="15370" width="13" style="439" customWidth="1"/>
    <col min="15371" max="15371" width="13.140625" style="439" customWidth="1"/>
    <col min="15372" max="15372" width="13.85546875" style="439" customWidth="1"/>
    <col min="15373" max="15373" width="13.5703125" style="439" customWidth="1"/>
    <col min="15374" max="15376" width="16.42578125" style="439" bestFit="1" customWidth="1"/>
    <col min="15377" max="15377" width="15.42578125" style="439" bestFit="1" customWidth="1"/>
    <col min="15378" max="15378" width="12" style="439" customWidth="1"/>
    <col min="15379" max="15379" width="12.5703125" style="439" customWidth="1"/>
    <col min="15380" max="15380" width="12.28515625" style="439" customWidth="1"/>
    <col min="15381" max="15381" width="11.7109375" style="439" customWidth="1"/>
    <col min="15382" max="15382" width="12.140625" style="439" customWidth="1"/>
    <col min="15383" max="15383" width="12" style="439" customWidth="1"/>
    <col min="15384" max="15384" width="11.42578125" style="439" customWidth="1"/>
    <col min="15385" max="15613" width="9.140625" style="439"/>
    <col min="15614" max="15614" width="52.85546875" style="439" bestFit="1" customWidth="1"/>
    <col min="15615" max="15625" width="0" style="439" hidden="1" customWidth="1"/>
    <col min="15626" max="15626" width="13" style="439" customWidth="1"/>
    <col min="15627" max="15627" width="13.140625" style="439" customWidth="1"/>
    <col min="15628" max="15628" width="13.85546875" style="439" customWidth="1"/>
    <col min="15629" max="15629" width="13.5703125" style="439" customWidth="1"/>
    <col min="15630" max="15632" width="16.42578125" style="439" bestFit="1" customWidth="1"/>
    <col min="15633" max="15633" width="15.42578125" style="439" bestFit="1" customWidth="1"/>
    <col min="15634" max="15634" width="12" style="439" customWidth="1"/>
    <col min="15635" max="15635" width="12.5703125" style="439" customWidth="1"/>
    <col min="15636" max="15636" width="12.28515625" style="439" customWidth="1"/>
    <col min="15637" max="15637" width="11.7109375" style="439" customWidth="1"/>
    <col min="15638" max="15638" width="12.140625" style="439" customWidth="1"/>
    <col min="15639" max="15639" width="12" style="439" customWidth="1"/>
    <col min="15640" max="15640" width="11.42578125" style="439" customWidth="1"/>
    <col min="15641" max="15869" width="9.140625" style="439"/>
    <col min="15870" max="15870" width="52.85546875" style="439" bestFit="1" customWidth="1"/>
    <col min="15871" max="15881" width="0" style="439" hidden="1" customWidth="1"/>
    <col min="15882" max="15882" width="13" style="439" customWidth="1"/>
    <col min="15883" max="15883" width="13.140625" style="439" customWidth="1"/>
    <col min="15884" max="15884" width="13.85546875" style="439" customWidth="1"/>
    <col min="15885" max="15885" width="13.5703125" style="439" customWidth="1"/>
    <col min="15886" max="15888" width="16.42578125" style="439" bestFit="1" customWidth="1"/>
    <col min="15889" max="15889" width="15.42578125" style="439" bestFit="1" customWidth="1"/>
    <col min="15890" max="15890" width="12" style="439" customWidth="1"/>
    <col min="15891" max="15891" width="12.5703125" style="439" customWidth="1"/>
    <col min="15892" max="15892" width="12.28515625" style="439" customWidth="1"/>
    <col min="15893" max="15893" width="11.7109375" style="439" customWidth="1"/>
    <col min="15894" max="15894" width="12.140625" style="439" customWidth="1"/>
    <col min="15895" max="15895" width="12" style="439" customWidth="1"/>
    <col min="15896" max="15896" width="11.42578125" style="439" customWidth="1"/>
    <col min="15897" max="16125" width="9.140625" style="439"/>
    <col min="16126" max="16126" width="52.85546875" style="439" bestFit="1" customWidth="1"/>
    <col min="16127" max="16137" width="0" style="439" hidden="1" customWidth="1"/>
    <col min="16138" max="16138" width="13" style="439" customWidth="1"/>
    <col min="16139" max="16139" width="13.140625" style="439" customWidth="1"/>
    <col min="16140" max="16140" width="13.85546875" style="439" customWidth="1"/>
    <col min="16141" max="16141" width="13.5703125" style="439" customWidth="1"/>
    <col min="16142" max="16144" width="16.42578125" style="439" bestFit="1" customWidth="1"/>
    <col min="16145" max="16145" width="15.42578125" style="439" bestFit="1" customWidth="1"/>
    <col min="16146" max="16146" width="12" style="439" customWidth="1"/>
    <col min="16147" max="16147" width="12.5703125" style="439" customWidth="1"/>
    <col min="16148" max="16148" width="12.28515625" style="439" customWidth="1"/>
    <col min="16149" max="16149" width="11.7109375" style="439" customWidth="1"/>
    <col min="16150" max="16150" width="12.140625" style="439" customWidth="1"/>
    <col min="16151" max="16151" width="12" style="439" customWidth="1"/>
    <col min="16152" max="16152" width="11.42578125" style="439" customWidth="1"/>
    <col min="16153" max="16384" width="9.140625" style="439"/>
  </cols>
  <sheetData>
    <row r="1" spans="1:203" ht="26.25">
      <c r="A1" s="390" t="s">
        <v>1123</v>
      </c>
    </row>
    <row r="2" spans="1:203" s="707" customFormat="1" ht="21" thickBot="1">
      <c r="A2" s="568" t="s">
        <v>1469</v>
      </c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708"/>
      <c r="AM2" s="708"/>
      <c r="AN2" s="708"/>
      <c r="AO2" s="708"/>
      <c r="AP2" s="708"/>
      <c r="AQ2" s="708"/>
      <c r="AR2" s="708"/>
      <c r="AS2" s="708"/>
      <c r="AT2" s="708"/>
      <c r="AU2" s="708"/>
      <c r="AV2" s="708"/>
      <c r="AW2" s="708"/>
      <c r="AX2" s="708"/>
      <c r="AY2" s="708"/>
      <c r="AZ2" s="708"/>
      <c r="BA2" s="708"/>
      <c r="BB2" s="708"/>
      <c r="BC2" s="708"/>
      <c r="BD2" s="708"/>
      <c r="BE2" s="708"/>
      <c r="BF2" s="708"/>
      <c r="BG2" s="708"/>
      <c r="BH2" s="708"/>
      <c r="BI2" s="708"/>
      <c r="BJ2" s="708"/>
      <c r="BK2" s="708"/>
      <c r="BL2" s="708"/>
      <c r="BM2" s="708"/>
      <c r="BN2" s="708"/>
      <c r="BO2" s="708"/>
      <c r="BP2" s="708"/>
      <c r="BQ2" s="708"/>
      <c r="BR2" s="708"/>
      <c r="BS2" s="708"/>
      <c r="BT2" s="708"/>
      <c r="BU2" s="708"/>
      <c r="BV2" s="708"/>
      <c r="BW2" s="708"/>
      <c r="BX2" s="708"/>
      <c r="BY2" s="708"/>
      <c r="BZ2" s="708"/>
      <c r="CA2" s="708"/>
      <c r="CB2" s="708"/>
      <c r="CC2" s="708"/>
      <c r="CD2" s="708"/>
      <c r="CE2" s="708"/>
      <c r="CF2" s="708"/>
      <c r="CG2" s="708"/>
      <c r="CH2" s="708"/>
      <c r="CI2" s="708"/>
      <c r="CJ2" s="708"/>
      <c r="CK2" s="708"/>
      <c r="CL2" s="708"/>
      <c r="CM2" s="708"/>
      <c r="CN2" s="708"/>
      <c r="CO2" s="708"/>
      <c r="CP2" s="708"/>
      <c r="CQ2" s="708"/>
      <c r="CR2" s="708"/>
      <c r="CS2" s="708"/>
      <c r="CT2" s="708"/>
      <c r="CU2" s="708"/>
      <c r="CV2" s="708"/>
      <c r="CW2" s="708"/>
      <c r="CX2" s="708"/>
      <c r="CY2" s="708"/>
      <c r="CZ2" s="708"/>
      <c r="DA2" s="708"/>
      <c r="DB2" s="708"/>
      <c r="DC2" s="708"/>
      <c r="DD2" s="708"/>
      <c r="DE2" s="708"/>
      <c r="DF2" s="708"/>
      <c r="DG2" s="708"/>
      <c r="DH2" s="708"/>
      <c r="DI2" s="708"/>
      <c r="DJ2" s="708"/>
      <c r="DK2" s="708"/>
      <c r="DL2" s="708"/>
      <c r="DM2" s="708"/>
      <c r="DN2" s="708"/>
      <c r="DO2" s="708"/>
      <c r="DP2" s="708"/>
      <c r="DQ2" s="708"/>
      <c r="DR2" s="708"/>
      <c r="DS2" s="708"/>
      <c r="DT2" s="708"/>
      <c r="DU2" s="708"/>
      <c r="DV2" s="708"/>
      <c r="DW2" s="708"/>
      <c r="DX2" s="708"/>
      <c r="DY2" s="708"/>
      <c r="DZ2" s="708"/>
      <c r="EA2" s="708"/>
      <c r="EB2" s="708"/>
      <c r="EC2" s="708"/>
      <c r="ED2" s="708"/>
      <c r="EE2" s="708"/>
      <c r="EF2" s="708"/>
      <c r="EG2" s="708"/>
      <c r="EH2" s="708"/>
      <c r="EI2" s="708"/>
      <c r="EJ2" s="708"/>
      <c r="EK2" s="708"/>
      <c r="EL2" s="708"/>
      <c r="EM2" s="708"/>
      <c r="EN2" s="708"/>
      <c r="EO2" s="708"/>
      <c r="EP2" s="708"/>
      <c r="EQ2" s="708"/>
      <c r="ER2" s="708"/>
      <c r="ES2" s="708"/>
      <c r="ET2" s="708"/>
      <c r="EU2" s="708"/>
      <c r="EV2" s="708"/>
      <c r="EW2" s="708"/>
      <c r="EX2" s="708"/>
      <c r="EY2" s="708"/>
      <c r="EZ2" s="708"/>
      <c r="FA2" s="708"/>
      <c r="FB2" s="708"/>
      <c r="FC2" s="708"/>
      <c r="FD2" s="708"/>
      <c r="FE2" s="708"/>
      <c r="FF2" s="708"/>
      <c r="FG2" s="708"/>
      <c r="FH2" s="708"/>
      <c r="FI2" s="708"/>
      <c r="FJ2" s="708"/>
      <c r="FK2" s="708"/>
      <c r="FL2" s="708"/>
      <c r="FM2" s="708"/>
      <c r="FN2" s="708"/>
      <c r="FO2" s="708"/>
      <c r="FP2" s="708"/>
      <c r="FQ2" s="708"/>
      <c r="FR2" s="708"/>
      <c r="FS2" s="708"/>
      <c r="FT2" s="708"/>
      <c r="FU2" s="708"/>
      <c r="FV2" s="708"/>
      <c r="FW2" s="708"/>
      <c r="FX2" s="708"/>
      <c r="FY2" s="708"/>
      <c r="FZ2" s="708"/>
      <c r="GA2" s="708"/>
      <c r="GB2" s="708"/>
      <c r="GC2" s="708"/>
      <c r="GD2" s="708"/>
      <c r="GE2" s="708"/>
      <c r="GF2" s="708"/>
      <c r="GG2" s="708"/>
      <c r="GH2" s="708"/>
      <c r="GI2" s="708"/>
      <c r="GJ2" s="708"/>
      <c r="GK2" s="708"/>
      <c r="GL2" s="708"/>
      <c r="GM2" s="708"/>
      <c r="GN2" s="708"/>
      <c r="GO2" s="708"/>
      <c r="GP2" s="708"/>
      <c r="GQ2" s="708"/>
      <c r="GR2" s="708"/>
      <c r="GS2" s="708"/>
      <c r="GT2" s="708"/>
      <c r="GU2" s="708"/>
    </row>
    <row r="3" spans="1:203" s="812" customFormat="1" ht="15.75">
      <c r="A3" s="781"/>
      <c r="B3" s="871"/>
      <c r="C3" s="872"/>
      <c r="D3" s="872"/>
      <c r="E3" s="2267">
        <v>2012</v>
      </c>
      <c r="F3" s="2267">
        <v>2013</v>
      </c>
      <c r="G3" s="829"/>
      <c r="H3" s="873"/>
      <c r="I3" s="874"/>
      <c r="J3" s="2269">
        <v>2017</v>
      </c>
      <c r="K3" s="2231"/>
      <c r="L3" s="2231"/>
      <c r="M3" s="2232"/>
      <c r="N3" s="2269">
        <v>2018</v>
      </c>
      <c r="O3" s="2231"/>
      <c r="P3" s="2231"/>
      <c r="Q3" s="2232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  <c r="AK3" s="811"/>
      <c r="AL3" s="811"/>
      <c r="AM3" s="811"/>
      <c r="AN3" s="811"/>
      <c r="AO3" s="811"/>
      <c r="AP3" s="811"/>
      <c r="AQ3" s="811"/>
      <c r="AR3" s="811"/>
      <c r="AS3" s="811"/>
      <c r="AT3" s="811"/>
      <c r="AU3" s="811"/>
      <c r="AV3" s="811"/>
      <c r="AW3" s="811"/>
      <c r="AX3" s="811"/>
      <c r="AY3" s="811"/>
      <c r="AZ3" s="811"/>
      <c r="BA3" s="811"/>
      <c r="BB3" s="811"/>
      <c r="BC3" s="811"/>
      <c r="BD3" s="811"/>
      <c r="BE3" s="811"/>
      <c r="BF3" s="811"/>
      <c r="BG3" s="811"/>
      <c r="BH3" s="811"/>
      <c r="BI3" s="811"/>
      <c r="BJ3" s="811"/>
      <c r="BK3" s="811"/>
      <c r="BL3" s="811"/>
      <c r="BM3" s="811"/>
      <c r="BN3" s="811"/>
      <c r="BO3" s="811"/>
      <c r="BP3" s="811"/>
      <c r="BQ3" s="811"/>
      <c r="BR3" s="811"/>
      <c r="BS3" s="811"/>
      <c r="BT3" s="811"/>
      <c r="BU3" s="811"/>
      <c r="BV3" s="811"/>
      <c r="BW3" s="811"/>
      <c r="BX3" s="811"/>
      <c r="BY3" s="811"/>
      <c r="BZ3" s="811"/>
      <c r="CA3" s="811"/>
      <c r="CB3" s="811"/>
      <c r="CC3" s="811"/>
      <c r="CD3" s="811"/>
      <c r="CE3" s="811"/>
      <c r="CF3" s="811"/>
      <c r="CG3" s="811"/>
      <c r="CH3" s="811"/>
      <c r="CI3" s="811"/>
      <c r="CJ3" s="811"/>
      <c r="CK3" s="811"/>
      <c r="CL3" s="811"/>
      <c r="CM3" s="811"/>
      <c r="CN3" s="811"/>
      <c r="CO3" s="811"/>
      <c r="CP3" s="811"/>
      <c r="CQ3" s="811"/>
      <c r="CR3" s="811"/>
      <c r="CS3" s="811"/>
      <c r="CT3" s="811"/>
      <c r="CU3" s="811"/>
      <c r="CV3" s="811"/>
      <c r="CW3" s="811"/>
      <c r="CX3" s="811"/>
      <c r="CY3" s="811"/>
      <c r="CZ3" s="811"/>
      <c r="DA3" s="811"/>
      <c r="DB3" s="811"/>
      <c r="DC3" s="811"/>
      <c r="DD3" s="811"/>
      <c r="DE3" s="811"/>
      <c r="DF3" s="811"/>
      <c r="DG3" s="811"/>
      <c r="DH3" s="811"/>
      <c r="DI3" s="811"/>
      <c r="DJ3" s="811"/>
      <c r="DK3" s="811"/>
      <c r="DL3" s="811"/>
      <c r="DM3" s="811"/>
      <c r="DN3" s="811"/>
      <c r="DO3" s="811"/>
      <c r="DP3" s="811"/>
      <c r="DQ3" s="811"/>
      <c r="DR3" s="811"/>
      <c r="DS3" s="811"/>
      <c r="DT3" s="811"/>
      <c r="DU3" s="811"/>
      <c r="DV3" s="811"/>
      <c r="DW3" s="811"/>
      <c r="DX3" s="811"/>
      <c r="DY3" s="811"/>
      <c r="DZ3" s="811"/>
      <c r="EA3" s="811"/>
      <c r="EB3" s="811"/>
      <c r="EC3" s="811"/>
      <c r="ED3" s="811"/>
      <c r="EE3" s="811"/>
      <c r="EF3" s="811"/>
      <c r="EG3" s="811"/>
      <c r="EH3" s="811"/>
      <c r="EI3" s="811"/>
      <c r="EJ3" s="811"/>
      <c r="EK3" s="811"/>
      <c r="EL3" s="811"/>
      <c r="EM3" s="811"/>
      <c r="EN3" s="811"/>
      <c r="EO3" s="811"/>
      <c r="EP3" s="811"/>
      <c r="EQ3" s="811"/>
      <c r="ER3" s="811"/>
      <c r="ES3" s="811"/>
      <c r="ET3" s="811"/>
      <c r="EU3" s="811"/>
      <c r="EV3" s="811"/>
      <c r="EW3" s="811"/>
      <c r="EX3" s="811"/>
      <c r="EY3" s="811"/>
      <c r="EZ3" s="811"/>
      <c r="FA3" s="811"/>
      <c r="FB3" s="811"/>
      <c r="FC3" s="811"/>
      <c r="FD3" s="811"/>
      <c r="FE3" s="811"/>
      <c r="FF3" s="811"/>
      <c r="FG3" s="811"/>
      <c r="FH3" s="811"/>
      <c r="FI3" s="811"/>
      <c r="FJ3" s="811"/>
      <c r="FK3" s="811"/>
      <c r="FL3" s="811"/>
      <c r="FM3" s="811"/>
      <c r="FN3" s="811"/>
      <c r="FO3" s="811"/>
      <c r="FP3" s="811"/>
      <c r="FQ3" s="811"/>
      <c r="FR3" s="811"/>
      <c r="FS3" s="811"/>
      <c r="FT3" s="811"/>
      <c r="FU3" s="811"/>
      <c r="FV3" s="811"/>
      <c r="FW3" s="811"/>
      <c r="FX3" s="811"/>
      <c r="FY3" s="811"/>
      <c r="FZ3" s="811"/>
      <c r="GA3" s="811"/>
      <c r="GB3" s="811"/>
      <c r="GC3" s="811"/>
      <c r="GD3" s="811"/>
      <c r="GE3" s="811"/>
      <c r="GF3" s="811"/>
      <c r="GG3" s="811"/>
      <c r="GH3" s="811"/>
      <c r="GI3" s="811"/>
      <c r="GJ3" s="811"/>
      <c r="GK3" s="811"/>
      <c r="GL3" s="811"/>
      <c r="GM3" s="811"/>
      <c r="GN3" s="811"/>
      <c r="GO3" s="811"/>
      <c r="GP3" s="811"/>
      <c r="GQ3" s="811"/>
      <c r="GR3" s="811"/>
      <c r="GS3" s="811"/>
      <c r="GT3" s="811"/>
      <c r="GU3" s="811"/>
    </row>
    <row r="4" spans="1:203" s="812" customFormat="1" ht="16.5" thickBot="1">
      <c r="A4" s="782"/>
      <c r="B4" s="641">
        <v>2009</v>
      </c>
      <c r="C4" s="267">
        <v>2010</v>
      </c>
      <c r="D4" s="267">
        <v>2011</v>
      </c>
      <c r="E4" s="2268"/>
      <c r="F4" s="2268"/>
      <c r="G4" s="267">
        <v>2014</v>
      </c>
      <c r="H4" s="267">
        <v>2015</v>
      </c>
      <c r="I4" s="865">
        <v>2016</v>
      </c>
      <c r="J4" s="578" t="s">
        <v>1</v>
      </c>
      <c r="K4" s="534" t="s">
        <v>2</v>
      </c>
      <c r="L4" s="534" t="s">
        <v>3</v>
      </c>
      <c r="M4" s="813" t="s">
        <v>4</v>
      </c>
      <c r="N4" s="578" t="s">
        <v>1</v>
      </c>
      <c r="O4" s="534" t="s">
        <v>2</v>
      </c>
      <c r="P4" s="534" t="s">
        <v>3</v>
      </c>
      <c r="Q4" s="813" t="s">
        <v>4</v>
      </c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1"/>
      <c r="AM4" s="811"/>
      <c r="AN4" s="811"/>
      <c r="AO4" s="811"/>
      <c r="AP4" s="811"/>
      <c r="AQ4" s="811"/>
      <c r="AR4" s="811"/>
      <c r="AS4" s="811"/>
      <c r="AT4" s="811"/>
      <c r="AU4" s="811"/>
      <c r="AV4" s="811"/>
      <c r="AW4" s="811"/>
      <c r="AX4" s="811"/>
      <c r="AY4" s="811"/>
      <c r="AZ4" s="811"/>
      <c r="BA4" s="811"/>
      <c r="BB4" s="811"/>
      <c r="BC4" s="811"/>
      <c r="BD4" s="811"/>
      <c r="BE4" s="811"/>
      <c r="BF4" s="811"/>
      <c r="BG4" s="811"/>
      <c r="BH4" s="811"/>
      <c r="BI4" s="811"/>
      <c r="BJ4" s="811"/>
      <c r="BK4" s="811"/>
      <c r="BL4" s="811"/>
      <c r="BM4" s="811"/>
      <c r="BN4" s="811"/>
      <c r="BO4" s="811"/>
      <c r="BP4" s="811"/>
      <c r="BQ4" s="811"/>
      <c r="BR4" s="811"/>
      <c r="BS4" s="811"/>
      <c r="BT4" s="811"/>
      <c r="BU4" s="811"/>
      <c r="BV4" s="811"/>
      <c r="BW4" s="811"/>
      <c r="BX4" s="811"/>
      <c r="BY4" s="811"/>
      <c r="BZ4" s="811"/>
      <c r="CA4" s="811"/>
      <c r="CB4" s="811"/>
      <c r="CC4" s="811"/>
      <c r="CD4" s="811"/>
      <c r="CE4" s="811"/>
      <c r="CF4" s="811"/>
      <c r="CG4" s="811"/>
      <c r="CH4" s="811"/>
      <c r="CI4" s="811"/>
      <c r="CJ4" s="811"/>
      <c r="CK4" s="811"/>
      <c r="CL4" s="811"/>
      <c r="CM4" s="811"/>
      <c r="CN4" s="811"/>
      <c r="CO4" s="811"/>
      <c r="CP4" s="811"/>
      <c r="CQ4" s="811"/>
      <c r="CR4" s="811"/>
      <c r="CS4" s="811"/>
      <c r="CT4" s="811"/>
      <c r="CU4" s="811"/>
      <c r="CV4" s="811"/>
      <c r="CW4" s="811"/>
      <c r="CX4" s="811"/>
      <c r="CY4" s="811"/>
      <c r="CZ4" s="811"/>
      <c r="DA4" s="811"/>
      <c r="DB4" s="811"/>
      <c r="DC4" s="811"/>
      <c r="DD4" s="811"/>
      <c r="DE4" s="811"/>
      <c r="DF4" s="811"/>
      <c r="DG4" s="811"/>
      <c r="DH4" s="811"/>
      <c r="DI4" s="811"/>
      <c r="DJ4" s="811"/>
      <c r="DK4" s="811"/>
      <c r="DL4" s="811"/>
      <c r="DM4" s="811"/>
      <c r="DN4" s="811"/>
      <c r="DO4" s="811"/>
      <c r="DP4" s="811"/>
      <c r="DQ4" s="811"/>
      <c r="DR4" s="811"/>
      <c r="DS4" s="811"/>
      <c r="DT4" s="811"/>
      <c r="DU4" s="811"/>
      <c r="DV4" s="811"/>
      <c r="DW4" s="811"/>
      <c r="DX4" s="811"/>
      <c r="DY4" s="811"/>
      <c r="DZ4" s="811"/>
      <c r="EA4" s="811"/>
      <c r="EB4" s="811"/>
      <c r="EC4" s="811"/>
      <c r="ED4" s="811"/>
      <c r="EE4" s="811"/>
      <c r="EF4" s="811"/>
      <c r="EG4" s="811"/>
      <c r="EH4" s="811"/>
      <c r="EI4" s="811"/>
      <c r="EJ4" s="811"/>
      <c r="EK4" s="811"/>
      <c r="EL4" s="811"/>
      <c r="EM4" s="811"/>
      <c r="EN4" s="811"/>
      <c r="EO4" s="811"/>
      <c r="EP4" s="811"/>
      <c r="EQ4" s="811"/>
      <c r="ER4" s="811"/>
      <c r="ES4" s="811"/>
      <c r="ET4" s="811"/>
      <c r="EU4" s="811"/>
      <c r="EV4" s="811"/>
      <c r="EW4" s="811"/>
      <c r="EX4" s="811"/>
      <c r="EY4" s="811"/>
      <c r="EZ4" s="811"/>
      <c r="FA4" s="811"/>
      <c r="FB4" s="811"/>
      <c r="FC4" s="811"/>
      <c r="FD4" s="811"/>
      <c r="FE4" s="811"/>
      <c r="FF4" s="811"/>
      <c r="FG4" s="811"/>
      <c r="FH4" s="811"/>
      <c r="FI4" s="811"/>
      <c r="FJ4" s="811"/>
      <c r="FK4" s="811"/>
      <c r="FL4" s="811"/>
      <c r="FM4" s="811"/>
      <c r="FN4" s="811"/>
      <c r="FO4" s="811"/>
      <c r="FP4" s="811"/>
      <c r="FQ4" s="811"/>
      <c r="FR4" s="811"/>
      <c r="FS4" s="811"/>
      <c r="FT4" s="811"/>
      <c r="FU4" s="811"/>
      <c r="FV4" s="811"/>
      <c r="FW4" s="811"/>
      <c r="FX4" s="811"/>
      <c r="FY4" s="811"/>
      <c r="FZ4" s="811"/>
      <c r="GA4" s="811"/>
      <c r="GB4" s="811"/>
      <c r="GC4" s="811"/>
      <c r="GD4" s="811"/>
      <c r="GE4" s="811"/>
      <c r="GF4" s="811"/>
      <c r="GG4" s="811"/>
      <c r="GH4" s="811"/>
      <c r="GI4" s="811"/>
      <c r="GJ4" s="811"/>
      <c r="GK4" s="811"/>
      <c r="GL4" s="811"/>
      <c r="GM4" s="811"/>
      <c r="GN4" s="811"/>
      <c r="GO4" s="811"/>
      <c r="GP4" s="811"/>
      <c r="GQ4" s="811"/>
      <c r="GR4" s="811"/>
      <c r="GS4" s="811"/>
      <c r="GT4" s="811"/>
      <c r="GU4" s="811"/>
    </row>
    <row r="5" spans="1:203" s="812" customFormat="1" ht="22.5" customHeight="1">
      <c r="A5" s="875" t="s">
        <v>1133</v>
      </c>
      <c r="B5" s="1985">
        <v>1071.0823006932198</v>
      </c>
      <c r="C5" s="1986">
        <v>1134.3327800530301</v>
      </c>
      <c r="D5" s="1986">
        <v>1420.3045115308798</v>
      </c>
      <c r="E5" s="1986">
        <v>1650.12100327694</v>
      </c>
      <c r="F5" s="1986">
        <v>1613.6327421624296</v>
      </c>
      <c r="G5" s="1986">
        <v>715.86887086249976</v>
      </c>
      <c r="H5" s="1986">
        <v>126.78563657725067</v>
      </c>
      <c r="I5" s="1987">
        <v>347.29510609116988</v>
      </c>
      <c r="J5" s="1988">
        <v>32.527641574330396</v>
      </c>
      <c r="K5" s="1989">
        <v>110.17670185575075</v>
      </c>
      <c r="L5" s="1989">
        <v>236.40366543712003</v>
      </c>
      <c r="M5" s="1990">
        <v>427.81090912467937</v>
      </c>
      <c r="N5" s="1988">
        <v>451.05531009174047</v>
      </c>
      <c r="O5" s="1989">
        <v>556.55140905894939</v>
      </c>
      <c r="P5" s="1989">
        <v>617.93471995600964</v>
      </c>
      <c r="Q5" s="1990">
        <v>302.59240818892096</v>
      </c>
      <c r="R5" s="1991"/>
      <c r="S5" s="1991"/>
      <c r="T5" s="1991"/>
      <c r="U5" s="1991"/>
      <c r="V5" s="1991"/>
      <c r="W5" s="1991"/>
      <c r="X5" s="1991"/>
      <c r="Y5" s="811"/>
      <c r="Z5" s="811"/>
      <c r="AA5" s="811"/>
      <c r="AB5" s="811"/>
      <c r="AC5" s="811"/>
      <c r="AD5" s="811"/>
      <c r="AE5" s="811"/>
      <c r="AF5" s="811"/>
      <c r="AG5" s="811"/>
      <c r="AH5" s="811"/>
      <c r="AI5" s="811"/>
      <c r="AJ5" s="811"/>
      <c r="AK5" s="811"/>
      <c r="AL5" s="811"/>
      <c r="AM5" s="811"/>
      <c r="AN5" s="811"/>
      <c r="AO5" s="811"/>
      <c r="AP5" s="811"/>
      <c r="AQ5" s="811"/>
      <c r="AR5" s="811"/>
      <c r="AS5" s="811"/>
      <c r="AT5" s="811"/>
      <c r="AU5" s="811"/>
      <c r="AV5" s="811"/>
      <c r="AW5" s="811"/>
      <c r="AX5" s="811"/>
      <c r="AY5" s="811"/>
      <c r="AZ5" s="811"/>
      <c r="BA5" s="811"/>
      <c r="BB5" s="811"/>
      <c r="BC5" s="811"/>
      <c r="BD5" s="811"/>
      <c r="BE5" s="811"/>
      <c r="BF5" s="811"/>
      <c r="BG5" s="811"/>
      <c r="BH5" s="811"/>
      <c r="BI5" s="811"/>
      <c r="BJ5" s="811"/>
      <c r="BK5" s="811"/>
      <c r="BL5" s="811"/>
      <c r="BM5" s="811"/>
      <c r="BN5" s="811"/>
      <c r="BO5" s="811"/>
      <c r="BP5" s="811"/>
      <c r="BQ5" s="811"/>
      <c r="BR5" s="811"/>
      <c r="BS5" s="811"/>
      <c r="BT5" s="811"/>
      <c r="BU5" s="811"/>
      <c r="BV5" s="811"/>
      <c r="BW5" s="811"/>
      <c r="BX5" s="811"/>
      <c r="BY5" s="811"/>
      <c r="BZ5" s="811"/>
      <c r="CA5" s="811"/>
      <c r="CB5" s="811"/>
      <c r="CC5" s="811"/>
      <c r="CD5" s="811"/>
      <c r="CE5" s="811"/>
      <c r="CF5" s="811"/>
      <c r="CG5" s="811"/>
      <c r="CH5" s="811"/>
      <c r="CI5" s="811"/>
      <c r="CJ5" s="811"/>
      <c r="CK5" s="811"/>
      <c r="CL5" s="811"/>
      <c r="CM5" s="811"/>
      <c r="CN5" s="811"/>
      <c r="CO5" s="811"/>
      <c r="CP5" s="811"/>
      <c r="CQ5" s="811"/>
      <c r="CR5" s="811"/>
      <c r="CS5" s="811"/>
      <c r="CT5" s="811"/>
      <c r="CU5" s="811"/>
      <c r="CV5" s="811"/>
      <c r="CW5" s="811"/>
      <c r="CX5" s="811"/>
      <c r="CY5" s="811"/>
      <c r="CZ5" s="811"/>
      <c r="DA5" s="811"/>
      <c r="DB5" s="811"/>
      <c r="DC5" s="811"/>
      <c r="DD5" s="811"/>
      <c r="DE5" s="811"/>
      <c r="DF5" s="811"/>
      <c r="DG5" s="811"/>
      <c r="DH5" s="811"/>
      <c r="DI5" s="811"/>
      <c r="DJ5" s="811"/>
      <c r="DK5" s="811"/>
      <c r="DL5" s="811"/>
      <c r="DM5" s="811"/>
      <c r="DN5" s="811"/>
      <c r="DO5" s="811"/>
      <c r="DP5" s="811"/>
      <c r="DQ5" s="811"/>
      <c r="DR5" s="811"/>
      <c r="DS5" s="811"/>
      <c r="DT5" s="811"/>
      <c r="DU5" s="811"/>
      <c r="DV5" s="811"/>
      <c r="DW5" s="811"/>
      <c r="DX5" s="811"/>
      <c r="DY5" s="811"/>
      <c r="DZ5" s="811"/>
      <c r="EA5" s="811"/>
      <c r="EB5" s="811"/>
      <c r="EC5" s="811"/>
      <c r="ED5" s="811"/>
      <c r="EE5" s="811"/>
      <c r="EF5" s="811"/>
      <c r="EG5" s="811"/>
      <c r="EH5" s="811"/>
      <c r="EI5" s="811"/>
      <c r="EJ5" s="811"/>
      <c r="EK5" s="811"/>
      <c r="EL5" s="811"/>
      <c r="EM5" s="811"/>
      <c r="EN5" s="811"/>
      <c r="EO5" s="811"/>
      <c r="EP5" s="811"/>
      <c r="EQ5" s="811"/>
      <c r="ER5" s="811"/>
      <c r="ES5" s="811"/>
      <c r="ET5" s="811"/>
      <c r="EU5" s="811"/>
      <c r="EV5" s="811"/>
      <c r="EW5" s="811"/>
      <c r="EX5" s="811"/>
      <c r="EY5" s="811"/>
      <c r="EZ5" s="811"/>
      <c r="FA5" s="811"/>
      <c r="FB5" s="811"/>
      <c r="FC5" s="811"/>
      <c r="FD5" s="811"/>
      <c r="FE5" s="811"/>
      <c r="FF5" s="811"/>
      <c r="FG5" s="811"/>
      <c r="FH5" s="811"/>
      <c r="FI5" s="811"/>
      <c r="FJ5" s="811"/>
      <c r="FK5" s="811"/>
      <c r="FL5" s="811"/>
      <c r="FM5" s="811"/>
      <c r="FN5" s="811"/>
      <c r="FO5" s="811"/>
      <c r="FP5" s="811"/>
      <c r="FQ5" s="811"/>
      <c r="FR5" s="811"/>
      <c r="FS5" s="811"/>
      <c r="FT5" s="811"/>
      <c r="FU5" s="811"/>
      <c r="FV5" s="811"/>
      <c r="FW5" s="811"/>
      <c r="FX5" s="811"/>
      <c r="FY5" s="811"/>
      <c r="FZ5" s="811"/>
      <c r="GA5" s="811"/>
      <c r="GB5" s="811"/>
      <c r="GC5" s="811"/>
      <c r="GD5" s="811"/>
      <c r="GE5" s="811"/>
      <c r="GF5" s="811"/>
      <c r="GG5" s="811"/>
      <c r="GH5" s="811"/>
      <c r="GI5" s="811"/>
      <c r="GJ5" s="811"/>
      <c r="GK5" s="811"/>
      <c r="GL5" s="811"/>
      <c r="GM5" s="811"/>
      <c r="GN5" s="811"/>
      <c r="GO5" s="811"/>
      <c r="GP5" s="811"/>
      <c r="GQ5" s="811"/>
      <c r="GR5" s="811"/>
      <c r="GS5" s="811"/>
      <c r="GT5" s="811"/>
      <c r="GU5" s="811"/>
    </row>
    <row r="6" spans="1:203" s="812" customFormat="1" ht="22.5" customHeight="1">
      <c r="A6" s="876" t="s">
        <v>1154</v>
      </c>
      <c r="B6" s="1992">
        <v>1265.6434158166799</v>
      </c>
      <c r="C6" s="1993">
        <v>1296.3568797918599</v>
      </c>
      <c r="D6" s="1993">
        <v>1740.7400089953899</v>
      </c>
      <c r="E6" s="1993">
        <v>2007.6376016949</v>
      </c>
      <c r="F6" s="1993">
        <v>2105.1817799842097</v>
      </c>
      <c r="G6" s="1993">
        <v>2056.6254149445799</v>
      </c>
      <c r="H6" s="1993">
        <v>1568.0344675487304</v>
      </c>
      <c r="I6" s="1994">
        <v>2051.00233637272</v>
      </c>
      <c r="J6" s="1995">
        <v>2045.1106009243406</v>
      </c>
      <c r="K6" s="1996">
        <v>2421.5769541930904</v>
      </c>
      <c r="L6" s="1996">
        <v>2571.25572750936</v>
      </c>
      <c r="M6" s="1997">
        <v>2618.0096764471195</v>
      </c>
      <c r="N6" s="1995">
        <v>2928.6821649165108</v>
      </c>
      <c r="O6" s="1996">
        <v>2951.5758445098195</v>
      </c>
      <c r="P6" s="1996">
        <v>3003.111084996809</v>
      </c>
      <c r="Q6" s="1997">
        <v>2973.0207889562712</v>
      </c>
      <c r="R6" s="1991"/>
      <c r="S6" s="1991"/>
      <c r="T6" s="1991"/>
      <c r="U6" s="1991"/>
      <c r="V6" s="1991"/>
      <c r="W6" s="1991"/>
      <c r="X6" s="1991"/>
      <c r="Y6" s="811"/>
      <c r="Z6" s="811"/>
      <c r="AA6" s="811"/>
      <c r="AB6" s="811"/>
      <c r="AC6" s="811"/>
      <c r="AD6" s="811"/>
      <c r="AE6" s="811"/>
      <c r="AF6" s="811"/>
      <c r="AG6" s="811"/>
      <c r="AH6" s="811"/>
      <c r="AI6" s="811"/>
      <c r="AJ6" s="811"/>
      <c r="AK6" s="811"/>
      <c r="AL6" s="811"/>
      <c r="AM6" s="811"/>
      <c r="AN6" s="811"/>
      <c r="AO6" s="811"/>
      <c r="AP6" s="811"/>
      <c r="AQ6" s="811"/>
      <c r="AR6" s="811"/>
      <c r="AS6" s="811"/>
      <c r="AT6" s="811"/>
      <c r="AU6" s="811"/>
      <c r="AV6" s="811"/>
      <c r="AW6" s="811"/>
      <c r="AX6" s="811"/>
      <c r="AY6" s="811"/>
      <c r="AZ6" s="811"/>
      <c r="BA6" s="811"/>
      <c r="BB6" s="811"/>
      <c r="BC6" s="811"/>
      <c r="BD6" s="811"/>
      <c r="BE6" s="811"/>
      <c r="BF6" s="811"/>
      <c r="BG6" s="811"/>
      <c r="BH6" s="811"/>
      <c r="BI6" s="811"/>
      <c r="BJ6" s="811"/>
      <c r="BK6" s="811"/>
      <c r="BL6" s="811"/>
      <c r="BM6" s="811"/>
      <c r="BN6" s="811"/>
      <c r="BO6" s="811"/>
      <c r="BP6" s="811"/>
      <c r="BQ6" s="811"/>
      <c r="BR6" s="811"/>
      <c r="BS6" s="811"/>
      <c r="BT6" s="811"/>
      <c r="BU6" s="811"/>
      <c r="BV6" s="811"/>
      <c r="BW6" s="811"/>
      <c r="BX6" s="811"/>
      <c r="BY6" s="811"/>
      <c r="BZ6" s="811"/>
      <c r="CA6" s="811"/>
      <c r="CB6" s="811"/>
      <c r="CC6" s="811"/>
      <c r="CD6" s="811"/>
      <c r="CE6" s="811"/>
      <c r="CF6" s="811"/>
      <c r="CG6" s="811"/>
      <c r="CH6" s="811"/>
      <c r="CI6" s="811"/>
      <c r="CJ6" s="811"/>
      <c r="CK6" s="811"/>
      <c r="CL6" s="811"/>
      <c r="CM6" s="811"/>
      <c r="CN6" s="811"/>
      <c r="CO6" s="811"/>
      <c r="CP6" s="811"/>
      <c r="CQ6" s="811"/>
      <c r="CR6" s="811"/>
      <c r="CS6" s="811"/>
      <c r="CT6" s="811"/>
      <c r="CU6" s="811"/>
      <c r="CV6" s="811"/>
      <c r="CW6" s="811"/>
      <c r="CX6" s="811"/>
      <c r="CY6" s="811"/>
      <c r="CZ6" s="811"/>
      <c r="DA6" s="811"/>
      <c r="DB6" s="811"/>
      <c r="DC6" s="811"/>
      <c r="DD6" s="811"/>
      <c r="DE6" s="811"/>
      <c r="DF6" s="811"/>
      <c r="DG6" s="811"/>
      <c r="DH6" s="811"/>
      <c r="DI6" s="811"/>
      <c r="DJ6" s="811"/>
      <c r="DK6" s="811"/>
      <c r="DL6" s="811"/>
      <c r="DM6" s="811"/>
      <c r="DN6" s="811"/>
      <c r="DO6" s="811"/>
      <c r="DP6" s="811"/>
      <c r="DQ6" s="811"/>
      <c r="DR6" s="811"/>
      <c r="DS6" s="811"/>
      <c r="DT6" s="811"/>
      <c r="DU6" s="811"/>
      <c r="DV6" s="811"/>
      <c r="DW6" s="811"/>
      <c r="DX6" s="811"/>
      <c r="DY6" s="811"/>
      <c r="DZ6" s="811"/>
      <c r="EA6" s="811"/>
      <c r="EB6" s="811"/>
      <c r="EC6" s="811"/>
      <c r="ED6" s="811"/>
      <c r="EE6" s="811"/>
      <c r="EF6" s="811"/>
      <c r="EG6" s="811"/>
      <c r="EH6" s="811"/>
      <c r="EI6" s="811"/>
      <c r="EJ6" s="811"/>
      <c r="EK6" s="811"/>
      <c r="EL6" s="811"/>
      <c r="EM6" s="811"/>
      <c r="EN6" s="811"/>
      <c r="EO6" s="811"/>
      <c r="EP6" s="811"/>
      <c r="EQ6" s="811"/>
      <c r="ER6" s="811"/>
      <c r="ES6" s="811"/>
      <c r="ET6" s="811"/>
      <c r="EU6" s="811"/>
      <c r="EV6" s="811"/>
      <c r="EW6" s="811"/>
      <c r="EX6" s="811"/>
      <c r="EY6" s="811"/>
      <c r="EZ6" s="811"/>
      <c r="FA6" s="811"/>
      <c r="FB6" s="811"/>
      <c r="FC6" s="811"/>
      <c r="FD6" s="811"/>
      <c r="FE6" s="811"/>
      <c r="FF6" s="811"/>
      <c r="FG6" s="811"/>
      <c r="FH6" s="811"/>
      <c r="FI6" s="811"/>
      <c r="FJ6" s="811"/>
      <c r="FK6" s="811"/>
      <c r="FL6" s="811"/>
      <c r="FM6" s="811"/>
      <c r="FN6" s="811"/>
      <c r="FO6" s="811"/>
      <c r="FP6" s="811"/>
      <c r="FQ6" s="811"/>
      <c r="FR6" s="811"/>
      <c r="FS6" s="811"/>
      <c r="FT6" s="811"/>
      <c r="FU6" s="811"/>
      <c r="FV6" s="811"/>
      <c r="FW6" s="811"/>
      <c r="FX6" s="811"/>
      <c r="FY6" s="811"/>
      <c r="FZ6" s="811"/>
      <c r="GA6" s="811"/>
      <c r="GB6" s="811"/>
      <c r="GC6" s="811"/>
      <c r="GD6" s="811"/>
      <c r="GE6" s="811"/>
      <c r="GF6" s="811"/>
      <c r="GG6" s="811"/>
      <c r="GH6" s="811"/>
      <c r="GI6" s="811"/>
      <c r="GJ6" s="811"/>
      <c r="GK6" s="811"/>
      <c r="GL6" s="811"/>
      <c r="GM6" s="811"/>
      <c r="GN6" s="811"/>
      <c r="GO6" s="811"/>
      <c r="GP6" s="811"/>
      <c r="GQ6" s="811"/>
      <c r="GR6" s="811"/>
      <c r="GS6" s="811"/>
      <c r="GT6" s="811"/>
      <c r="GU6" s="811"/>
    </row>
    <row r="7" spans="1:203" s="812" customFormat="1" ht="22.5" customHeight="1">
      <c r="A7" s="784" t="s">
        <v>1155</v>
      </c>
      <c r="B7" s="1992">
        <v>194.56111512346001</v>
      </c>
      <c r="C7" s="1993">
        <v>162.02409973882996</v>
      </c>
      <c r="D7" s="1993">
        <v>320.43549746451004</v>
      </c>
      <c r="E7" s="1993">
        <v>357.51659841796004</v>
      </c>
      <c r="F7" s="1993">
        <v>491.54903782178002</v>
      </c>
      <c r="G7" s="1993">
        <v>1340.7565440820799</v>
      </c>
      <c r="H7" s="1993">
        <v>1441.2488309714797</v>
      </c>
      <c r="I7" s="1994">
        <v>1703.7072302815502</v>
      </c>
      <c r="J7" s="1995">
        <v>2012.5829593500102</v>
      </c>
      <c r="K7" s="1996">
        <v>2311.4002523373397</v>
      </c>
      <c r="L7" s="1996">
        <v>2334.8520620722397</v>
      </c>
      <c r="M7" s="1997">
        <v>2190.1987673224403</v>
      </c>
      <c r="N7" s="1995">
        <v>2477.6268548247704</v>
      </c>
      <c r="O7" s="1996">
        <v>2395.02443545087</v>
      </c>
      <c r="P7" s="1996">
        <v>2385.1763650407997</v>
      </c>
      <c r="Q7" s="1997">
        <v>2670.4283807673501</v>
      </c>
      <c r="R7" s="1991"/>
      <c r="S7" s="1991"/>
      <c r="T7" s="1991"/>
      <c r="U7" s="1991"/>
      <c r="V7" s="1991"/>
      <c r="W7" s="1991"/>
      <c r="X7" s="199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1"/>
      <c r="AP7" s="811"/>
      <c r="AQ7" s="811"/>
      <c r="AR7" s="811"/>
      <c r="AS7" s="811"/>
      <c r="AT7" s="811"/>
      <c r="AU7" s="811"/>
      <c r="AV7" s="811"/>
      <c r="AW7" s="811"/>
      <c r="AX7" s="811"/>
      <c r="AY7" s="811"/>
      <c r="AZ7" s="811"/>
      <c r="BA7" s="811"/>
      <c r="BB7" s="811"/>
      <c r="BC7" s="811"/>
      <c r="BD7" s="811"/>
      <c r="BE7" s="811"/>
      <c r="BF7" s="811"/>
      <c r="BG7" s="811"/>
      <c r="BH7" s="811"/>
      <c r="BI7" s="811"/>
      <c r="BJ7" s="811"/>
      <c r="BK7" s="811"/>
      <c r="BL7" s="811"/>
      <c r="BM7" s="811"/>
      <c r="BN7" s="811"/>
      <c r="BO7" s="811"/>
      <c r="BP7" s="811"/>
      <c r="BQ7" s="811"/>
      <c r="BR7" s="811"/>
      <c r="BS7" s="811"/>
      <c r="BT7" s="811"/>
      <c r="BU7" s="811"/>
      <c r="BV7" s="811"/>
      <c r="BW7" s="811"/>
      <c r="BX7" s="811"/>
      <c r="BY7" s="811"/>
      <c r="BZ7" s="811"/>
      <c r="CA7" s="811"/>
      <c r="CB7" s="811"/>
      <c r="CC7" s="811"/>
      <c r="CD7" s="811"/>
      <c r="CE7" s="811"/>
      <c r="CF7" s="811"/>
      <c r="CG7" s="811"/>
      <c r="CH7" s="811"/>
      <c r="CI7" s="811"/>
      <c r="CJ7" s="811"/>
      <c r="CK7" s="811"/>
      <c r="CL7" s="811"/>
      <c r="CM7" s="811"/>
      <c r="CN7" s="811"/>
      <c r="CO7" s="811"/>
      <c r="CP7" s="811"/>
      <c r="CQ7" s="811"/>
      <c r="CR7" s="811"/>
      <c r="CS7" s="811"/>
      <c r="CT7" s="811"/>
      <c r="CU7" s="811"/>
      <c r="CV7" s="811"/>
      <c r="CW7" s="811"/>
      <c r="CX7" s="811"/>
      <c r="CY7" s="811"/>
      <c r="CZ7" s="811"/>
      <c r="DA7" s="811"/>
      <c r="DB7" s="811"/>
      <c r="DC7" s="811"/>
      <c r="DD7" s="811"/>
      <c r="DE7" s="811"/>
      <c r="DF7" s="811"/>
      <c r="DG7" s="811"/>
      <c r="DH7" s="811"/>
      <c r="DI7" s="811"/>
      <c r="DJ7" s="811"/>
      <c r="DK7" s="811"/>
      <c r="DL7" s="811"/>
      <c r="DM7" s="811"/>
      <c r="DN7" s="811"/>
      <c r="DO7" s="811"/>
      <c r="DP7" s="811"/>
      <c r="DQ7" s="811"/>
      <c r="DR7" s="811"/>
      <c r="DS7" s="811"/>
      <c r="DT7" s="811"/>
      <c r="DU7" s="811"/>
      <c r="DV7" s="811"/>
      <c r="DW7" s="811"/>
      <c r="DX7" s="811"/>
      <c r="DY7" s="811"/>
      <c r="DZ7" s="811"/>
      <c r="EA7" s="811"/>
      <c r="EB7" s="811"/>
      <c r="EC7" s="811"/>
      <c r="ED7" s="811"/>
      <c r="EE7" s="811"/>
      <c r="EF7" s="811"/>
      <c r="EG7" s="811"/>
      <c r="EH7" s="811"/>
      <c r="EI7" s="811"/>
      <c r="EJ7" s="811"/>
      <c r="EK7" s="811"/>
      <c r="EL7" s="811"/>
      <c r="EM7" s="811"/>
      <c r="EN7" s="811"/>
      <c r="EO7" s="811"/>
      <c r="EP7" s="811"/>
      <c r="EQ7" s="811"/>
      <c r="ER7" s="811"/>
      <c r="ES7" s="811"/>
      <c r="ET7" s="811"/>
      <c r="EU7" s="811"/>
      <c r="EV7" s="811"/>
      <c r="EW7" s="811"/>
      <c r="EX7" s="811"/>
      <c r="EY7" s="811"/>
      <c r="EZ7" s="811"/>
      <c r="FA7" s="811"/>
      <c r="FB7" s="811"/>
      <c r="FC7" s="811"/>
      <c r="FD7" s="811"/>
      <c r="FE7" s="811"/>
      <c r="FF7" s="811"/>
      <c r="FG7" s="811"/>
      <c r="FH7" s="811"/>
      <c r="FI7" s="811"/>
      <c r="FJ7" s="811"/>
      <c r="FK7" s="811"/>
      <c r="FL7" s="811"/>
      <c r="FM7" s="811"/>
      <c r="FN7" s="811"/>
      <c r="FO7" s="811"/>
      <c r="FP7" s="811"/>
      <c r="FQ7" s="811"/>
      <c r="FR7" s="811"/>
      <c r="FS7" s="811"/>
      <c r="FT7" s="811"/>
      <c r="FU7" s="811"/>
      <c r="FV7" s="811"/>
      <c r="FW7" s="811"/>
      <c r="FX7" s="811"/>
      <c r="FY7" s="811"/>
      <c r="FZ7" s="811"/>
      <c r="GA7" s="811"/>
      <c r="GB7" s="811"/>
      <c r="GC7" s="811"/>
      <c r="GD7" s="811"/>
      <c r="GE7" s="811"/>
      <c r="GF7" s="811"/>
      <c r="GG7" s="811"/>
      <c r="GH7" s="811"/>
      <c r="GI7" s="811"/>
      <c r="GJ7" s="811"/>
      <c r="GK7" s="811"/>
      <c r="GL7" s="811"/>
      <c r="GM7" s="811"/>
      <c r="GN7" s="811"/>
      <c r="GO7" s="811"/>
      <c r="GP7" s="811"/>
      <c r="GQ7" s="811"/>
      <c r="GR7" s="811"/>
      <c r="GS7" s="811"/>
      <c r="GT7" s="811"/>
      <c r="GU7" s="811"/>
    </row>
    <row r="8" spans="1:203" s="812" customFormat="1" ht="22.5" customHeight="1">
      <c r="A8" s="785"/>
      <c r="B8" s="1992"/>
      <c r="C8" s="1993"/>
      <c r="D8" s="1993"/>
      <c r="E8" s="1993"/>
      <c r="F8" s="1993"/>
      <c r="G8" s="1993"/>
      <c r="H8" s="1993"/>
      <c r="I8" s="1994"/>
      <c r="J8" s="1995"/>
      <c r="K8" s="1996"/>
      <c r="L8" s="1996"/>
      <c r="M8" s="1997"/>
      <c r="N8" s="1995"/>
      <c r="O8" s="1996"/>
      <c r="P8" s="1996"/>
      <c r="Q8" s="1997"/>
      <c r="R8" s="1991"/>
      <c r="S8" s="1991"/>
      <c r="T8" s="1991"/>
      <c r="U8" s="1991"/>
      <c r="V8" s="1991"/>
      <c r="W8" s="1991"/>
      <c r="X8" s="1991"/>
      <c r="Y8" s="811"/>
      <c r="Z8" s="811"/>
      <c r="AA8" s="811"/>
      <c r="AB8" s="811"/>
      <c r="AC8" s="811"/>
      <c r="AD8" s="811"/>
      <c r="AE8" s="811"/>
      <c r="AF8" s="811"/>
      <c r="AG8" s="811"/>
      <c r="AH8" s="811"/>
      <c r="AI8" s="811"/>
      <c r="AJ8" s="811"/>
      <c r="AK8" s="811"/>
      <c r="AL8" s="811"/>
      <c r="AM8" s="811"/>
      <c r="AN8" s="811"/>
      <c r="AO8" s="811"/>
      <c r="AP8" s="811"/>
      <c r="AQ8" s="811"/>
      <c r="AR8" s="811"/>
      <c r="AS8" s="811"/>
      <c r="AT8" s="811"/>
      <c r="AU8" s="811"/>
      <c r="AV8" s="811"/>
      <c r="AW8" s="811"/>
      <c r="AX8" s="811"/>
      <c r="AY8" s="811"/>
      <c r="AZ8" s="811"/>
      <c r="BA8" s="811"/>
      <c r="BB8" s="811"/>
      <c r="BC8" s="811"/>
      <c r="BD8" s="811"/>
      <c r="BE8" s="811"/>
      <c r="BF8" s="811"/>
      <c r="BG8" s="811"/>
      <c r="BH8" s="811"/>
      <c r="BI8" s="811"/>
      <c r="BJ8" s="811"/>
      <c r="BK8" s="811"/>
      <c r="BL8" s="811"/>
      <c r="BM8" s="811"/>
      <c r="BN8" s="811"/>
      <c r="BO8" s="811"/>
      <c r="BP8" s="811"/>
      <c r="BQ8" s="811"/>
      <c r="BR8" s="811"/>
      <c r="BS8" s="811"/>
      <c r="BT8" s="811"/>
      <c r="BU8" s="811"/>
      <c r="BV8" s="811"/>
      <c r="BW8" s="811"/>
      <c r="BX8" s="811"/>
      <c r="BY8" s="811"/>
      <c r="BZ8" s="811"/>
      <c r="CA8" s="811"/>
      <c r="CB8" s="811"/>
      <c r="CC8" s="811"/>
      <c r="CD8" s="811"/>
      <c r="CE8" s="811"/>
      <c r="CF8" s="811"/>
      <c r="CG8" s="811"/>
      <c r="CH8" s="811"/>
      <c r="CI8" s="811"/>
      <c r="CJ8" s="811"/>
      <c r="CK8" s="811"/>
      <c r="CL8" s="811"/>
      <c r="CM8" s="811"/>
      <c r="CN8" s="811"/>
      <c r="CO8" s="811"/>
      <c r="CP8" s="811"/>
      <c r="CQ8" s="811"/>
      <c r="CR8" s="811"/>
      <c r="CS8" s="811"/>
      <c r="CT8" s="811"/>
      <c r="CU8" s="811"/>
      <c r="CV8" s="811"/>
      <c r="CW8" s="811"/>
      <c r="CX8" s="811"/>
      <c r="CY8" s="811"/>
      <c r="CZ8" s="811"/>
      <c r="DA8" s="811"/>
      <c r="DB8" s="811"/>
      <c r="DC8" s="811"/>
      <c r="DD8" s="811"/>
      <c r="DE8" s="811"/>
      <c r="DF8" s="811"/>
      <c r="DG8" s="811"/>
      <c r="DH8" s="811"/>
      <c r="DI8" s="811"/>
      <c r="DJ8" s="811"/>
      <c r="DK8" s="811"/>
      <c r="DL8" s="811"/>
      <c r="DM8" s="811"/>
      <c r="DN8" s="811"/>
      <c r="DO8" s="811"/>
      <c r="DP8" s="811"/>
      <c r="DQ8" s="811"/>
      <c r="DR8" s="811"/>
      <c r="DS8" s="811"/>
      <c r="DT8" s="811"/>
      <c r="DU8" s="811"/>
      <c r="DV8" s="811"/>
      <c r="DW8" s="811"/>
      <c r="DX8" s="811"/>
      <c r="DY8" s="811"/>
      <c r="DZ8" s="811"/>
      <c r="EA8" s="811"/>
      <c r="EB8" s="811"/>
      <c r="EC8" s="811"/>
      <c r="ED8" s="811"/>
      <c r="EE8" s="811"/>
      <c r="EF8" s="811"/>
      <c r="EG8" s="811"/>
      <c r="EH8" s="811"/>
      <c r="EI8" s="811"/>
      <c r="EJ8" s="811"/>
      <c r="EK8" s="811"/>
      <c r="EL8" s="811"/>
      <c r="EM8" s="811"/>
      <c r="EN8" s="811"/>
      <c r="EO8" s="811"/>
      <c r="EP8" s="811"/>
      <c r="EQ8" s="811"/>
      <c r="ER8" s="811"/>
      <c r="ES8" s="811"/>
      <c r="ET8" s="811"/>
      <c r="EU8" s="811"/>
      <c r="EV8" s="811"/>
      <c r="EW8" s="811"/>
      <c r="EX8" s="811"/>
      <c r="EY8" s="811"/>
      <c r="EZ8" s="811"/>
      <c r="FA8" s="811"/>
      <c r="FB8" s="811"/>
      <c r="FC8" s="811"/>
      <c r="FD8" s="811"/>
      <c r="FE8" s="811"/>
      <c r="FF8" s="811"/>
      <c r="FG8" s="811"/>
      <c r="FH8" s="811"/>
      <c r="FI8" s="811"/>
      <c r="FJ8" s="811"/>
      <c r="FK8" s="811"/>
      <c r="FL8" s="811"/>
      <c r="FM8" s="811"/>
      <c r="FN8" s="811"/>
      <c r="FO8" s="811"/>
      <c r="FP8" s="811"/>
      <c r="FQ8" s="811"/>
      <c r="FR8" s="811"/>
      <c r="FS8" s="811"/>
      <c r="FT8" s="811"/>
      <c r="FU8" s="811"/>
      <c r="FV8" s="811"/>
      <c r="FW8" s="811"/>
      <c r="FX8" s="811"/>
      <c r="FY8" s="811"/>
      <c r="FZ8" s="811"/>
      <c r="GA8" s="811"/>
      <c r="GB8" s="811"/>
      <c r="GC8" s="811"/>
      <c r="GD8" s="811"/>
      <c r="GE8" s="811"/>
      <c r="GF8" s="811"/>
      <c r="GG8" s="811"/>
      <c r="GH8" s="811"/>
      <c r="GI8" s="811"/>
      <c r="GJ8" s="811"/>
      <c r="GK8" s="811"/>
      <c r="GL8" s="811"/>
      <c r="GM8" s="811"/>
      <c r="GN8" s="811"/>
      <c r="GO8" s="811"/>
      <c r="GP8" s="811"/>
      <c r="GQ8" s="811"/>
      <c r="GR8" s="811"/>
      <c r="GS8" s="811"/>
      <c r="GT8" s="811"/>
      <c r="GU8" s="811"/>
    </row>
    <row r="9" spans="1:203" s="812" customFormat="1" ht="22.5" customHeight="1">
      <c r="A9" s="791" t="s">
        <v>1136</v>
      </c>
      <c r="B9" s="1985">
        <v>8078.9553676676569</v>
      </c>
      <c r="C9" s="1986">
        <v>8650.2096270644288</v>
      </c>
      <c r="D9" s="1986">
        <v>9205.1426885327073</v>
      </c>
      <c r="E9" s="1986">
        <v>11485.766345688713</v>
      </c>
      <c r="F9" s="1986">
        <v>12174.989838518519</v>
      </c>
      <c r="G9" s="1986">
        <v>16469.934155867104</v>
      </c>
      <c r="H9" s="1986">
        <v>17149.885906978569</v>
      </c>
      <c r="I9" s="1987">
        <v>17979.660234179311</v>
      </c>
      <c r="J9" s="1988">
        <v>17993.144324431389</v>
      </c>
      <c r="K9" s="1989">
        <v>17607.408422530021</v>
      </c>
      <c r="L9" s="1989">
        <v>17434.864950521005</v>
      </c>
      <c r="M9" s="1990">
        <v>18718.995487014472</v>
      </c>
      <c r="N9" s="1988">
        <v>19221.673490293928</v>
      </c>
      <c r="O9" s="1989">
        <v>19456.450709981964</v>
      </c>
      <c r="P9" s="1989">
        <v>19977.926236345796</v>
      </c>
      <c r="Q9" s="1990">
        <v>21128.256020751491</v>
      </c>
      <c r="R9" s="1991"/>
      <c r="S9" s="1991"/>
      <c r="T9" s="1991"/>
      <c r="U9" s="1991"/>
      <c r="V9" s="1991"/>
      <c r="W9" s="1991"/>
      <c r="X9" s="1991"/>
      <c r="Y9" s="811"/>
      <c r="Z9" s="811"/>
      <c r="AA9" s="811"/>
      <c r="AB9" s="811"/>
      <c r="AC9" s="811"/>
      <c r="AD9" s="811"/>
      <c r="AE9" s="811"/>
      <c r="AF9" s="811"/>
      <c r="AG9" s="811"/>
      <c r="AH9" s="811"/>
      <c r="AI9" s="811"/>
      <c r="AJ9" s="811"/>
      <c r="AK9" s="811"/>
      <c r="AL9" s="811"/>
      <c r="AM9" s="811"/>
      <c r="AN9" s="811"/>
      <c r="AO9" s="811"/>
      <c r="AP9" s="811"/>
      <c r="AQ9" s="811"/>
      <c r="AR9" s="811"/>
      <c r="AS9" s="811"/>
      <c r="AT9" s="811"/>
      <c r="AU9" s="811"/>
      <c r="AV9" s="811"/>
      <c r="AW9" s="811"/>
      <c r="AX9" s="811"/>
      <c r="AY9" s="811"/>
      <c r="AZ9" s="811"/>
      <c r="BA9" s="811"/>
      <c r="BB9" s="811"/>
      <c r="BC9" s="811"/>
      <c r="BD9" s="811"/>
      <c r="BE9" s="811"/>
      <c r="BF9" s="811"/>
      <c r="BG9" s="811"/>
      <c r="BH9" s="811"/>
      <c r="BI9" s="811"/>
      <c r="BJ9" s="811"/>
      <c r="BK9" s="811"/>
      <c r="BL9" s="811"/>
      <c r="BM9" s="811"/>
      <c r="BN9" s="811"/>
      <c r="BO9" s="811"/>
      <c r="BP9" s="811"/>
      <c r="BQ9" s="811"/>
      <c r="BR9" s="811"/>
      <c r="BS9" s="811"/>
      <c r="BT9" s="811"/>
      <c r="BU9" s="811"/>
      <c r="BV9" s="811"/>
      <c r="BW9" s="811"/>
      <c r="BX9" s="811"/>
      <c r="BY9" s="811"/>
      <c r="BZ9" s="811"/>
      <c r="CA9" s="811"/>
      <c r="CB9" s="811"/>
      <c r="CC9" s="811"/>
      <c r="CD9" s="811"/>
      <c r="CE9" s="811"/>
      <c r="CF9" s="811"/>
      <c r="CG9" s="811"/>
      <c r="CH9" s="811"/>
      <c r="CI9" s="811"/>
      <c r="CJ9" s="811"/>
      <c r="CK9" s="811"/>
      <c r="CL9" s="811"/>
      <c r="CM9" s="811"/>
      <c r="CN9" s="811"/>
      <c r="CO9" s="811"/>
      <c r="CP9" s="811"/>
      <c r="CQ9" s="811"/>
      <c r="CR9" s="811"/>
      <c r="CS9" s="811"/>
      <c r="CT9" s="811"/>
      <c r="CU9" s="811"/>
      <c r="CV9" s="811"/>
      <c r="CW9" s="811"/>
      <c r="CX9" s="811"/>
      <c r="CY9" s="811"/>
      <c r="CZ9" s="811"/>
      <c r="DA9" s="811"/>
      <c r="DB9" s="811"/>
      <c r="DC9" s="811"/>
      <c r="DD9" s="811"/>
      <c r="DE9" s="811"/>
      <c r="DF9" s="811"/>
      <c r="DG9" s="811"/>
      <c r="DH9" s="811"/>
      <c r="DI9" s="811"/>
      <c r="DJ9" s="811"/>
      <c r="DK9" s="811"/>
      <c r="DL9" s="811"/>
      <c r="DM9" s="811"/>
      <c r="DN9" s="811"/>
      <c r="DO9" s="811"/>
      <c r="DP9" s="811"/>
      <c r="DQ9" s="811"/>
      <c r="DR9" s="811"/>
      <c r="DS9" s="811"/>
      <c r="DT9" s="811"/>
      <c r="DU9" s="811"/>
      <c r="DV9" s="811"/>
      <c r="DW9" s="811"/>
      <c r="DX9" s="811"/>
      <c r="DY9" s="811"/>
      <c r="DZ9" s="811"/>
      <c r="EA9" s="811"/>
      <c r="EB9" s="811"/>
      <c r="EC9" s="811"/>
      <c r="ED9" s="811"/>
      <c r="EE9" s="811"/>
      <c r="EF9" s="811"/>
      <c r="EG9" s="811"/>
      <c r="EH9" s="811"/>
      <c r="EI9" s="811"/>
      <c r="EJ9" s="811"/>
      <c r="EK9" s="811"/>
      <c r="EL9" s="811"/>
      <c r="EM9" s="811"/>
      <c r="EN9" s="811"/>
      <c r="EO9" s="811"/>
      <c r="EP9" s="811"/>
      <c r="EQ9" s="811"/>
      <c r="ER9" s="811"/>
      <c r="ES9" s="811"/>
      <c r="ET9" s="811"/>
      <c r="EU9" s="811"/>
      <c r="EV9" s="811"/>
      <c r="EW9" s="811"/>
      <c r="EX9" s="811"/>
      <c r="EY9" s="811"/>
      <c r="EZ9" s="811"/>
      <c r="FA9" s="811"/>
      <c r="FB9" s="811"/>
      <c r="FC9" s="811"/>
      <c r="FD9" s="811"/>
      <c r="FE9" s="811"/>
      <c r="FF9" s="811"/>
      <c r="FG9" s="811"/>
      <c r="FH9" s="811"/>
      <c r="FI9" s="811"/>
      <c r="FJ9" s="811"/>
      <c r="FK9" s="811"/>
      <c r="FL9" s="811"/>
      <c r="FM9" s="811"/>
      <c r="FN9" s="811"/>
      <c r="FO9" s="811"/>
      <c r="FP9" s="811"/>
      <c r="FQ9" s="811"/>
      <c r="FR9" s="811"/>
      <c r="FS9" s="811"/>
      <c r="FT9" s="811"/>
      <c r="FU9" s="811"/>
      <c r="FV9" s="811"/>
      <c r="FW9" s="811"/>
      <c r="FX9" s="811"/>
      <c r="FY9" s="811"/>
      <c r="FZ9" s="811"/>
      <c r="GA9" s="811"/>
      <c r="GB9" s="811"/>
      <c r="GC9" s="811"/>
      <c r="GD9" s="811"/>
      <c r="GE9" s="811"/>
      <c r="GF9" s="811"/>
      <c r="GG9" s="811"/>
      <c r="GH9" s="811"/>
      <c r="GI9" s="811"/>
      <c r="GJ9" s="811"/>
      <c r="GK9" s="811"/>
      <c r="GL9" s="811"/>
      <c r="GM9" s="811"/>
      <c r="GN9" s="811"/>
      <c r="GO9" s="811"/>
      <c r="GP9" s="811"/>
      <c r="GQ9" s="811"/>
      <c r="GR9" s="811"/>
      <c r="GS9" s="811"/>
      <c r="GT9" s="811"/>
      <c r="GU9" s="811"/>
    </row>
    <row r="10" spans="1:203" s="812" customFormat="1" ht="22.5" customHeight="1">
      <c r="A10" s="786" t="s">
        <v>214</v>
      </c>
      <c r="B10" s="1985">
        <v>521.79824655330992</v>
      </c>
      <c r="C10" s="1986">
        <v>531.40488897250998</v>
      </c>
      <c r="D10" s="1986">
        <v>1158.29163164747</v>
      </c>
      <c r="E10" s="1986">
        <v>1849.83146270523</v>
      </c>
      <c r="F10" s="1986">
        <v>3213.8892953932796</v>
      </c>
      <c r="G10" s="1986">
        <v>4466.6203996084487</v>
      </c>
      <c r="H10" s="1986">
        <v>4460.1422514420701</v>
      </c>
      <c r="I10" s="1987">
        <v>4257.4834190791389</v>
      </c>
      <c r="J10" s="1988">
        <v>4237.2570486962304</v>
      </c>
      <c r="K10" s="1989">
        <v>4251.0384543239197</v>
      </c>
      <c r="L10" s="1989">
        <v>4519.9059636010707</v>
      </c>
      <c r="M10" s="1990">
        <v>4984.7649339111404</v>
      </c>
      <c r="N10" s="1988">
        <v>5406.0628781867999</v>
      </c>
      <c r="O10" s="1989">
        <v>5367.4675741773408</v>
      </c>
      <c r="P10" s="1989">
        <v>5578.2197806775694</v>
      </c>
      <c r="Q10" s="1990">
        <v>5625.8908475693406</v>
      </c>
      <c r="R10" s="1991"/>
      <c r="S10" s="1991"/>
      <c r="T10" s="1991"/>
      <c r="U10" s="1991"/>
      <c r="V10" s="1991"/>
      <c r="W10" s="1991"/>
      <c r="X10" s="1991"/>
      <c r="Y10" s="811"/>
      <c r="Z10" s="811"/>
      <c r="AA10" s="811"/>
      <c r="AB10" s="811"/>
      <c r="AC10" s="811"/>
      <c r="AD10" s="811"/>
      <c r="AE10" s="811"/>
      <c r="AF10" s="811"/>
      <c r="AG10" s="811"/>
      <c r="AH10" s="811"/>
      <c r="AI10" s="811"/>
      <c r="AJ10" s="811"/>
      <c r="AK10" s="811"/>
      <c r="AL10" s="811"/>
      <c r="AM10" s="811"/>
      <c r="AN10" s="811"/>
      <c r="AO10" s="811"/>
      <c r="AP10" s="811"/>
      <c r="AQ10" s="811"/>
      <c r="AR10" s="811"/>
      <c r="AS10" s="811"/>
      <c r="AT10" s="811"/>
      <c r="AU10" s="811"/>
      <c r="AV10" s="811"/>
      <c r="AW10" s="811"/>
      <c r="AX10" s="811"/>
      <c r="AY10" s="811"/>
      <c r="AZ10" s="811"/>
      <c r="BA10" s="811"/>
      <c r="BB10" s="811"/>
      <c r="BC10" s="811"/>
      <c r="BD10" s="811"/>
      <c r="BE10" s="811"/>
      <c r="BF10" s="811"/>
      <c r="BG10" s="811"/>
      <c r="BH10" s="811"/>
      <c r="BI10" s="811"/>
      <c r="BJ10" s="811"/>
      <c r="BK10" s="811"/>
      <c r="BL10" s="811"/>
      <c r="BM10" s="811"/>
      <c r="BN10" s="811"/>
      <c r="BO10" s="811"/>
      <c r="BP10" s="811"/>
      <c r="BQ10" s="811"/>
      <c r="BR10" s="811"/>
      <c r="BS10" s="811"/>
      <c r="BT10" s="811"/>
      <c r="BU10" s="811"/>
      <c r="BV10" s="811"/>
      <c r="BW10" s="811"/>
      <c r="BX10" s="811"/>
      <c r="BY10" s="811"/>
      <c r="BZ10" s="811"/>
      <c r="CA10" s="811"/>
      <c r="CB10" s="811"/>
      <c r="CC10" s="811"/>
      <c r="CD10" s="811"/>
      <c r="CE10" s="811"/>
      <c r="CF10" s="811"/>
      <c r="CG10" s="811"/>
      <c r="CH10" s="811"/>
      <c r="CI10" s="811"/>
      <c r="CJ10" s="811"/>
      <c r="CK10" s="811"/>
      <c r="CL10" s="811"/>
      <c r="CM10" s="811"/>
      <c r="CN10" s="811"/>
      <c r="CO10" s="811"/>
      <c r="CP10" s="811"/>
      <c r="CQ10" s="811"/>
      <c r="CR10" s="811"/>
      <c r="CS10" s="811"/>
      <c r="CT10" s="811"/>
      <c r="CU10" s="811"/>
      <c r="CV10" s="811"/>
      <c r="CW10" s="811"/>
      <c r="CX10" s="811"/>
      <c r="CY10" s="811"/>
      <c r="CZ10" s="811"/>
      <c r="DA10" s="811"/>
      <c r="DB10" s="811"/>
      <c r="DC10" s="811"/>
      <c r="DD10" s="811"/>
      <c r="DE10" s="811"/>
      <c r="DF10" s="811"/>
      <c r="DG10" s="811"/>
      <c r="DH10" s="811"/>
      <c r="DI10" s="811"/>
      <c r="DJ10" s="811"/>
      <c r="DK10" s="811"/>
      <c r="DL10" s="811"/>
      <c r="DM10" s="811"/>
      <c r="DN10" s="811"/>
      <c r="DO10" s="811"/>
      <c r="DP10" s="811"/>
      <c r="DQ10" s="811"/>
      <c r="DR10" s="811"/>
      <c r="DS10" s="811"/>
      <c r="DT10" s="811"/>
      <c r="DU10" s="811"/>
      <c r="DV10" s="811"/>
      <c r="DW10" s="811"/>
      <c r="DX10" s="811"/>
      <c r="DY10" s="811"/>
      <c r="DZ10" s="811"/>
      <c r="EA10" s="811"/>
      <c r="EB10" s="811"/>
      <c r="EC10" s="811"/>
      <c r="ED10" s="811"/>
      <c r="EE10" s="811"/>
      <c r="EF10" s="811"/>
      <c r="EG10" s="811"/>
      <c r="EH10" s="811"/>
      <c r="EI10" s="811"/>
      <c r="EJ10" s="811"/>
      <c r="EK10" s="811"/>
      <c r="EL10" s="811"/>
      <c r="EM10" s="811"/>
      <c r="EN10" s="811"/>
      <c r="EO10" s="811"/>
      <c r="EP10" s="811"/>
      <c r="EQ10" s="811"/>
      <c r="ER10" s="811"/>
      <c r="ES10" s="811"/>
      <c r="ET10" s="811"/>
      <c r="EU10" s="811"/>
      <c r="EV10" s="811"/>
      <c r="EW10" s="811"/>
      <c r="EX10" s="811"/>
      <c r="EY10" s="811"/>
      <c r="EZ10" s="811"/>
      <c r="FA10" s="811"/>
      <c r="FB10" s="811"/>
      <c r="FC10" s="811"/>
      <c r="FD10" s="811"/>
      <c r="FE10" s="811"/>
      <c r="FF10" s="811"/>
      <c r="FG10" s="811"/>
      <c r="FH10" s="811"/>
      <c r="FI10" s="811"/>
      <c r="FJ10" s="811"/>
      <c r="FK10" s="811"/>
      <c r="FL10" s="811"/>
      <c r="FM10" s="811"/>
      <c r="FN10" s="811"/>
      <c r="FO10" s="811"/>
      <c r="FP10" s="811"/>
      <c r="FQ10" s="811"/>
      <c r="FR10" s="811"/>
      <c r="FS10" s="811"/>
      <c r="FT10" s="811"/>
      <c r="FU10" s="811"/>
      <c r="FV10" s="811"/>
      <c r="FW10" s="811"/>
      <c r="FX10" s="811"/>
      <c r="FY10" s="811"/>
      <c r="FZ10" s="811"/>
      <c r="GA10" s="811"/>
      <c r="GB10" s="811"/>
      <c r="GC10" s="811"/>
      <c r="GD10" s="811"/>
      <c r="GE10" s="811"/>
      <c r="GF10" s="811"/>
      <c r="GG10" s="811"/>
      <c r="GH10" s="811"/>
      <c r="GI10" s="811"/>
      <c r="GJ10" s="811"/>
      <c r="GK10" s="811"/>
      <c r="GL10" s="811"/>
      <c r="GM10" s="811"/>
      <c r="GN10" s="811"/>
      <c r="GO10" s="811"/>
      <c r="GP10" s="811"/>
      <c r="GQ10" s="811"/>
      <c r="GR10" s="811"/>
      <c r="GS10" s="811"/>
      <c r="GT10" s="811"/>
      <c r="GU10" s="811"/>
    </row>
    <row r="11" spans="1:203" s="812" customFormat="1" ht="22.5" customHeight="1">
      <c r="A11" s="787" t="s">
        <v>1137</v>
      </c>
      <c r="B11" s="1992">
        <v>254.30548468057998</v>
      </c>
      <c r="C11" s="1993">
        <v>295.83936021416002</v>
      </c>
      <c r="D11" s="1993">
        <v>321.36445227982</v>
      </c>
      <c r="E11" s="1993">
        <v>330.55652542603997</v>
      </c>
      <c r="F11" s="1993">
        <v>329.75194877035</v>
      </c>
      <c r="G11" s="1993">
        <v>360.58142144963</v>
      </c>
      <c r="H11" s="1993">
        <v>401.84445667287997</v>
      </c>
      <c r="I11" s="1994">
        <v>358.75613010320001</v>
      </c>
      <c r="J11" s="1995">
        <v>320.45974496477004</v>
      </c>
      <c r="K11" s="1996">
        <v>396.34313129833004</v>
      </c>
      <c r="L11" s="1996">
        <v>345.69992701792006</v>
      </c>
      <c r="M11" s="1997">
        <v>374.56271074879999</v>
      </c>
      <c r="N11" s="1995">
        <v>370.93100805056997</v>
      </c>
      <c r="O11" s="1996">
        <v>380.76108621881008</v>
      </c>
      <c r="P11" s="1996">
        <v>319.37746634517993</v>
      </c>
      <c r="Q11" s="1997">
        <v>411.36650442283002</v>
      </c>
      <c r="R11" s="1991"/>
      <c r="S11" s="1991"/>
      <c r="T11" s="1991"/>
      <c r="U11" s="1991"/>
      <c r="V11" s="1991"/>
      <c r="W11" s="1991"/>
      <c r="X11" s="1991"/>
      <c r="Y11" s="811"/>
      <c r="Z11" s="811"/>
      <c r="AA11" s="811"/>
      <c r="AB11" s="811"/>
      <c r="AC11" s="811"/>
      <c r="AD11" s="811"/>
      <c r="AE11" s="811"/>
      <c r="AF11" s="811"/>
      <c r="AG11" s="811"/>
      <c r="AH11" s="811"/>
      <c r="AI11" s="811"/>
      <c r="AJ11" s="811"/>
      <c r="AK11" s="811"/>
      <c r="AL11" s="811"/>
      <c r="AM11" s="811"/>
      <c r="AN11" s="811"/>
      <c r="AO11" s="811"/>
      <c r="AP11" s="811"/>
      <c r="AQ11" s="811"/>
      <c r="AR11" s="811"/>
      <c r="AS11" s="811"/>
      <c r="AT11" s="811"/>
      <c r="AU11" s="811"/>
      <c r="AV11" s="811"/>
      <c r="AW11" s="811"/>
      <c r="AX11" s="811"/>
      <c r="AY11" s="811"/>
      <c r="AZ11" s="811"/>
      <c r="BA11" s="811"/>
      <c r="BB11" s="811"/>
      <c r="BC11" s="811"/>
      <c r="BD11" s="811"/>
      <c r="BE11" s="811"/>
      <c r="BF11" s="811"/>
      <c r="BG11" s="811"/>
      <c r="BH11" s="811"/>
      <c r="BI11" s="811"/>
      <c r="BJ11" s="811"/>
      <c r="BK11" s="811"/>
      <c r="BL11" s="811"/>
      <c r="BM11" s="811"/>
      <c r="BN11" s="811"/>
      <c r="BO11" s="811"/>
      <c r="BP11" s="811"/>
      <c r="BQ11" s="811"/>
      <c r="BR11" s="811"/>
      <c r="BS11" s="811"/>
      <c r="BT11" s="811"/>
      <c r="BU11" s="811"/>
      <c r="BV11" s="811"/>
      <c r="BW11" s="811"/>
      <c r="BX11" s="811"/>
      <c r="BY11" s="811"/>
      <c r="BZ11" s="811"/>
      <c r="CA11" s="811"/>
      <c r="CB11" s="811"/>
      <c r="CC11" s="811"/>
      <c r="CD11" s="811"/>
      <c r="CE11" s="811"/>
      <c r="CF11" s="811"/>
      <c r="CG11" s="811"/>
      <c r="CH11" s="811"/>
      <c r="CI11" s="811"/>
      <c r="CJ11" s="811"/>
      <c r="CK11" s="811"/>
      <c r="CL11" s="811"/>
      <c r="CM11" s="811"/>
      <c r="CN11" s="811"/>
      <c r="CO11" s="811"/>
      <c r="CP11" s="811"/>
      <c r="CQ11" s="811"/>
      <c r="CR11" s="811"/>
      <c r="CS11" s="811"/>
      <c r="CT11" s="811"/>
      <c r="CU11" s="811"/>
      <c r="CV11" s="811"/>
      <c r="CW11" s="811"/>
      <c r="CX11" s="811"/>
      <c r="CY11" s="811"/>
      <c r="CZ11" s="811"/>
      <c r="DA11" s="811"/>
      <c r="DB11" s="811"/>
      <c r="DC11" s="811"/>
      <c r="DD11" s="811"/>
      <c r="DE11" s="811"/>
      <c r="DF11" s="811"/>
      <c r="DG11" s="811"/>
      <c r="DH11" s="811"/>
      <c r="DI11" s="811"/>
      <c r="DJ11" s="811"/>
      <c r="DK11" s="811"/>
      <c r="DL11" s="811"/>
      <c r="DM11" s="811"/>
      <c r="DN11" s="811"/>
      <c r="DO11" s="811"/>
      <c r="DP11" s="811"/>
      <c r="DQ11" s="811"/>
      <c r="DR11" s="811"/>
      <c r="DS11" s="811"/>
      <c r="DT11" s="811"/>
      <c r="DU11" s="811"/>
      <c r="DV11" s="811"/>
      <c r="DW11" s="811"/>
      <c r="DX11" s="811"/>
      <c r="DY11" s="811"/>
      <c r="DZ11" s="811"/>
      <c r="EA11" s="811"/>
      <c r="EB11" s="811"/>
      <c r="EC11" s="811"/>
      <c r="ED11" s="811"/>
      <c r="EE11" s="811"/>
      <c r="EF11" s="811"/>
      <c r="EG11" s="811"/>
      <c r="EH11" s="811"/>
      <c r="EI11" s="811"/>
      <c r="EJ11" s="811"/>
      <c r="EK11" s="811"/>
      <c r="EL11" s="811"/>
      <c r="EM11" s="811"/>
      <c r="EN11" s="811"/>
      <c r="EO11" s="811"/>
      <c r="EP11" s="811"/>
      <c r="EQ11" s="811"/>
      <c r="ER11" s="811"/>
      <c r="ES11" s="811"/>
      <c r="ET11" s="811"/>
      <c r="EU11" s="811"/>
      <c r="EV11" s="811"/>
      <c r="EW11" s="811"/>
      <c r="EX11" s="811"/>
      <c r="EY11" s="811"/>
      <c r="EZ11" s="811"/>
      <c r="FA11" s="811"/>
      <c r="FB11" s="811"/>
      <c r="FC11" s="811"/>
      <c r="FD11" s="811"/>
      <c r="FE11" s="811"/>
      <c r="FF11" s="811"/>
      <c r="FG11" s="811"/>
      <c r="FH11" s="811"/>
      <c r="FI11" s="811"/>
      <c r="FJ11" s="811"/>
      <c r="FK11" s="811"/>
      <c r="FL11" s="811"/>
      <c r="FM11" s="811"/>
      <c r="FN11" s="811"/>
      <c r="FO11" s="811"/>
      <c r="FP11" s="811"/>
      <c r="FQ11" s="811"/>
      <c r="FR11" s="811"/>
      <c r="FS11" s="811"/>
      <c r="FT11" s="811"/>
      <c r="FU11" s="811"/>
      <c r="FV11" s="811"/>
      <c r="FW11" s="811"/>
      <c r="FX11" s="811"/>
      <c r="FY11" s="811"/>
      <c r="FZ11" s="811"/>
      <c r="GA11" s="811"/>
      <c r="GB11" s="811"/>
      <c r="GC11" s="811"/>
      <c r="GD11" s="811"/>
      <c r="GE11" s="811"/>
      <c r="GF11" s="811"/>
      <c r="GG11" s="811"/>
      <c r="GH11" s="811"/>
      <c r="GI11" s="811"/>
      <c r="GJ11" s="811"/>
      <c r="GK11" s="811"/>
      <c r="GL11" s="811"/>
      <c r="GM11" s="811"/>
      <c r="GN11" s="811"/>
      <c r="GO11" s="811"/>
      <c r="GP11" s="811"/>
      <c r="GQ11" s="811"/>
      <c r="GR11" s="811"/>
      <c r="GS11" s="811"/>
      <c r="GT11" s="811"/>
      <c r="GU11" s="811"/>
    </row>
    <row r="12" spans="1:203" s="812" customFormat="1" ht="22.5" customHeight="1">
      <c r="A12" s="787" t="s">
        <v>1138</v>
      </c>
      <c r="B12" s="1992">
        <v>267.49276187273</v>
      </c>
      <c r="C12" s="1993">
        <v>235.56552875835001</v>
      </c>
      <c r="D12" s="1993">
        <v>836.92717936764996</v>
      </c>
      <c r="E12" s="1993">
        <v>1519.2749372791902</v>
      </c>
      <c r="F12" s="1993">
        <v>2884.1373466229297</v>
      </c>
      <c r="G12" s="1993">
        <v>4106.0389781588192</v>
      </c>
      <c r="H12" s="1993">
        <v>4058.2977947691897</v>
      </c>
      <c r="I12" s="1994">
        <v>3898.7272889759392</v>
      </c>
      <c r="J12" s="1995">
        <v>3916.79730373146</v>
      </c>
      <c r="K12" s="1996">
        <v>3854.6953230255899</v>
      </c>
      <c r="L12" s="1996">
        <v>4174.2060365831503</v>
      </c>
      <c r="M12" s="1997">
        <v>4610.2022231623396</v>
      </c>
      <c r="N12" s="1995">
        <v>5035.1318701362297</v>
      </c>
      <c r="O12" s="1996">
        <v>4986.7064879585305</v>
      </c>
      <c r="P12" s="1996">
        <v>5258.8423143323889</v>
      </c>
      <c r="Q12" s="1997">
        <v>5214.5243431465105</v>
      </c>
      <c r="R12" s="1991"/>
      <c r="S12" s="1991"/>
      <c r="T12" s="1991"/>
      <c r="U12" s="1991"/>
      <c r="V12" s="1991"/>
      <c r="W12" s="1991"/>
      <c r="X12" s="1991"/>
      <c r="Y12" s="811"/>
      <c r="Z12" s="811"/>
      <c r="AA12" s="811"/>
      <c r="AB12" s="811"/>
      <c r="AC12" s="811"/>
      <c r="AD12" s="811"/>
      <c r="AE12" s="811"/>
      <c r="AF12" s="811"/>
      <c r="AG12" s="811"/>
      <c r="AH12" s="811"/>
      <c r="AI12" s="811"/>
      <c r="AJ12" s="811"/>
      <c r="AK12" s="811"/>
      <c r="AL12" s="811"/>
      <c r="AM12" s="811"/>
      <c r="AN12" s="811"/>
      <c r="AO12" s="811"/>
      <c r="AP12" s="811"/>
      <c r="AQ12" s="811"/>
      <c r="AR12" s="811"/>
      <c r="AS12" s="811"/>
      <c r="AT12" s="811"/>
      <c r="AU12" s="811"/>
      <c r="AV12" s="811"/>
      <c r="AW12" s="811"/>
      <c r="AX12" s="811"/>
      <c r="AY12" s="811"/>
      <c r="AZ12" s="811"/>
      <c r="BA12" s="811"/>
      <c r="BB12" s="811"/>
      <c r="BC12" s="811"/>
      <c r="BD12" s="811"/>
      <c r="BE12" s="811"/>
      <c r="BF12" s="811"/>
      <c r="BG12" s="811"/>
      <c r="BH12" s="811"/>
      <c r="BI12" s="811"/>
      <c r="BJ12" s="811"/>
      <c r="BK12" s="811"/>
      <c r="BL12" s="811"/>
      <c r="BM12" s="811"/>
      <c r="BN12" s="811"/>
      <c r="BO12" s="811"/>
      <c r="BP12" s="811"/>
      <c r="BQ12" s="811"/>
      <c r="BR12" s="811"/>
      <c r="BS12" s="811"/>
      <c r="BT12" s="811"/>
      <c r="BU12" s="811"/>
      <c r="BV12" s="811"/>
      <c r="BW12" s="811"/>
      <c r="BX12" s="811"/>
      <c r="BY12" s="811"/>
      <c r="BZ12" s="811"/>
      <c r="CA12" s="811"/>
      <c r="CB12" s="811"/>
      <c r="CC12" s="811"/>
      <c r="CD12" s="811"/>
      <c r="CE12" s="811"/>
      <c r="CF12" s="811"/>
      <c r="CG12" s="811"/>
      <c r="CH12" s="811"/>
      <c r="CI12" s="811"/>
      <c r="CJ12" s="811"/>
      <c r="CK12" s="811"/>
      <c r="CL12" s="811"/>
      <c r="CM12" s="811"/>
      <c r="CN12" s="811"/>
      <c r="CO12" s="811"/>
      <c r="CP12" s="811"/>
      <c r="CQ12" s="811"/>
      <c r="CR12" s="811"/>
      <c r="CS12" s="811"/>
      <c r="CT12" s="811"/>
      <c r="CU12" s="811"/>
      <c r="CV12" s="811"/>
      <c r="CW12" s="811"/>
      <c r="CX12" s="811"/>
      <c r="CY12" s="811"/>
      <c r="CZ12" s="811"/>
      <c r="DA12" s="811"/>
      <c r="DB12" s="811"/>
      <c r="DC12" s="811"/>
      <c r="DD12" s="811"/>
      <c r="DE12" s="811"/>
      <c r="DF12" s="811"/>
      <c r="DG12" s="811"/>
      <c r="DH12" s="811"/>
      <c r="DI12" s="811"/>
      <c r="DJ12" s="811"/>
      <c r="DK12" s="811"/>
      <c r="DL12" s="811"/>
      <c r="DM12" s="811"/>
      <c r="DN12" s="811"/>
      <c r="DO12" s="811"/>
      <c r="DP12" s="811"/>
      <c r="DQ12" s="811"/>
      <c r="DR12" s="811"/>
      <c r="DS12" s="811"/>
      <c r="DT12" s="811"/>
      <c r="DU12" s="811"/>
      <c r="DV12" s="811"/>
      <c r="DW12" s="811"/>
      <c r="DX12" s="811"/>
      <c r="DY12" s="811"/>
      <c r="DZ12" s="811"/>
      <c r="EA12" s="811"/>
      <c r="EB12" s="811"/>
      <c r="EC12" s="811"/>
      <c r="ED12" s="811"/>
      <c r="EE12" s="811"/>
      <c r="EF12" s="811"/>
      <c r="EG12" s="811"/>
      <c r="EH12" s="811"/>
      <c r="EI12" s="811"/>
      <c r="EJ12" s="811"/>
      <c r="EK12" s="811"/>
      <c r="EL12" s="811"/>
      <c r="EM12" s="811"/>
      <c r="EN12" s="811"/>
      <c r="EO12" s="811"/>
      <c r="EP12" s="811"/>
      <c r="EQ12" s="811"/>
      <c r="ER12" s="811"/>
      <c r="ES12" s="811"/>
      <c r="ET12" s="811"/>
      <c r="EU12" s="811"/>
      <c r="EV12" s="811"/>
      <c r="EW12" s="811"/>
      <c r="EX12" s="811"/>
      <c r="EY12" s="811"/>
      <c r="EZ12" s="811"/>
      <c r="FA12" s="811"/>
      <c r="FB12" s="811"/>
      <c r="FC12" s="811"/>
      <c r="FD12" s="811"/>
      <c r="FE12" s="811"/>
      <c r="FF12" s="811"/>
      <c r="FG12" s="811"/>
      <c r="FH12" s="811"/>
      <c r="FI12" s="811"/>
      <c r="FJ12" s="811"/>
      <c r="FK12" s="811"/>
      <c r="FL12" s="811"/>
      <c r="FM12" s="811"/>
      <c r="FN12" s="811"/>
      <c r="FO12" s="811"/>
      <c r="FP12" s="811"/>
      <c r="FQ12" s="811"/>
      <c r="FR12" s="811"/>
      <c r="FS12" s="811"/>
      <c r="FT12" s="811"/>
      <c r="FU12" s="811"/>
      <c r="FV12" s="811"/>
      <c r="FW12" s="811"/>
      <c r="FX12" s="811"/>
      <c r="FY12" s="811"/>
      <c r="FZ12" s="811"/>
      <c r="GA12" s="811"/>
      <c r="GB12" s="811"/>
      <c r="GC12" s="811"/>
      <c r="GD12" s="811"/>
      <c r="GE12" s="811"/>
      <c r="GF12" s="811"/>
      <c r="GG12" s="811"/>
      <c r="GH12" s="811"/>
      <c r="GI12" s="811"/>
      <c r="GJ12" s="811"/>
      <c r="GK12" s="811"/>
      <c r="GL12" s="811"/>
      <c r="GM12" s="811"/>
      <c r="GN12" s="811"/>
      <c r="GO12" s="811"/>
      <c r="GP12" s="811"/>
      <c r="GQ12" s="811"/>
      <c r="GR12" s="811"/>
      <c r="GS12" s="811"/>
      <c r="GT12" s="811"/>
      <c r="GU12" s="811"/>
    </row>
    <row r="13" spans="1:203" s="812" customFormat="1" ht="22.5" customHeight="1">
      <c r="A13" s="788"/>
      <c r="B13" s="1992"/>
      <c r="C13" s="1993"/>
      <c r="D13" s="1993"/>
      <c r="E13" s="1993"/>
      <c r="F13" s="1993"/>
      <c r="G13" s="1993"/>
      <c r="H13" s="1993"/>
      <c r="I13" s="1994"/>
      <c r="J13" s="1995"/>
      <c r="K13" s="1996"/>
      <c r="L13" s="1996"/>
      <c r="M13" s="1997"/>
      <c r="N13" s="1995"/>
      <c r="O13" s="1996"/>
      <c r="P13" s="1996"/>
      <c r="Q13" s="1997"/>
      <c r="R13" s="1991"/>
      <c r="S13" s="1991"/>
      <c r="T13" s="1991"/>
      <c r="U13" s="1991"/>
      <c r="V13" s="1991"/>
      <c r="W13" s="1991"/>
      <c r="X13" s="1991"/>
      <c r="Y13" s="811"/>
      <c r="Z13" s="811"/>
      <c r="AA13" s="811"/>
      <c r="AB13" s="811"/>
      <c r="AC13" s="811"/>
      <c r="AD13" s="811"/>
      <c r="AE13" s="811"/>
      <c r="AF13" s="811"/>
      <c r="AG13" s="811"/>
      <c r="AH13" s="811"/>
      <c r="AI13" s="811"/>
      <c r="AJ13" s="811"/>
      <c r="AK13" s="811"/>
      <c r="AL13" s="811"/>
      <c r="AM13" s="811"/>
      <c r="AN13" s="811"/>
      <c r="AO13" s="811"/>
      <c r="AP13" s="811"/>
      <c r="AQ13" s="811"/>
      <c r="AR13" s="811"/>
      <c r="AS13" s="811"/>
      <c r="AT13" s="811"/>
      <c r="AU13" s="811"/>
      <c r="AV13" s="811"/>
      <c r="AW13" s="811"/>
      <c r="AX13" s="811"/>
      <c r="AY13" s="811"/>
      <c r="AZ13" s="811"/>
      <c r="BA13" s="811"/>
      <c r="BB13" s="811"/>
      <c r="BC13" s="811"/>
      <c r="BD13" s="811"/>
      <c r="BE13" s="811"/>
      <c r="BF13" s="811"/>
      <c r="BG13" s="811"/>
      <c r="BH13" s="811"/>
      <c r="BI13" s="811"/>
      <c r="BJ13" s="811"/>
      <c r="BK13" s="811"/>
      <c r="BL13" s="811"/>
      <c r="BM13" s="811"/>
      <c r="BN13" s="811"/>
      <c r="BO13" s="811"/>
      <c r="BP13" s="811"/>
      <c r="BQ13" s="811"/>
      <c r="BR13" s="811"/>
      <c r="BS13" s="811"/>
      <c r="BT13" s="811"/>
      <c r="BU13" s="811"/>
      <c r="BV13" s="811"/>
      <c r="BW13" s="811"/>
      <c r="BX13" s="811"/>
      <c r="BY13" s="811"/>
      <c r="BZ13" s="811"/>
      <c r="CA13" s="811"/>
      <c r="CB13" s="811"/>
      <c r="CC13" s="811"/>
      <c r="CD13" s="811"/>
      <c r="CE13" s="811"/>
      <c r="CF13" s="811"/>
      <c r="CG13" s="811"/>
      <c r="CH13" s="811"/>
      <c r="CI13" s="811"/>
      <c r="CJ13" s="811"/>
      <c r="CK13" s="811"/>
      <c r="CL13" s="811"/>
      <c r="CM13" s="811"/>
      <c r="CN13" s="811"/>
      <c r="CO13" s="811"/>
      <c r="CP13" s="811"/>
      <c r="CQ13" s="811"/>
      <c r="CR13" s="811"/>
      <c r="CS13" s="811"/>
      <c r="CT13" s="811"/>
      <c r="CU13" s="811"/>
      <c r="CV13" s="811"/>
      <c r="CW13" s="811"/>
      <c r="CX13" s="811"/>
      <c r="CY13" s="811"/>
      <c r="CZ13" s="811"/>
      <c r="DA13" s="811"/>
      <c r="DB13" s="811"/>
      <c r="DC13" s="811"/>
      <c r="DD13" s="811"/>
      <c r="DE13" s="811"/>
      <c r="DF13" s="811"/>
      <c r="DG13" s="811"/>
      <c r="DH13" s="811"/>
      <c r="DI13" s="811"/>
      <c r="DJ13" s="811"/>
      <c r="DK13" s="811"/>
      <c r="DL13" s="811"/>
      <c r="DM13" s="811"/>
      <c r="DN13" s="811"/>
      <c r="DO13" s="811"/>
      <c r="DP13" s="811"/>
      <c r="DQ13" s="811"/>
      <c r="DR13" s="811"/>
      <c r="DS13" s="811"/>
      <c r="DT13" s="811"/>
      <c r="DU13" s="811"/>
      <c r="DV13" s="811"/>
      <c r="DW13" s="811"/>
      <c r="DX13" s="811"/>
      <c r="DY13" s="811"/>
      <c r="DZ13" s="811"/>
      <c r="EA13" s="811"/>
      <c r="EB13" s="811"/>
      <c r="EC13" s="811"/>
      <c r="ED13" s="811"/>
      <c r="EE13" s="811"/>
      <c r="EF13" s="811"/>
      <c r="EG13" s="811"/>
      <c r="EH13" s="811"/>
      <c r="EI13" s="811"/>
      <c r="EJ13" s="811"/>
      <c r="EK13" s="811"/>
      <c r="EL13" s="811"/>
      <c r="EM13" s="811"/>
      <c r="EN13" s="811"/>
      <c r="EO13" s="811"/>
      <c r="EP13" s="811"/>
      <c r="EQ13" s="811"/>
      <c r="ER13" s="811"/>
      <c r="ES13" s="811"/>
      <c r="ET13" s="811"/>
      <c r="EU13" s="811"/>
      <c r="EV13" s="811"/>
      <c r="EW13" s="811"/>
      <c r="EX13" s="811"/>
      <c r="EY13" s="811"/>
      <c r="EZ13" s="811"/>
      <c r="FA13" s="811"/>
      <c r="FB13" s="811"/>
      <c r="FC13" s="811"/>
      <c r="FD13" s="811"/>
      <c r="FE13" s="811"/>
      <c r="FF13" s="811"/>
      <c r="FG13" s="811"/>
      <c r="FH13" s="811"/>
      <c r="FI13" s="811"/>
      <c r="FJ13" s="811"/>
      <c r="FK13" s="811"/>
      <c r="FL13" s="811"/>
      <c r="FM13" s="811"/>
      <c r="FN13" s="811"/>
      <c r="FO13" s="811"/>
      <c r="FP13" s="811"/>
      <c r="FQ13" s="811"/>
      <c r="FR13" s="811"/>
      <c r="FS13" s="811"/>
      <c r="FT13" s="811"/>
      <c r="FU13" s="811"/>
      <c r="FV13" s="811"/>
      <c r="FW13" s="811"/>
      <c r="FX13" s="811"/>
      <c r="FY13" s="811"/>
      <c r="FZ13" s="811"/>
      <c r="GA13" s="811"/>
      <c r="GB13" s="811"/>
      <c r="GC13" s="811"/>
      <c r="GD13" s="811"/>
      <c r="GE13" s="811"/>
      <c r="GF13" s="811"/>
      <c r="GG13" s="811"/>
      <c r="GH13" s="811"/>
      <c r="GI13" s="811"/>
      <c r="GJ13" s="811"/>
      <c r="GK13" s="811"/>
      <c r="GL13" s="811"/>
      <c r="GM13" s="811"/>
      <c r="GN13" s="811"/>
      <c r="GO13" s="811"/>
      <c r="GP13" s="811"/>
      <c r="GQ13" s="811"/>
      <c r="GR13" s="811"/>
      <c r="GS13" s="811"/>
      <c r="GT13" s="811"/>
      <c r="GU13" s="811"/>
    </row>
    <row r="14" spans="1:203" s="812" customFormat="1" ht="22.5" customHeight="1">
      <c r="A14" s="786" t="s">
        <v>1139</v>
      </c>
      <c r="B14" s="1985">
        <v>54.400035121270108</v>
      </c>
      <c r="C14" s="1986">
        <v>209.8990357512501</v>
      </c>
      <c r="D14" s="1986">
        <v>500.44212932553984</v>
      </c>
      <c r="E14" s="1986">
        <v>1631.5809792401299</v>
      </c>
      <c r="F14" s="1986">
        <v>529.43284771569006</v>
      </c>
      <c r="G14" s="1986">
        <v>476.08171218128001</v>
      </c>
      <c r="H14" s="1986">
        <v>623.98698383903002</v>
      </c>
      <c r="I14" s="1987">
        <v>733.9749326929699</v>
      </c>
      <c r="J14" s="1988">
        <v>770.0227652407101</v>
      </c>
      <c r="K14" s="1989">
        <v>800.91348542430001</v>
      </c>
      <c r="L14" s="1989">
        <v>709.55410227817003</v>
      </c>
      <c r="M14" s="1990">
        <v>2525.9984195144898</v>
      </c>
      <c r="N14" s="1988">
        <v>3324.0896426642298</v>
      </c>
      <c r="O14" s="1989">
        <v>3681.2009025938401</v>
      </c>
      <c r="P14" s="1989">
        <v>3585.1483312031901</v>
      </c>
      <c r="Q14" s="1990">
        <v>3917.6804234966594</v>
      </c>
      <c r="R14" s="1991"/>
      <c r="S14" s="1991"/>
      <c r="T14" s="1991"/>
      <c r="U14" s="1991"/>
      <c r="V14" s="1991"/>
      <c r="W14" s="1991"/>
      <c r="X14" s="1991"/>
      <c r="Y14" s="811"/>
      <c r="Z14" s="811"/>
      <c r="AA14" s="811"/>
      <c r="AB14" s="811"/>
      <c r="AC14" s="811"/>
      <c r="AD14" s="811"/>
      <c r="AE14" s="811"/>
      <c r="AF14" s="811"/>
      <c r="AG14" s="811"/>
      <c r="AH14" s="811"/>
      <c r="AI14" s="811"/>
      <c r="AJ14" s="811"/>
      <c r="AK14" s="811"/>
      <c r="AL14" s="811"/>
      <c r="AM14" s="811"/>
      <c r="AN14" s="811"/>
      <c r="AO14" s="811"/>
      <c r="AP14" s="811"/>
      <c r="AQ14" s="811"/>
      <c r="AR14" s="811"/>
      <c r="AS14" s="811"/>
      <c r="AT14" s="811"/>
      <c r="AU14" s="811"/>
      <c r="AV14" s="811"/>
      <c r="AW14" s="811"/>
      <c r="AX14" s="811"/>
      <c r="AY14" s="811"/>
      <c r="AZ14" s="811"/>
      <c r="BA14" s="811"/>
      <c r="BB14" s="811"/>
      <c r="BC14" s="811"/>
      <c r="BD14" s="811"/>
      <c r="BE14" s="811"/>
      <c r="BF14" s="811"/>
      <c r="BG14" s="811"/>
      <c r="BH14" s="811"/>
      <c r="BI14" s="811"/>
      <c r="BJ14" s="811"/>
      <c r="BK14" s="811"/>
      <c r="BL14" s="811"/>
      <c r="BM14" s="811"/>
      <c r="BN14" s="811"/>
      <c r="BO14" s="811"/>
      <c r="BP14" s="811"/>
      <c r="BQ14" s="811"/>
      <c r="BR14" s="811"/>
      <c r="BS14" s="811"/>
      <c r="BT14" s="811"/>
      <c r="BU14" s="811"/>
      <c r="BV14" s="811"/>
      <c r="BW14" s="811"/>
      <c r="BX14" s="811"/>
      <c r="BY14" s="811"/>
      <c r="BZ14" s="811"/>
      <c r="CA14" s="811"/>
      <c r="CB14" s="811"/>
      <c r="CC14" s="811"/>
      <c r="CD14" s="811"/>
      <c r="CE14" s="811"/>
      <c r="CF14" s="811"/>
      <c r="CG14" s="811"/>
      <c r="CH14" s="811"/>
      <c r="CI14" s="811"/>
      <c r="CJ14" s="811"/>
      <c r="CK14" s="811"/>
      <c r="CL14" s="811"/>
      <c r="CM14" s="811"/>
      <c r="CN14" s="811"/>
      <c r="CO14" s="811"/>
      <c r="CP14" s="811"/>
      <c r="CQ14" s="811"/>
      <c r="CR14" s="811"/>
      <c r="CS14" s="811"/>
      <c r="CT14" s="811"/>
      <c r="CU14" s="811"/>
      <c r="CV14" s="811"/>
      <c r="CW14" s="811"/>
      <c r="CX14" s="811"/>
      <c r="CY14" s="811"/>
      <c r="CZ14" s="811"/>
      <c r="DA14" s="811"/>
      <c r="DB14" s="811"/>
      <c r="DC14" s="811"/>
      <c r="DD14" s="811"/>
      <c r="DE14" s="811"/>
      <c r="DF14" s="811"/>
      <c r="DG14" s="811"/>
      <c r="DH14" s="811"/>
      <c r="DI14" s="811"/>
      <c r="DJ14" s="811"/>
      <c r="DK14" s="811"/>
      <c r="DL14" s="811"/>
      <c r="DM14" s="811"/>
      <c r="DN14" s="811"/>
      <c r="DO14" s="811"/>
      <c r="DP14" s="811"/>
      <c r="DQ14" s="811"/>
      <c r="DR14" s="811"/>
      <c r="DS14" s="811"/>
      <c r="DT14" s="811"/>
      <c r="DU14" s="811"/>
      <c r="DV14" s="811"/>
      <c r="DW14" s="811"/>
      <c r="DX14" s="811"/>
      <c r="DY14" s="811"/>
      <c r="DZ14" s="811"/>
      <c r="EA14" s="811"/>
      <c r="EB14" s="811"/>
      <c r="EC14" s="811"/>
      <c r="ED14" s="811"/>
      <c r="EE14" s="811"/>
      <c r="EF14" s="811"/>
      <c r="EG14" s="811"/>
      <c r="EH14" s="811"/>
      <c r="EI14" s="811"/>
      <c r="EJ14" s="811"/>
      <c r="EK14" s="811"/>
      <c r="EL14" s="811"/>
      <c r="EM14" s="811"/>
      <c r="EN14" s="811"/>
      <c r="EO14" s="811"/>
      <c r="EP14" s="811"/>
      <c r="EQ14" s="811"/>
      <c r="ER14" s="811"/>
      <c r="ES14" s="811"/>
      <c r="ET14" s="811"/>
      <c r="EU14" s="811"/>
      <c r="EV14" s="811"/>
      <c r="EW14" s="811"/>
      <c r="EX14" s="811"/>
      <c r="EY14" s="811"/>
      <c r="EZ14" s="811"/>
      <c r="FA14" s="811"/>
      <c r="FB14" s="811"/>
      <c r="FC14" s="811"/>
      <c r="FD14" s="811"/>
      <c r="FE14" s="811"/>
      <c r="FF14" s="811"/>
      <c r="FG14" s="811"/>
      <c r="FH14" s="811"/>
      <c r="FI14" s="811"/>
      <c r="FJ14" s="811"/>
      <c r="FK14" s="811"/>
      <c r="FL14" s="811"/>
      <c r="FM14" s="811"/>
      <c r="FN14" s="811"/>
      <c r="FO14" s="811"/>
      <c r="FP14" s="811"/>
      <c r="FQ14" s="811"/>
      <c r="FR14" s="811"/>
      <c r="FS14" s="811"/>
      <c r="FT14" s="811"/>
      <c r="FU14" s="811"/>
      <c r="FV14" s="811"/>
      <c r="FW14" s="811"/>
      <c r="FX14" s="811"/>
      <c r="FY14" s="811"/>
      <c r="FZ14" s="811"/>
      <c r="GA14" s="811"/>
      <c r="GB14" s="811"/>
      <c r="GC14" s="811"/>
      <c r="GD14" s="811"/>
      <c r="GE14" s="811"/>
      <c r="GF14" s="811"/>
      <c r="GG14" s="811"/>
      <c r="GH14" s="811"/>
      <c r="GI14" s="811"/>
      <c r="GJ14" s="811"/>
      <c r="GK14" s="811"/>
      <c r="GL14" s="811"/>
      <c r="GM14" s="811"/>
      <c r="GN14" s="811"/>
      <c r="GO14" s="811"/>
      <c r="GP14" s="811"/>
      <c r="GQ14" s="811"/>
      <c r="GR14" s="811"/>
      <c r="GS14" s="811"/>
      <c r="GT14" s="811"/>
      <c r="GU14" s="811"/>
    </row>
    <row r="15" spans="1:203" s="812" customFormat="1" ht="22.5" customHeight="1">
      <c r="A15" s="788"/>
      <c r="B15" s="1992"/>
      <c r="C15" s="1993"/>
      <c r="D15" s="1993"/>
      <c r="E15" s="1993"/>
      <c r="F15" s="1993"/>
      <c r="G15" s="1993"/>
      <c r="H15" s="1993"/>
      <c r="I15" s="1994"/>
      <c r="J15" s="1995"/>
      <c r="K15" s="1996"/>
      <c r="L15" s="1996"/>
      <c r="M15" s="1997"/>
      <c r="N15" s="1995">
        <v>0</v>
      </c>
      <c r="O15" s="1996">
        <v>0</v>
      </c>
      <c r="P15" s="1996">
        <v>0</v>
      </c>
      <c r="Q15" s="1997">
        <v>0</v>
      </c>
      <c r="R15" s="1991"/>
      <c r="S15" s="1991"/>
      <c r="T15" s="1991"/>
      <c r="U15" s="1991"/>
      <c r="V15" s="1991"/>
      <c r="W15" s="1991"/>
      <c r="X15" s="1991"/>
      <c r="Y15" s="811"/>
      <c r="Z15" s="811"/>
      <c r="AA15" s="811"/>
      <c r="AB15" s="811"/>
      <c r="AC15" s="811"/>
      <c r="AD15" s="811"/>
      <c r="AE15" s="811"/>
      <c r="AF15" s="811"/>
      <c r="AG15" s="811"/>
      <c r="AH15" s="811"/>
      <c r="AI15" s="811"/>
      <c r="AJ15" s="811"/>
      <c r="AK15" s="811"/>
      <c r="AL15" s="811"/>
      <c r="AM15" s="811"/>
      <c r="AN15" s="811"/>
      <c r="AO15" s="811"/>
      <c r="AP15" s="811"/>
      <c r="AQ15" s="811"/>
      <c r="AR15" s="811"/>
      <c r="AS15" s="811"/>
      <c r="AT15" s="811"/>
      <c r="AU15" s="811"/>
      <c r="AV15" s="811"/>
      <c r="AW15" s="811"/>
      <c r="AX15" s="811"/>
      <c r="AY15" s="811"/>
      <c r="AZ15" s="811"/>
      <c r="BA15" s="811"/>
      <c r="BB15" s="811"/>
      <c r="BC15" s="811"/>
      <c r="BD15" s="811"/>
      <c r="BE15" s="811"/>
      <c r="BF15" s="811"/>
      <c r="BG15" s="811"/>
      <c r="BH15" s="811"/>
      <c r="BI15" s="811"/>
      <c r="BJ15" s="811"/>
      <c r="BK15" s="811"/>
      <c r="BL15" s="811"/>
      <c r="BM15" s="811"/>
      <c r="BN15" s="811"/>
      <c r="BO15" s="811"/>
      <c r="BP15" s="811"/>
      <c r="BQ15" s="811"/>
      <c r="BR15" s="811"/>
      <c r="BS15" s="811"/>
      <c r="BT15" s="811"/>
      <c r="BU15" s="811"/>
      <c r="BV15" s="811"/>
      <c r="BW15" s="811"/>
      <c r="BX15" s="811"/>
      <c r="BY15" s="811"/>
      <c r="BZ15" s="811"/>
      <c r="CA15" s="811"/>
      <c r="CB15" s="811"/>
      <c r="CC15" s="811"/>
      <c r="CD15" s="811"/>
      <c r="CE15" s="811"/>
      <c r="CF15" s="811"/>
      <c r="CG15" s="811"/>
      <c r="CH15" s="811"/>
      <c r="CI15" s="811"/>
      <c r="CJ15" s="811"/>
      <c r="CK15" s="811"/>
      <c r="CL15" s="811"/>
      <c r="CM15" s="811"/>
      <c r="CN15" s="811"/>
      <c r="CO15" s="811"/>
      <c r="CP15" s="811"/>
      <c r="CQ15" s="811"/>
      <c r="CR15" s="811"/>
      <c r="CS15" s="811"/>
      <c r="CT15" s="811"/>
      <c r="CU15" s="811"/>
      <c r="CV15" s="811"/>
      <c r="CW15" s="811"/>
      <c r="CX15" s="811"/>
      <c r="CY15" s="811"/>
      <c r="CZ15" s="811"/>
      <c r="DA15" s="811"/>
      <c r="DB15" s="811"/>
      <c r="DC15" s="811"/>
      <c r="DD15" s="811"/>
      <c r="DE15" s="811"/>
      <c r="DF15" s="811"/>
      <c r="DG15" s="811"/>
      <c r="DH15" s="811"/>
      <c r="DI15" s="811"/>
      <c r="DJ15" s="811"/>
      <c r="DK15" s="811"/>
      <c r="DL15" s="811"/>
      <c r="DM15" s="811"/>
      <c r="DN15" s="811"/>
      <c r="DO15" s="811"/>
      <c r="DP15" s="811"/>
      <c r="DQ15" s="811"/>
      <c r="DR15" s="811"/>
      <c r="DS15" s="811"/>
      <c r="DT15" s="811"/>
      <c r="DU15" s="811"/>
      <c r="DV15" s="811"/>
      <c r="DW15" s="811"/>
      <c r="DX15" s="811"/>
      <c r="DY15" s="811"/>
      <c r="DZ15" s="811"/>
      <c r="EA15" s="811"/>
      <c r="EB15" s="811"/>
      <c r="EC15" s="811"/>
      <c r="ED15" s="811"/>
      <c r="EE15" s="811"/>
      <c r="EF15" s="811"/>
      <c r="EG15" s="811"/>
      <c r="EH15" s="811"/>
      <c r="EI15" s="811"/>
      <c r="EJ15" s="811"/>
      <c r="EK15" s="811"/>
      <c r="EL15" s="811"/>
      <c r="EM15" s="811"/>
      <c r="EN15" s="811"/>
      <c r="EO15" s="811"/>
      <c r="EP15" s="811"/>
      <c r="EQ15" s="811"/>
      <c r="ER15" s="811"/>
      <c r="ES15" s="811"/>
      <c r="ET15" s="811"/>
      <c r="EU15" s="811"/>
      <c r="EV15" s="811"/>
      <c r="EW15" s="811"/>
      <c r="EX15" s="811"/>
      <c r="EY15" s="811"/>
      <c r="EZ15" s="811"/>
      <c r="FA15" s="811"/>
      <c r="FB15" s="811"/>
      <c r="FC15" s="811"/>
      <c r="FD15" s="811"/>
      <c r="FE15" s="811"/>
      <c r="FF15" s="811"/>
      <c r="FG15" s="811"/>
      <c r="FH15" s="811"/>
      <c r="FI15" s="811"/>
      <c r="FJ15" s="811"/>
      <c r="FK15" s="811"/>
      <c r="FL15" s="811"/>
      <c r="FM15" s="811"/>
      <c r="FN15" s="811"/>
      <c r="FO15" s="811"/>
      <c r="FP15" s="811"/>
      <c r="FQ15" s="811"/>
      <c r="FR15" s="811"/>
      <c r="FS15" s="811"/>
      <c r="FT15" s="811"/>
      <c r="FU15" s="811"/>
      <c r="FV15" s="811"/>
      <c r="FW15" s="811"/>
      <c r="FX15" s="811"/>
      <c r="FY15" s="811"/>
      <c r="FZ15" s="811"/>
      <c r="GA15" s="811"/>
      <c r="GB15" s="811"/>
      <c r="GC15" s="811"/>
      <c r="GD15" s="811"/>
      <c r="GE15" s="811"/>
      <c r="GF15" s="811"/>
      <c r="GG15" s="811"/>
      <c r="GH15" s="811"/>
      <c r="GI15" s="811"/>
      <c r="GJ15" s="811"/>
      <c r="GK15" s="811"/>
      <c r="GL15" s="811"/>
      <c r="GM15" s="811"/>
      <c r="GN15" s="811"/>
      <c r="GO15" s="811"/>
      <c r="GP15" s="811"/>
      <c r="GQ15" s="811"/>
      <c r="GR15" s="811"/>
      <c r="GS15" s="811"/>
      <c r="GT15" s="811"/>
      <c r="GU15" s="811"/>
    </row>
    <row r="16" spans="1:203" s="812" customFormat="1" ht="22.5" customHeight="1">
      <c r="A16" s="786" t="s">
        <v>1140</v>
      </c>
      <c r="B16" s="1985">
        <v>409.15905115968002</v>
      </c>
      <c r="C16" s="1986">
        <v>418.71399817974998</v>
      </c>
      <c r="D16" s="1986">
        <v>240.43068527203002</v>
      </c>
      <c r="E16" s="1986">
        <v>228.03625019701997</v>
      </c>
      <c r="F16" s="1986">
        <v>229.75837204096004</v>
      </c>
      <c r="G16" s="1986">
        <v>257.01773333019003</v>
      </c>
      <c r="H16" s="1986">
        <v>732.24451562705008</v>
      </c>
      <c r="I16" s="1987">
        <v>992.26790349277007</v>
      </c>
      <c r="J16" s="1988">
        <v>999.75207934284026</v>
      </c>
      <c r="K16" s="1989">
        <v>1025.9498550942599</v>
      </c>
      <c r="L16" s="1989">
        <v>927.08114817863998</v>
      </c>
      <c r="M16" s="1990">
        <v>1003.8852049063802</v>
      </c>
      <c r="N16" s="1988">
        <v>1271.5079827641898</v>
      </c>
      <c r="O16" s="1989">
        <v>1250.9376977644997</v>
      </c>
      <c r="P16" s="1989">
        <v>1210.4483848806301</v>
      </c>
      <c r="Q16" s="1990">
        <v>1098.5164673705699</v>
      </c>
      <c r="R16" s="1991"/>
      <c r="S16" s="1991"/>
      <c r="T16" s="1991"/>
      <c r="U16" s="1991"/>
      <c r="V16" s="1991"/>
      <c r="W16" s="1991"/>
      <c r="X16" s="1991"/>
      <c r="Y16" s="811"/>
      <c r="Z16" s="811"/>
      <c r="AA16" s="811"/>
      <c r="AB16" s="811"/>
      <c r="AC16" s="811"/>
      <c r="AD16" s="811"/>
      <c r="AE16" s="811"/>
      <c r="AF16" s="811"/>
      <c r="AG16" s="811"/>
      <c r="AH16" s="811"/>
      <c r="AI16" s="811"/>
      <c r="AJ16" s="811"/>
      <c r="AK16" s="811"/>
      <c r="AL16" s="811"/>
      <c r="AM16" s="811"/>
      <c r="AN16" s="811"/>
      <c r="AO16" s="811"/>
      <c r="AP16" s="811"/>
      <c r="AQ16" s="811"/>
      <c r="AR16" s="811"/>
      <c r="AS16" s="811"/>
      <c r="AT16" s="811"/>
      <c r="AU16" s="811"/>
      <c r="AV16" s="811"/>
      <c r="AW16" s="811"/>
      <c r="AX16" s="811"/>
      <c r="AY16" s="811"/>
      <c r="AZ16" s="811"/>
      <c r="BA16" s="811"/>
      <c r="BB16" s="811"/>
      <c r="BC16" s="811"/>
      <c r="BD16" s="811"/>
      <c r="BE16" s="811"/>
      <c r="BF16" s="811"/>
      <c r="BG16" s="811"/>
      <c r="BH16" s="811"/>
      <c r="BI16" s="811"/>
      <c r="BJ16" s="811"/>
      <c r="BK16" s="811"/>
      <c r="BL16" s="811"/>
      <c r="BM16" s="811"/>
      <c r="BN16" s="811"/>
      <c r="BO16" s="811"/>
      <c r="BP16" s="811"/>
      <c r="BQ16" s="811"/>
      <c r="BR16" s="811"/>
      <c r="BS16" s="811"/>
      <c r="BT16" s="811"/>
      <c r="BU16" s="811"/>
      <c r="BV16" s="811"/>
      <c r="BW16" s="811"/>
      <c r="BX16" s="811"/>
      <c r="BY16" s="811"/>
      <c r="BZ16" s="811"/>
      <c r="CA16" s="811"/>
      <c r="CB16" s="811"/>
      <c r="CC16" s="811"/>
      <c r="CD16" s="811"/>
      <c r="CE16" s="811"/>
      <c r="CF16" s="811"/>
      <c r="CG16" s="811"/>
      <c r="CH16" s="811"/>
      <c r="CI16" s="811"/>
      <c r="CJ16" s="811"/>
      <c r="CK16" s="811"/>
      <c r="CL16" s="811"/>
      <c r="CM16" s="811"/>
      <c r="CN16" s="811"/>
      <c r="CO16" s="811"/>
      <c r="CP16" s="811"/>
      <c r="CQ16" s="811"/>
      <c r="CR16" s="811"/>
      <c r="CS16" s="811"/>
      <c r="CT16" s="811"/>
      <c r="CU16" s="811"/>
      <c r="CV16" s="811"/>
      <c r="CW16" s="811"/>
      <c r="CX16" s="811"/>
      <c r="CY16" s="811"/>
      <c r="CZ16" s="811"/>
      <c r="DA16" s="811"/>
      <c r="DB16" s="811"/>
      <c r="DC16" s="811"/>
      <c r="DD16" s="811"/>
      <c r="DE16" s="811"/>
      <c r="DF16" s="811"/>
      <c r="DG16" s="811"/>
      <c r="DH16" s="811"/>
      <c r="DI16" s="811"/>
      <c r="DJ16" s="811"/>
      <c r="DK16" s="811"/>
      <c r="DL16" s="811"/>
      <c r="DM16" s="811"/>
      <c r="DN16" s="811"/>
      <c r="DO16" s="811"/>
      <c r="DP16" s="811"/>
      <c r="DQ16" s="811"/>
      <c r="DR16" s="811"/>
      <c r="DS16" s="811"/>
      <c r="DT16" s="811"/>
      <c r="DU16" s="811"/>
      <c r="DV16" s="811"/>
      <c r="DW16" s="811"/>
      <c r="DX16" s="811"/>
      <c r="DY16" s="811"/>
      <c r="DZ16" s="811"/>
      <c r="EA16" s="811"/>
      <c r="EB16" s="811"/>
      <c r="EC16" s="811"/>
      <c r="ED16" s="811"/>
      <c r="EE16" s="811"/>
      <c r="EF16" s="811"/>
      <c r="EG16" s="811"/>
      <c r="EH16" s="811"/>
      <c r="EI16" s="811"/>
      <c r="EJ16" s="811"/>
      <c r="EK16" s="811"/>
      <c r="EL16" s="811"/>
      <c r="EM16" s="811"/>
      <c r="EN16" s="811"/>
      <c r="EO16" s="811"/>
      <c r="EP16" s="811"/>
      <c r="EQ16" s="811"/>
      <c r="ER16" s="811"/>
      <c r="ES16" s="811"/>
      <c r="ET16" s="811"/>
      <c r="EU16" s="811"/>
      <c r="EV16" s="811"/>
      <c r="EW16" s="811"/>
      <c r="EX16" s="811"/>
      <c r="EY16" s="811"/>
      <c r="EZ16" s="811"/>
      <c r="FA16" s="811"/>
      <c r="FB16" s="811"/>
      <c r="FC16" s="811"/>
      <c r="FD16" s="811"/>
      <c r="FE16" s="811"/>
      <c r="FF16" s="811"/>
      <c r="FG16" s="811"/>
      <c r="FH16" s="811"/>
      <c r="FI16" s="811"/>
      <c r="FJ16" s="811"/>
      <c r="FK16" s="811"/>
      <c r="FL16" s="811"/>
      <c r="FM16" s="811"/>
      <c r="FN16" s="811"/>
      <c r="FO16" s="811"/>
      <c r="FP16" s="811"/>
      <c r="FQ16" s="811"/>
      <c r="FR16" s="811"/>
      <c r="FS16" s="811"/>
      <c r="FT16" s="811"/>
      <c r="FU16" s="811"/>
      <c r="FV16" s="811"/>
      <c r="FW16" s="811"/>
      <c r="FX16" s="811"/>
      <c r="FY16" s="811"/>
      <c r="FZ16" s="811"/>
      <c r="GA16" s="811"/>
      <c r="GB16" s="811"/>
      <c r="GC16" s="811"/>
      <c r="GD16" s="811"/>
      <c r="GE16" s="811"/>
      <c r="GF16" s="811"/>
      <c r="GG16" s="811"/>
      <c r="GH16" s="811"/>
      <c r="GI16" s="811"/>
      <c r="GJ16" s="811"/>
      <c r="GK16" s="811"/>
      <c r="GL16" s="811"/>
      <c r="GM16" s="811"/>
      <c r="GN16" s="811"/>
      <c r="GO16" s="811"/>
      <c r="GP16" s="811"/>
      <c r="GQ16" s="811"/>
      <c r="GR16" s="811"/>
      <c r="GS16" s="811"/>
      <c r="GT16" s="811"/>
      <c r="GU16" s="811"/>
    </row>
    <row r="17" spans="1:203" s="812" customFormat="1" ht="22.5" customHeight="1">
      <c r="A17" s="788"/>
      <c r="B17" s="1992"/>
      <c r="C17" s="1993"/>
      <c r="D17" s="1993"/>
      <c r="E17" s="1993"/>
      <c r="F17" s="1993"/>
      <c r="G17" s="1993"/>
      <c r="H17" s="1993"/>
      <c r="I17" s="1994"/>
      <c r="J17" s="1995"/>
      <c r="K17" s="1996"/>
      <c r="L17" s="1996"/>
      <c r="M17" s="1997"/>
      <c r="N17" s="1995"/>
      <c r="O17" s="1996"/>
      <c r="P17" s="1996"/>
      <c r="Q17" s="1997"/>
      <c r="R17" s="1991"/>
      <c r="S17" s="1991"/>
      <c r="T17" s="1991"/>
      <c r="U17" s="1991"/>
      <c r="V17" s="1991"/>
      <c r="W17" s="1991"/>
      <c r="X17" s="1991"/>
      <c r="Y17" s="811"/>
      <c r="Z17" s="811"/>
      <c r="AA17" s="811"/>
      <c r="AB17" s="811"/>
      <c r="AC17" s="811"/>
      <c r="AD17" s="811"/>
      <c r="AE17" s="811"/>
      <c r="AF17" s="811"/>
      <c r="AG17" s="811"/>
      <c r="AH17" s="811"/>
      <c r="AI17" s="811"/>
      <c r="AJ17" s="811"/>
      <c r="AK17" s="811"/>
      <c r="AL17" s="811"/>
      <c r="AM17" s="811"/>
      <c r="AN17" s="811"/>
      <c r="AO17" s="811"/>
      <c r="AP17" s="811"/>
      <c r="AQ17" s="811"/>
      <c r="AR17" s="811"/>
      <c r="AS17" s="811"/>
      <c r="AT17" s="811"/>
      <c r="AU17" s="811"/>
      <c r="AV17" s="811"/>
      <c r="AW17" s="811"/>
      <c r="AX17" s="811"/>
      <c r="AY17" s="811"/>
      <c r="AZ17" s="811"/>
      <c r="BA17" s="811"/>
      <c r="BB17" s="811"/>
      <c r="BC17" s="811"/>
      <c r="BD17" s="811"/>
      <c r="BE17" s="811"/>
      <c r="BF17" s="811"/>
      <c r="BG17" s="811"/>
      <c r="BH17" s="811"/>
      <c r="BI17" s="811"/>
      <c r="BJ17" s="811"/>
      <c r="BK17" s="811"/>
      <c r="BL17" s="811"/>
      <c r="BM17" s="811"/>
      <c r="BN17" s="811"/>
      <c r="BO17" s="811"/>
      <c r="BP17" s="811"/>
      <c r="BQ17" s="811"/>
      <c r="BR17" s="811"/>
      <c r="BS17" s="811"/>
      <c r="BT17" s="811"/>
      <c r="BU17" s="811"/>
      <c r="BV17" s="811"/>
      <c r="BW17" s="811"/>
      <c r="BX17" s="811"/>
      <c r="BY17" s="811"/>
      <c r="BZ17" s="811"/>
      <c r="CA17" s="811"/>
      <c r="CB17" s="811"/>
      <c r="CC17" s="811"/>
      <c r="CD17" s="811"/>
      <c r="CE17" s="811"/>
      <c r="CF17" s="811"/>
      <c r="CG17" s="811"/>
      <c r="CH17" s="811"/>
      <c r="CI17" s="811"/>
      <c r="CJ17" s="811"/>
      <c r="CK17" s="811"/>
      <c r="CL17" s="811"/>
      <c r="CM17" s="811"/>
      <c r="CN17" s="811"/>
      <c r="CO17" s="811"/>
      <c r="CP17" s="811"/>
      <c r="CQ17" s="811"/>
      <c r="CR17" s="811"/>
      <c r="CS17" s="811"/>
      <c r="CT17" s="811"/>
      <c r="CU17" s="811"/>
      <c r="CV17" s="811"/>
      <c r="CW17" s="811"/>
      <c r="CX17" s="811"/>
      <c r="CY17" s="811"/>
      <c r="CZ17" s="811"/>
      <c r="DA17" s="811"/>
      <c r="DB17" s="811"/>
      <c r="DC17" s="811"/>
      <c r="DD17" s="811"/>
      <c r="DE17" s="811"/>
      <c r="DF17" s="811"/>
      <c r="DG17" s="811"/>
      <c r="DH17" s="811"/>
      <c r="DI17" s="811"/>
      <c r="DJ17" s="811"/>
      <c r="DK17" s="811"/>
      <c r="DL17" s="811"/>
      <c r="DM17" s="811"/>
      <c r="DN17" s="811"/>
      <c r="DO17" s="811"/>
      <c r="DP17" s="811"/>
      <c r="DQ17" s="811"/>
      <c r="DR17" s="811"/>
      <c r="DS17" s="811"/>
      <c r="DT17" s="811"/>
      <c r="DU17" s="811"/>
      <c r="DV17" s="811"/>
      <c r="DW17" s="811"/>
      <c r="DX17" s="811"/>
      <c r="DY17" s="811"/>
      <c r="DZ17" s="811"/>
      <c r="EA17" s="811"/>
      <c r="EB17" s="811"/>
      <c r="EC17" s="811"/>
      <c r="ED17" s="811"/>
      <c r="EE17" s="811"/>
      <c r="EF17" s="811"/>
      <c r="EG17" s="811"/>
      <c r="EH17" s="811"/>
      <c r="EI17" s="811"/>
      <c r="EJ17" s="811"/>
      <c r="EK17" s="811"/>
      <c r="EL17" s="811"/>
      <c r="EM17" s="811"/>
      <c r="EN17" s="811"/>
      <c r="EO17" s="811"/>
      <c r="EP17" s="811"/>
      <c r="EQ17" s="811"/>
      <c r="ER17" s="811"/>
      <c r="ES17" s="811"/>
      <c r="ET17" s="811"/>
      <c r="EU17" s="811"/>
      <c r="EV17" s="811"/>
      <c r="EW17" s="811"/>
      <c r="EX17" s="811"/>
      <c r="EY17" s="811"/>
      <c r="EZ17" s="811"/>
      <c r="FA17" s="811"/>
      <c r="FB17" s="811"/>
      <c r="FC17" s="811"/>
      <c r="FD17" s="811"/>
      <c r="FE17" s="811"/>
      <c r="FF17" s="811"/>
      <c r="FG17" s="811"/>
      <c r="FH17" s="811"/>
      <c r="FI17" s="811"/>
      <c r="FJ17" s="811"/>
      <c r="FK17" s="811"/>
      <c r="FL17" s="811"/>
      <c r="FM17" s="811"/>
      <c r="FN17" s="811"/>
      <c r="FO17" s="811"/>
      <c r="FP17" s="811"/>
      <c r="FQ17" s="811"/>
      <c r="FR17" s="811"/>
      <c r="FS17" s="811"/>
      <c r="FT17" s="811"/>
      <c r="FU17" s="811"/>
      <c r="FV17" s="811"/>
      <c r="FW17" s="811"/>
      <c r="FX17" s="811"/>
      <c r="FY17" s="811"/>
      <c r="FZ17" s="811"/>
      <c r="GA17" s="811"/>
      <c r="GB17" s="811"/>
      <c r="GC17" s="811"/>
      <c r="GD17" s="811"/>
      <c r="GE17" s="811"/>
      <c r="GF17" s="811"/>
      <c r="GG17" s="811"/>
      <c r="GH17" s="811"/>
      <c r="GI17" s="811"/>
      <c r="GJ17" s="811"/>
      <c r="GK17" s="811"/>
      <c r="GL17" s="811"/>
      <c r="GM17" s="811"/>
      <c r="GN17" s="811"/>
      <c r="GO17" s="811"/>
      <c r="GP17" s="811"/>
      <c r="GQ17" s="811"/>
      <c r="GR17" s="811"/>
      <c r="GS17" s="811"/>
      <c r="GT17" s="811"/>
      <c r="GU17" s="811"/>
    </row>
    <row r="18" spans="1:203" s="812" customFormat="1" ht="22.5" customHeight="1">
      <c r="A18" s="786" t="s">
        <v>1141</v>
      </c>
      <c r="B18" s="1985">
        <v>11042.785794085776</v>
      </c>
      <c r="C18" s="1986">
        <v>10750.488833369169</v>
      </c>
      <c r="D18" s="1986">
        <v>11616.479374874778</v>
      </c>
      <c r="E18" s="1986">
        <v>11564.269635277544</v>
      </c>
      <c r="F18" s="1986">
        <v>12150.395671195</v>
      </c>
      <c r="G18" s="1986">
        <v>16417.950816847773</v>
      </c>
      <c r="H18" s="1986">
        <v>18066.315688910188</v>
      </c>
      <c r="I18" s="1987">
        <v>21101.979418868999</v>
      </c>
      <c r="J18" s="1988">
        <v>21339.895714920131</v>
      </c>
      <c r="K18" s="1989">
        <v>20954.271924207114</v>
      </c>
      <c r="L18" s="1989">
        <v>21177.044471069963</v>
      </c>
      <c r="M18" s="1990">
        <v>20086.021303450656</v>
      </c>
      <c r="N18" s="1988">
        <v>19007.090161502307</v>
      </c>
      <c r="O18" s="1989">
        <v>18802.627497549682</v>
      </c>
      <c r="P18" s="1989">
        <v>19280.662021789991</v>
      </c>
      <c r="Q18" s="1990">
        <v>19867.524641033098</v>
      </c>
      <c r="R18" s="1991"/>
      <c r="S18" s="1991"/>
      <c r="T18" s="1991"/>
      <c r="U18" s="1991"/>
      <c r="V18" s="1991"/>
      <c r="W18" s="1991"/>
      <c r="X18" s="1991"/>
      <c r="Y18" s="811"/>
      <c r="Z18" s="811"/>
      <c r="AA18" s="811"/>
      <c r="AB18" s="811"/>
      <c r="AC18" s="811"/>
      <c r="AD18" s="811"/>
      <c r="AE18" s="811"/>
      <c r="AF18" s="811"/>
      <c r="AG18" s="811"/>
      <c r="AH18" s="811"/>
      <c r="AI18" s="811"/>
      <c r="AJ18" s="811"/>
      <c r="AK18" s="811"/>
      <c r="AL18" s="811"/>
      <c r="AM18" s="811"/>
      <c r="AN18" s="811"/>
      <c r="AO18" s="811"/>
      <c r="AP18" s="811"/>
      <c r="AQ18" s="811"/>
      <c r="AR18" s="811"/>
      <c r="AS18" s="811"/>
      <c r="AT18" s="811"/>
      <c r="AU18" s="811"/>
      <c r="AV18" s="811"/>
      <c r="AW18" s="811"/>
      <c r="AX18" s="811"/>
      <c r="AY18" s="811"/>
      <c r="AZ18" s="811"/>
      <c r="BA18" s="811"/>
      <c r="BB18" s="811"/>
      <c r="BC18" s="811"/>
      <c r="BD18" s="811"/>
      <c r="BE18" s="811"/>
      <c r="BF18" s="811"/>
      <c r="BG18" s="811"/>
      <c r="BH18" s="811"/>
      <c r="BI18" s="811"/>
      <c r="BJ18" s="811"/>
      <c r="BK18" s="811"/>
      <c r="BL18" s="811"/>
      <c r="BM18" s="811"/>
      <c r="BN18" s="811"/>
      <c r="BO18" s="811"/>
      <c r="BP18" s="811"/>
      <c r="BQ18" s="811"/>
      <c r="BR18" s="811"/>
      <c r="BS18" s="811"/>
      <c r="BT18" s="811"/>
      <c r="BU18" s="811"/>
      <c r="BV18" s="811"/>
      <c r="BW18" s="811"/>
      <c r="BX18" s="811"/>
      <c r="BY18" s="811"/>
      <c r="BZ18" s="811"/>
      <c r="CA18" s="811"/>
      <c r="CB18" s="811"/>
      <c r="CC18" s="811"/>
      <c r="CD18" s="811"/>
      <c r="CE18" s="811"/>
      <c r="CF18" s="811"/>
      <c r="CG18" s="811"/>
      <c r="CH18" s="811"/>
      <c r="CI18" s="811"/>
      <c r="CJ18" s="811"/>
      <c r="CK18" s="811"/>
      <c r="CL18" s="811"/>
      <c r="CM18" s="811"/>
      <c r="CN18" s="811"/>
      <c r="CO18" s="811"/>
      <c r="CP18" s="811"/>
      <c r="CQ18" s="811"/>
      <c r="CR18" s="811"/>
      <c r="CS18" s="811"/>
      <c r="CT18" s="811"/>
      <c r="CU18" s="811"/>
      <c r="CV18" s="811"/>
      <c r="CW18" s="811"/>
      <c r="CX18" s="811"/>
      <c r="CY18" s="811"/>
      <c r="CZ18" s="811"/>
      <c r="DA18" s="811"/>
      <c r="DB18" s="811"/>
      <c r="DC18" s="811"/>
      <c r="DD18" s="811"/>
      <c r="DE18" s="811"/>
      <c r="DF18" s="811"/>
      <c r="DG18" s="811"/>
      <c r="DH18" s="811"/>
      <c r="DI18" s="811"/>
      <c r="DJ18" s="811"/>
      <c r="DK18" s="811"/>
      <c r="DL18" s="811"/>
      <c r="DM18" s="811"/>
      <c r="DN18" s="811"/>
      <c r="DO18" s="811"/>
      <c r="DP18" s="811"/>
      <c r="DQ18" s="811"/>
      <c r="DR18" s="811"/>
      <c r="DS18" s="811"/>
      <c r="DT18" s="811"/>
      <c r="DU18" s="811"/>
      <c r="DV18" s="811"/>
      <c r="DW18" s="811"/>
      <c r="DX18" s="811"/>
      <c r="DY18" s="811"/>
      <c r="DZ18" s="811"/>
      <c r="EA18" s="811"/>
      <c r="EB18" s="811"/>
      <c r="EC18" s="811"/>
      <c r="ED18" s="811"/>
      <c r="EE18" s="811"/>
      <c r="EF18" s="811"/>
      <c r="EG18" s="811"/>
      <c r="EH18" s="811"/>
      <c r="EI18" s="811"/>
      <c r="EJ18" s="811"/>
      <c r="EK18" s="811"/>
      <c r="EL18" s="811"/>
      <c r="EM18" s="811"/>
      <c r="EN18" s="811"/>
      <c r="EO18" s="811"/>
      <c r="EP18" s="811"/>
      <c r="EQ18" s="811"/>
      <c r="ER18" s="811"/>
      <c r="ES18" s="811"/>
      <c r="ET18" s="811"/>
      <c r="EU18" s="811"/>
      <c r="EV18" s="811"/>
      <c r="EW18" s="811"/>
      <c r="EX18" s="811"/>
      <c r="EY18" s="811"/>
      <c r="EZ18" s="811"/>
      <c r="FA18" s="811"/>
      <c r="FB18" s="811"/>
      <c r="FC18" s="811"/>
      <c r="FD18" s="811"/>
      <c r="FE18" s="811"/>
      <c r="FF18" s="811"/>
      <c r="FG18" s="811"/>
      <c r="FH18" s="811"/>
      <c r="FI18" s="811"/>
      <c r="FJ18" s="811"/>
      <c r="FK18" s="811"/>
      <c r="FL18" s="811"/>
      <c r="FM18" s="811"/>
      <c r="FN18" s="811"/>
      <c r="FO18" s="811"/>
      <c r="FP18" s="811"/>
      <c r="FQ18" s="811"/>
      <c r="FR18" s="811"/>
      <c r="FS18" s="811"/>
      <c r="FT18" s="811"/>
      <c r="FU18" s="811"/>
      <c r="FV18" s="811"/>
      <c r="FW18" s="811"/>
      <c r="FX18" s="811"/>
      <c r="FY18" s="811"/>
      <c r="FZ18" s="811"/>
      <c r="GA18" s="811"/>
      <c r="GB18" s="811"/>
      <c r="GC18" s="811"/>
      <c r="GD18" s="811"/>
      <c r="GE18" s="811"/>
      <c r="GF18" s="811"/>
      <c r="GG18" s="811"/>
      <c r="GH18" s="811"/>
      <c r="GI18" s="811"/>
      <c r="GJ18" s="811"/>
      <c r="GK18" s="811"/>
      <c r="GL18" s="811"/>
      <c r="GM18" s="811"/>
      <c r="GN18" s="811"/>
      <c r="GO18" s="811"/>
      <c r="GP18" s="811"/>
      <c r="GQ18" s="811"/>
      <c r="GR18" s="811"/>
      <c r="GS18" s="811"/>
      <c r="GT18" s="811"/>
      <c r="GU18" s="811"/>
    </row>
    <row r="19" spans="1:203" s="812" customFormat="1" ht="22.5" customHeight="1">
      <c r="A19" s="787" t="s">
        <v>1142</v>
      </c>
      <c r="B19" s="1992">
        <v>1374.9091165856</v>
      </c>
      <c r="C19" s="1993">
        <v>1552.3157758480897</v>
      </c>
      <c r="D19" s="1993">
        <v>2123.5677097000603</v>
      </c>
      <c r="E19" s="1993">
        <v>1120.8193119932498</v>
      </c>
      <c r="F19" s="1993">
        <v>596.23312388394959</v>
      </c>
      <c r="G19" s="1993">
        <v>3214.4355225446798</v>
      </c>
      <c r="H19" s="1993">
        <v>4470.2673374229607</v>
      </c>
      <c r="I19" s="1994">
        <v>4563.2663892657711</v>
      </c>
      <c r="J19" s="1995">
        <v>4909.1440711447603</v>
      </c>
      <c r="K19" s="1996">
        <v>4821.7030509662409</v>
      </c>
      <c r="L19" s="1996">
        <v>4857.8318423933306</v>
      </c>
      <c r="M19" s="1997">
        <v>3842.8023431567103</v>
      </c>
      <c r="N19" s="1995">
        <v>3087.6967514058497</v>
      </c>
      <c r="O19" s="1996">
        <v>3137.5845496561592</v>
      </c>
      <c r="P19" s="1996">
        <v>3376.5309747972892</v>
      </c>
      <c r="Q19" s="1997">
        <v>4372.7934676118903</v>
      </c>
      <c r="R19" s="1991"/>
      <c r="S19" s="1991"/>
      <c r="T19" s="1991"/>
      <c r="U19" s="1991"/>
      <c r="V19" s="1991"/>
      <c r="W19" s="1991"/>
      <c r="X19" s="1991"/>
      <c r="Y19" s="811"/>
      <c r="Z19" s="811"/>
      <c r="AA19" s="811"/>
      <c r="AB19" s="811"/>
      <c r="AC19" s="811"/>
      <c r="AD19" s="811"/>
      <c r="AE19" s="811"/>
      <c r="AF19" s="811"/>
      <c r="AG19" s="811"/>
      <c r="AH19" s="811"/>
      <c r="AI19" s="811"/>
      <c r="AJ19" s="811"/>
      <c r="AK19" s="811"/>
      <c r="AL19" s="811"/>
      <c r="AM19" s="811"/>
      <c r="AN19" s="811"/>
      <c r="AO19" s="811"/>
      <c r="AP19" s="811"/>
      <c r="AQ19" s="811"/>
      <c r="AR19" s="811"/>
      <c r="AS19" s="811"/>
      <c r="AT19" s="811"/>
      <c r="AU19" s="811"/>
      <c r="AV19" s="811"/>
      <c r="AW19" s="811"/>
      <c r="AX19" s="811"/>
      <c r="AY19" s="811"/>
      <c r="AZ19" s="811"/>
      <c r="BA19" s="811"/>
      <c r="BB19" s="811"/>
      <c r="BC19" s="811"/>
      <c r="BD19" s="811"/>
      <c r="BE19" s="811"/>
      <c r="BF19" s="811"/>
      <c r="BG19" s="811"/>
      <c r="BH19" s="811"/>
      <c r="BI19" s="811"/>
      <c r="BJ19" s="811"/>
      <c r="BK19" s="811"/>
      <c r="BL19" s="811"/>
      <c r="BM19" s="811"/>
      <c r="BN19" s="811"/>
      <c r="BO19" s="811"/>
      <c r="BP19" s="811"/>
      <c r="BQ19" s="811"/>
      <c r="BR19" s="811"/>
      <c r="BS19" s="811"/>
      <c r="BT19" s="811"/>
      <c r="BU19" s="811"/>
      <c r="BV19" s="811"/>
      <c r="BW19" s="811"/>
      <c r="BX19" s="811"/>
      <c r="BY19" s="811"/>
      <c r="BZ19" s="811"/>
      <c r="CA19" s="811"/>
      <c r="CB19" s="811"/>
      <c r="CC19" s="811"/>
      <c r="CD19" s="811"/>
      <c r="CE19" s="811"/>
      <c r="CF19" s="811"/>
      <c r="CG19" s="811"/>
      <c r="CH19" s="811"/>
      <c r="CI19" s="811"/>
      <c r="CJ19" s="811"/>
      <c r="CK19" s="811"/>
      <c r="CL19" s="811"/>
      <c r="CM19" s="811"/>
      <c r="CN19" s="811"/>
      <c r="CO19" s="811"/>
      <c r="CP19" s="811"/>
      <c r="CQ19" s="811"/>
      <c r="CR19" s="811"/>
      <c r="CS19" s="811"/>
      <c r="CT19" s="811"/>
      <c r="CU19" s="811"/>
      <c r="CV19" s="811"/>
      <c r="CW19" s="811"/>
      <c r="CX19" s="811"/>
      <c r="CY19" s="811"/>
      <c r="CZ19" s="811"/>
      <c r="DA19" s="811"/>
      <c r="DB19" s="811"/>
      <c r="DC19" s="811"/>
      <c r="DD19" s="811"/>
      <c r="DE19" s="811"/>
      <c r="DF19" s="811"/>
      <c r="DG19" s="811"/>
      <c r="DH19" s="811"/>
      <c r="DI19" s="811"/>
      <c r="DJ19" s="811"/>
      <c r="DK19" s="811"/>
      <c r="DL19" s="811"/>
      <c r="DM19" s="811"/>
      <c r="DN19" s="811"/>
      <c r="DO19" s="811"/>
      <c r="DP19" s="811"/>
      <c r="DQ19" s="811"/>
      <c r="DR19" s="811"/>
      <c r="DS19" s="811"/>
      <c r="DT19" s="811"/>
      <c r="DU19" s="811"/>
      <c r="DV19" s="811"/>
      <c r="DW19" s="811"/>
      <c r="DX19" s="811"/>
      <c r="DY19" s="811"/>
      <c r="DZ19" s="811"/>
      <c r="EA19" s="811"/>
      <c r="EB19" s="811"/>
      <c r="EC19" s="811"/>
      <c r="ED19" s="811"/>
      <c r="EE19" s="811"/>
      <c r="EF19" s="811"/>
      <c r="EG19" s="811"/>
      <c r="EH19" s="811"/>
      <c r="EI19" s="811"/>
      <c r="EJ19" s="811"/>
      <c r="EK19" s="811"/>
      <c r="EL19" s="811"/>
      <c r="EM19" s="811"/>
      <c r="EN19" s="811"/>
      <c r="EO19" s="811"/>
      <c r="EP19" s="811"/>
      <c r="EQ19" s="811"/>
      <c r="ER19" s="811"/>
      <c r="ES19" s="811"/>
      <c r="ET19" s="811"/>
      <c r="EU19" s="811"/>
      <c r="EV19" s="811"/>
      <c r="EW19" s="811"/>
      <c r="EX19" s="811"/>
      <c r="EY19" s="811"/>
      <c r="EZ19" s="811"/>
      <c r="FA19" s="811"/>
      <c r="FB19" s="811"/>
      <c r="FC19" s="811"/>
      <c r="FD19" s="811"/>
      <c r="FE19" s="811"/>
      <c r="FF19" s="811"/>
      <c r="FG19" s="811"/>
      <c r="FH19" s="811"/>
      <c r="FI19" s="811"/>
      <c r="FJ19" s="811"/>
      <c r="FK19" s="811"/>
      <c r="FL19" s="811"/>
      <c r="FM19" s="811"/>
      <c r="FN19" s="811"/>
      <c r="FO19" s="811"/>
      <c r="FP19" s="811"/>
      <c r="FQ19" s="811"/>
      <c r="FR19" s="811"/>
      <c r="FS19" s="811"/>
      <c r="FT19" s="811"/>
      <c r="FU19" s="811"/>
      <c r="FV19" s="811"/>
      <c r="FW19" s="811"/>
      <c r="FX19" s="811"/>
      <c r="FY19" s="811"/>
      <c r="FZ19" s="811"/>
      <c r="GA19" s="811"/>
      <c r="GB19" s="811"/>
      <c r="GC19" s="811"/>
      <c r="GD19" s="811"/>
      <c r="GE19" s="811"/>
      <c r="GF19" s="811"/>
      <c r="GG19" s="811"/>
      <c r="GH19" s="811"/>
      <c r="GI19" s="811"/>
      <c r="GJ19" s="811"/>
      <c r="GK19" s="811"/>
      <c r="GL19" s="811"/>
      <c r="GM19" s="811"/>
      <c r="GN19" s="811"/>
      <c r="GO19" s="811"/>
      <c r="GP19" s="811"/>
      <c r="GQ19" s="811"/>
      <c r="GR19" s="811"/>
      <c r="GS19" s="811"/>
      <c r="GT19" s="811"/>
      <c r="GU19" s="811"/>
    </row>
    <row r="20" spans="1:203" s="812" customFormat="1" ht="22.5" customHeight="1">
      <c r="A20" s="789" t="s">
        <v>1143</v>
      </c>
      <c r="B20" s="1992">
        <v>1826.6810958260701</v>
      </c>
      <c r="C20" s="1993">
        <v>2377.94527849512</v>
      </c>
      <c r="D20" s="1993">
        <v>2851.8931669456601</v>
      </c>
      <c r="E20" s="1993">
        <v>2233.8051636441201</v>
      </c>
      <c r="F20" s="1993">
        <v>3528.5879392101997</v>
      </c>
      <c r="G20" s="1993">
        <v>3979.0140535698397</v>
      </c>
      <c r="H20" s="1993">
        <v>4524.0742941633498</v>
      </c>
      <c r="I20" s="1994">
        <v>4631.0978083757009</v>
      </c>
      <c r="J20" s="1995">
        <v>5083.0478297333502</v>
      </c>
      <c r="K20" s="1996">
        <v>4897.37801496883</v>
      </c>
      <c r="L20" s="1996">
        <v>4929.0086125490106</v>
      </c>
      <c r="M20" s="1997">
        <v>3903.14567530881</v>
      </c>
      <c r="N20" s="1995">
        <v>3183.2739555337198</v>
      </c>
      <c r="O20" s="1996">
        <v>3263.8590879510593</v>
      </c>
      <c r="P20" s="1996">
        <v>3459.0400905247693</v>
      </c>
      <c r="Q20" s="1997">
        <v>4459.2021168785204</v>
      </c>
      <c r="R20" s="1991"/>
      <c r="S20" s="1991"/>
      <c r="T20" s="1991"/>
      <c r="U20" s="1991"/>
      <c r="V20" s="1991"/>
      <c r="W20" s="1991"/>
      <c r="X20" s="1991"/>
      <c r="Y20" s="811"/>
      <c r="Z20" s="811"/>
      <c r="AA20" s="811"/>
      <c r="AB20" s="811"/>
      <c r="AC20" s="811"/>
      <c r="AD20" s="811"/>
      <c r="AE20" s="811"/>
      <c r="AF20" s="811"/>
      <c r="AG20" s="811"/>
      <c r="AH20" s="811"/>
      <c r="AI20" s="811"/>
      <c r="AJ20" s="811"/>
      <c r="AK20" s="811"/>
      <c r="AL20" s="811"/>
      <c r="AM20" s="811"/>
      <c r="AN20" s="811"/>
      <c r="AO20" s="811"/>
      <c r="AP20" s="811"/>
      <c r="AQ20" s="811"/>
      <c r="AR20" s="811"/>
      <c r="AS20" s="811"/>
      <c r="AT20" s="811"/>
      <c r="AU20" s="811"/>
      <c r="AV20" s="811"/>
      <c r="AW20" s="811"/>
      <c r="AX20" s="811"/>
      <c r="AY20" s="811"/>
      <c r="AZ20" s="811"/>
      <c r="BA20" s="811"/>
      <c r="BB20" s="811"/>
      <c r="BC20" s="811"/>
      <c r="BD20" s="811"/>
      <c r="BE20" s="811"/>
      <c r="BF20" s="811"/>
      <c r="BG20" s="811"/>
      <c r="BH20" s="811"/>
      <c r="BI20" s="811"/>
      <c r="BJ20" s="811"/>
      <c r="BK20" s="811"/>
      <c r="BL20" s="811"/>
      <c r="BM20" s="811"/>
      <c r="BN20" s="811"/>
      <c r="BO20" s="811"/>
      <c r="BP20" s="811"/>
      <c r="BQ20" s="811"/>
      <c r="BR20" s="811"/>
      <c r="BS20" s="811"/>
      <c r="BT20" s="811"/>
      <c r="BU20" s="811"/>
      <c r="BV20" s="811"/>
      <c r="BW20" s="811"/>
      <c r="BX20" s="811"/>
      <c r="BY20" s="811"/>
      <c r="BZ20" s="811"/>
      <c r="CA20" s="811"/>
      <c r="CB20" s="811"/>
      <c r="CC20" s="811"/>
      <c r="CD20" s="811"/>
      <c r="CE20" s="811"/>
      <c r="CF20" s="811"/>
      <c r="CG20" s="811"/>
      <c r="CH20" s="811"/>
      <c r="CI20" s="811"/>
      <c r="CJ20" s="811"/>
      <c r="CK20" s="811"/>
      <c r="CL20" s="811"/>
      <c r="CM20" s="811"/>
      <c r="CN20" s="811"/>
      <c r="CO20" s="811"/>
      <c r="CP20" s="811"/>
      <c r="CQ20" s="811"/>
      <c r="CR20" s="811"/>
      <c r="CS20" s="811"/>
      <c r="CT20" s="811"/>
      <c r="CU20" s="811"/>
      <c r="CV20" s="811"/>
      <c r="CW20" s="811"/>
      <c r="CX20" s="811"/>
      <c r="CY20" s="811"/>
      <c r="CZ20" s="811"/>
      <c r="DA20" s="811"/>
      <c r="DB20" s="811"/>
      <c r="DC20" s="811"/>
      <c r="DD20" s="811"/>
      <c r="DE20" s="811"/>
      <c r="DF20" s="811"/>
      <c r="DG20" s="811"/>
      <c r="DH20" s="811"/>
      <c r="DI20" s="811"/>
      <c r="DJ20" s="811"/>
      <c r="DK20" s="811"/>
      <c r="DL20" s="811"/>
      <c r="DM20" s="811"/>
      <c r="DN20" s="811"/>
      <c r="DO20" s="811"/>
      <c r="DP20" s="811"/>
      <c r="DQ20" s="811"/>
      <c r="DR20" s="811"/>
      <c r="DS20" s="811"/>
      <c r="DT20" s="811"/>
      <c r="DU20" s="811"/>
      <c r="DV20" s="811"/>
      <c r="DW20" s="811"/>
      <c r="DX20" s="811"/>
      <c r="DY20" s="811"/>
      <c r="DZ20" s="811"/>
      <c r="EA20" s="811"/>
      <c r="EB20" s="811"/>
      <c r="EC20" s="811"/>
      <c r="ED20" s="811"/>
      <c r="EE20" s="811"/>
      <c r="EF20" s="811"/>
      <c r="EG20" s="811"/>
      <c r="EH20" s="811"/>
      <c r="EI20" s="811"/>
      <c r="EJ20" s="811"/>
      <c r="EK20" s="811"/>
      <c r="EL20" s="811"/>
      <c r="EM20" s="811"/>
      <c r="EN20" s="811"/>
      <c r="EO20" s="811"/>
      <c r="EP20" s="811"/>
      <c r="EQ20" s="811"/>
      <c r="ER20" s="811"/>
      <c r="ES20" s="811"/>
      <c r="ET20" s="811"/>
      <c r="EU20" s="811"/>
      <c r="EV20" s="811"/>
      <c r="EW20" s="811"/>
      <c r="EX20" s="811"/>
      <c r="EY20" s="811"/>
      <c r="EZ20" s="811"/>
      <c r="FA20" s="811"/>
      <c r="FB20" s="811"/>
      <c r="FC20" s="811"/>
      <c r="FD20" s="811"/>
      <c r="FE20" s="811"/>
      <c r="FF20" s="811"/>
      <c r="FG20" s="811"/>
      <c r="FH20" s="811"/>
      <c r="FI20" s="811"/>
      <c r="FJ20" s="811"/>
      <c r="FK20" s="811"/>
      <c r="FL20" s="811"/>
      <c r="FM20" s="811"/>
      <c r="FN20" s="811"/>
      <c r="FO20" s="811"/>
      <c r="FP20" s="811"/>
      <c r="FQ20" s="811"/>
      <c r="FR20" s="811"/>
      <c r="FS20" s="811"/>
      <c r="FT20" s="811"/>
      <c r="FU20" s="811"/>
      <c r="FV20" s="811"/>
      <c r="FW20" s="811"/>
      <c r="FX20" s="811"/>
      <c r="FY20" s="811"/>
      <c r="FZ20" s="811"/>
      <c r="GA20" s="811"/>
      <c r="GB20" s="811"/>
      <c r="GC20" s="811"/>
      <c r="GD20" s="811"/>
      <c r="GE20" s="811"/>
      <c r="GF20" s="811"/>
      <c r="GG20" s="811"/>
      <c r="GH20" s="811"/>
      <c r="GI20" s="811"/>
      <c r="GJ20" s="811"/>
      <c r="GK20" s="811"/>
      <c r="GL20" s="811"/>
      <c r="GM20" s="811"/>
      <c r="GN20" s="811"/>
      <c r="GO20" s="811"/>
      <c r="GP20" s="811"/>
      <c r="GQ20" s="811"/>
      <c r="GR20" s="811"/>
      <c r="GS20" s="811"/>
      <c r="GT20" s="811"/>
      <c r="GU20" s="811"/>
    </row>
    <row r="21" spans="1:203" s="812" customFormat="1" ht="22.5" customHeight="1">
      <c r="A21" s="790" t="s">
        <v>1144</v>
      </c>
      <c r="B21" s="1992">
        <v>585.4452</v>
      </c>
      <c r="C21" s="1993">
        <v>925.32</v>
      </c>
      <c r="D21" s="1993">
        <v>1258.6400000000001</v>
      </c>
      <c r="E21" s="1993">
        <v>641.04819646829981</v>
      </c>
      <c r="F21" s="1993">
        <v>2393.55565354391</v>
      </c>
      <c r="G21" s="1993">
        <v>2481.7551039525001</v>
      </c>
      <c r="H21" s="1993">
        <v>2480.3463000513798</v>
      </c>
      <c r="I21" s="1994">
        <v>2921.9965006322009</v>
      </c>
      <c r="J21" s="1995">
        <v>3139.3867916811505</v>
      </c>
      <c r="K21" s="1996">
        <v>3174.6009794790698</v>
      </c>
      <c r="L21" s="1996">
        <v>3298.8302354175203</v>
      </c>
      <c r="M21" s="1997">
        <v>2005.3964813357802</v>
      </c>
      <c r="N21" s="1995">
        <v>1232.5848990486397</v>
      </c>
      <c r="O21" s="1996">
        <v>1463.0844919223096</v>
      </c>
      <c r="P21" s="1996">
        <v>1646.6395941695398</v>
      </c>
      <c r="Q21" s="1997">
        <v>2467.0790084934506</v>
      </c>
      <c r="R21" s="1991"/>
      <c r="S21" s="1991"/>
      <c r="T21" s="1991"/>
      <c r="U21" s="1991"/>
      <c r="V21" s="1991"/>
      <c r="W21" s="1991"/>
      <c r="X21" s="1991"/>
      <c r="Y21" s="811"/>
      <c r="Z21" s="811"/>
      <c r="AA21" s="811"/>
      <c r="AB21" s="811"/>
      <c r="AC21" s="811"/>
      <c r="AD21" s="811"/>
      <c r="AE21" s="811"/>
      <c r="AF21" s="811"/>
      <c r="AG21" s="811"/>
      <c r="AH21" s="811"/>
      <c r="AI21" s="811"/>
      <c r="AJ21" s="811"/>
      <c r="AK21" s="811"/>
      <c r="AL21" s="811"/>
      <c r="AM21" s="811"/>
      <c r="AN21" s="811"/>
      <c r="AO21" s="811"/>
      <c r="AP21" s="811"/>
      <c r="AQ21" s="811"/>
      <c r="AR21" s="811"/>
      <c r="AS21" s="811"/>
      <c r="AT21" s="811"/>
      <c r="AU21" s="811"/>
      <c r="AV21" s="811"/>
      <c r="AW21" s="811"/>
      <c r="AX21" s="811"/>
      <c r="AY21" s="811"/>
      <c r="AZ21" s="811"/>
      <c r="BA21" s="811"/>
      <c r="BB21" s="811"/>
      <c r="BC21" s="811"/>
      <c r="BD21" s="811"/>
      <c r="BE21" s="811"/>
      <c r="BF21" s="811"/>
      <c r="BG21" s="811"/>
      <c r="BH21" s="811"/>
      <c r="BI21" s="811"/>
      <c r="BJ21" s="811"/>
      <c r="BK21" s="811"/>
      <c r="BL21" s="811"/>
      <c r="BM21" s="811"/>
      <c r="BN21" s="811"/>
      <c r="BO21" s="811"/>
      <c r="BP21" s="811"/>
      <c r="BQ21" s="811"/>
      <c r="BR21" s="811"/>
      <c r="BS21" s="811"/>
      <c r="BT21" s="811"/>
      <c r="BU21" s="811"/>
      <c r="BV21" s="811"/>
      <c r="BW21" s="811"/>
      <c r="BX21" s="811"/>
      <c r="BY21" s="811"/>
      <c r="BZ21" s="811"/>
      <c r="CA21" s="811"/>
      <c r="CB21" s="811"/>
      <c r="CC21" s="811"/>
      <c r="CD21" s="811"/>
      <c r="CE21" s="811"/>
      <c r="CF21" s="811"/>
      <c r="CG21" s="811"/>
      <c r="CH21" s="811"/>
      <c r="CI21" s="811"/>
      <c r="CJ21" s="811"/>
      <c r="CK21" s="811"/>
      <c r="CL21" s="811"/>
      <c r="CM21" s="811"/>
      <c r="CN21" s="811"/>
      <c r="CO21" s="811"/>
      <c r="CP21" s="811"/>
      <c r="CQ21" s="811"/>
      <c r="CR21" s="811"/>
      <c r="CS21" s="811"/>
      <c r="CT21" s="811"/>
      <c r="CU21" s="811"/>
      <c r="CV21" s="811"/>
      <c r="CW21" s="811"/>
      <c r="CX21" s="811"/>
      <c r="CY21" s="811"/>
      <c r="CZ21" s="811"/>
      <c r="DA21" s="811"/>
      <c r="DB21" s="811"/>
      <c r="DC21" s="811"/>
      <c r="DD21" s="811"/>
      <c r="DE21" s="811"/>
      <c r="DF21" s="811"/>
      <c r="DG21" s="811"/>
      <c r="DH21" s="811"/>
      <c r="DI21" s="811"/>
      <c r="DJ21" s="811"/>
      <c r="DK21" s="811"/>
      <c r="DL21" s="811"/>
      <c r="DM21" s="811"/>
      <c r="DN21" s="811"/>
      <c r="DO21" s="811"/>
      <c r="DP21" s="811"/>
      <c r="DQ21" s="811"/>
      <c r="DR21" s="811"/>
      <c r="DS21" s="811"/>
      <c r="DT21" s="811"/>
      <c r="DU21" s="811"/>
      <c r="DV21" s="811"/>
      <c r="DW21" s="811"/>
      <c r="DX21" s="811"/>
      <c r="DY21" s="811"/>
      <c r="DZ21" s="811"/>
      <c r="EA21" s="811"/>
      <c r="EB21" s="811"/>
      <c r="EC21" s="811"/>
      <c r="ED21" s="811"/>
      <c r="EE21" s="811"/>
      <c r="EF21" s="811"/>
      <c r="EG21" s="811"/>
      <c r="EH21" s="811"/>
      <c r="EI21" s="811"/>
      <c r="EJ21" s="811"/>
      <c r="EK21" s="811"/>
      <c r="EL21" s="811"/>
      <c r="EM21" s="811"/>
      <c r="EN21" s="811"/>
      <c r="EO21" s="811"/>
      <c r="EP21" s="811"/>
      <c r="EQ21" s="811"/>
      <c r="ER21" s="811"/>
      <c r="ES21" s="811"/>
      <c r="ET21" s="811"/>
      <c r="EU21" s="811"/>
      <c r="EV21" s="811"/>
      <c r="EW21" s="811"/>
      <c r="EX21" s="811"/>
      <c r="EY21" s="811"/>
      <c r="EZ21" s="811"/>
      <c r="FA21" s="811"/>
      <c r="FB21" s="811"/>
      <c r="FC21" s="811"/>
      <c r="FD21" s="811"/>
      <c r="FE21" s="811"/>
      <c r="FF21" s="811"/>
      <c r="FG21" s="811"/>
      <c r="FH21" s="811"/>
      <c r="FI21" s="811"/>
      <c r="FJ21" s="811"/>
      <c r="FK21" s="811"/>
      <c r="FL21" s="811"/>
      <c r="FM21" s="811"/>
      <c r="FN21" s="811"/>
      <c r="FO21" s="811"/>
      <c r="FP21" s="811"/>
      <c r="FQ21" s="811"/>
      <c r="FR21" s="811"/>
      <c r="FS21" s="811"/>
      <c r="FT21" s="811"/>
      <c r="FU21" s="811"/>
      <c r="FV21" s="811"/>
      <c r="FW21" s="811"/>
      <c r="FX21" s="811"/>
      <c r="FY21" s="811"/>
      <c r="FZ21" s="811"/>
      <c r="GA21" s="811"/>
      <c r="GB21" s="811"/>
      <c r="GC21" s="811"/>
      <c r="GD21" s="811"/>
      <c r="GE21" s="811"/>
      <c r="GF21" s="811"/>
      <c r="GG21" s="811"/>
      <c r="GH21" s="811"/>
      <c r="GI21" s="811"/>
      <c r="GJ21" s="811"/>
      <c r="GK21" s="811"/>
      <c r="GL21" s="811"/>
      <c r="GM21" s="811"/>
      <c r="GN21" s="811"/>
      <c r="GO21" s="811"/>
      <c r="GP21" s="811"/>
      <c r="GQ21" s="811"/>
      <c r="GR21" s="811"/>
      <c r="GS21" s="811"/>
      <c r="GT21" s="811"/>
      <c r="GU21" s="811"/>
    </row>
    <row r="22" spans="1:203" s="812" customFormat="1" ht="22.5" customHeight="1">
      <c r="A22" s="790" t="s">
        <v>1145</v>
      </c>
      <c r="B22" s="1992">
        <v>1229.0496664531101</v>
      </c>
      <c r="C22" s="1993">
        <v>1448.1298867604899</v>
      </c>
      <c r="D22" s="1993">
        <v>1580.0042592831999</v>
      </c>
      <c r="E22" s="1993">
        <v>1591.8330066834299</v>
      </c>
      <c r="F22" s="1993">
        <v>1134.3679937995998</v>
      </c>
      <c r="G22" s="1993">
        <v>1490.9950269785302</v>
      </c>
      <c r="H22" s="1993">
        <v>2035.9338527529503</v>
      </c>
      <c r="I22" s="1994">
        <v>1709.0227089932503</v>
      </c>
      <c r="J22" s="1995">
        <v>1942.79804036363</v>
      </c>
      <c r="K22" s="1996">
        <v>1718.8450797572402</v>
      </c>
      <c r="L22" s="1996">
        <v>1629.6016634426396</v>
      </c>
      <c r="M22" s="1997">
        <v>1897.6315312465401</v>
      </c>
      <c r="N22" s="1995">
        <v>1812.62147176294</v>
      </c>
      <c r="O22" s="1996">
        <v>1663.1042098462899</v>
      </c>
      <c r="P22" s="1996">
        <v>1669.1398527435099</v>
      </c>
      <c r="Q22" s="1997">
        <v>1860.6741673461202</v>
      </c>
      <c r="R22" s="1991"/>
      <c r="S22" s="1991"/>
      <c r="T22" s="1991"/>
      <c r="U22" s="1991"/>
      <c r="V22" s="1991"/>
      <c r="W22" s="1991"/>
      <c r="X22" s="1991"/>
      <c r="Y22" s="811"/>
      <c r="Z22" s="811"/>
      <c r="AA22" s="811"/>
      <c r="AB22" s="811"/>
      <c r="AC22" s="811"/>
      <c r="AD22" s="811"/>
      <c r="AE22" s="811"/>
      <c r="AF22" s="811"/>
      <c r="AG22" s="811"/>
      <c r="AH22" s="811"/>
      <c r="AI22" s="811"/>
      <c r="AJ22" s="811"/>
      <c r="AK22" s="811"/>
      <c r="AL22" s="811"/>
      <c r="AM22" s="811"/>
      <c r="AN22" s="811"/>
      <c r="AO22" s="811"/>
      <c r="AP22" s="811"/>
      <c r="AQ22" s="811"/>
      <c r="AR22" s="811"/>
      <c r="AS22" s="811"/>
      <c r="AT22" s="811"/>
      <c r="AU22" s="811"/>
      <c r="AV22" s="811"/>
      <c r="AW22" s="811"/>
      <c r="AX22" s="811"/>
      <c r="AY22" s="811"/>
      <c r="AZ22" s="811"/>
      <c r="BA22" s="811"/>
      <c r="BB22" s="811"/>
      <c r="BC22" s="811"/>
      <c r="BD22" s="811"/>
      <c r="BE22" s="811"/>
      <c r="BF22" s="811"/>
      <c r="BG22" s="811"/>
      <c r="BH22" s="811"/>
      <c r="BI22" s="811"/>
      <c r="BJ22" s="811"/>
      <c r="BK22" s="811"/>
      <c r="BL22" s="811"/>
      <c r="BM22" s="811"/>
      <c r="BN22" s="811"/>
      <c r="BO22" s="811"/>
      <c r="BP22" s="811"/>
      <c r="BQ22" s="811"/>
      <c r="BR22" s="811"/>
      <c r="BS22" s="811"/>
      <c r="BT22" s="811"/>
      <c r="BU22" s="811"/>
      <c r="BV22" s="811"/>
      <c r="BW22" s="811"/>
      <c r="BX22" s="811"/>
      <c r="BY22" s="811"/>
      <c r="BZ22" s="811"/>
      <c r="CA22" s="811"/>
      <c r="CB22" s="811"/>
      <c r="CC22" s="811"/>
      <c r="CD22" s="811"/>
      <c r="CE22" s="811"/>
      <c r="CF22" s="811"/>
      <c r="CG22" s="811"/>
      <c r="CH22" s="811"/>
      <c r="CI22" s="811"/>
      <c r="CJ22" s="811"/>
      <c r="CK22" s="811"/>
      <c r="CL22" s="811"/>
      <c r="CM22" s="811"/>
      <c r="CN22" s="811"/>
      <c r="CO22" s="811"/>
      <c r="CP22" s="811"/>
      <c r="CQ22" s="811"/>
      <c r="CR22" s="811"/>
      <c r="CS22" s="811"/>
      <c r="CT22" s="811"/>
      <c r="CU22" s="811"/>
      <c r="CV22" s="811"/>
      <c r="CW22" s="811"/>
      <c r="CX22" s="811"/>
      <c r="CY22" s="811"/>
      <c r="CZ22" s="811"/>
      <c r="DA22" s="811"/>
      <c r="DB22" s="811"/>
      <c r="DC22" s="811"/>
      <c r="DD22" s="811"/>
      <c r="DE22" s="811"/>
      <c r="DF22" s="811"/>
      <c r="DG22" s="811"/>
      <c r="DH22" s="811"/>
      <c r="DI22" s="811"/>
      <c r="DJ22" s="811"/>
      <c r="DK22" s="811"/>
      <c r="DL22" s="811"/>
      <c r="DM22" s="811"/>
      <c r="DN22" s="811"/>
      <c r="DO22" s="811"/>
      <c r="DP22" s="811"/>
      <c r="DQ22" s="811"/>
      <c r="DR22" s="811"/>
      <c r="DS22" s="811"/>
      <c r="DT22" s="811"/>
      <c r="DU22" s="811"/>
      <c r="DV22" s="811"/>
      <c r="DW22" s="811"/>
      <c r="DX22" s="811"/>
      <c r="DY22" s="811"/>
      <c r="DZ22" s="811"/>
      <c r="EA22" s="811"/>
      <c r="EB22" s="811"/>
      <c r="EC22" s="811"/>
      <c r="ED22" s="811"/>
      <c r="EE22" s="811"/>
      <c r="EF22" s="811"/>
      <c r="EG22" s="811"/>
      <c r="EH22" s="811"/>
      <c r="EI22" s="811"/>
      <c r="EJ22" s="811"/>
      <c r="EK22" s="811"/>
      <c r="EL22" s="811"/>
      <c r="EM22" s="811"/>
      <c r="EN22" s="811"/>
      <c r="EO22" s="811"/>
      <c r="EP22" s="811"/>
      <c r="EQ22" s="811"/>
      <c r="ER22" s="811"/>
      <c r="ES22" s="811"/>
      <c r="ET22" s="811"/>
      <c r="EU22" s="811"/>
      <c r="EV22" s="811"/>
      <c r="EW22" s="811"/>
      <c r="EX22" s="811"/>
      <c r="EY22" s="811"/>
      <c r="EZ22" s="811"/>
      <c r="FA22" s="811"/>
      <c r="FB22" s="811"/>
      <c r="FC22" s="811"/>
      <c r="FD22" s="811"/>
      <c r="FE22" s="811"/>
      <c r="FF22" s="811"/>
      <c r="FG22" s="811"/>
      <c r="FH22" s="811"/>
      <c r="FI22" s="811"/>
      <c r="FJ22" s="811"/>
      <c r="FK22" s="811"/>
      <c r="FL22" s="811"/>
      <c r="FM22" s="811"/>
      <c r="FN22" s="811"/>
      <c r="FO22" s="811"/>
      <c r="FP22" s="811"/>
      <c r="FQ22" s="811"/>
      <c r="FR22" s="811"/>
      <c r="FS22" s="811"/>
      <c r="FT22" s="811"/>
      <c r="FU22" s="811"/>
      <c r="FV22" s="811"/>
      <c r="FW22" s="811"/>
      <c r="FX22" s="811"/>
      <c r="FY22" s="811"/>
      <c r="FZ22" s="811"/>
      <c r="GA22" s="811"/>
      <c r="GB22" s="811"/>
      <c r="GC22" s="811"/>
      <c r="GD22" s="811"/>
      <c r="GE22" s="811"/>
      <c r="GF22" s="811"/>
      <c r="GG22" s="811"/>
      <c r="GH22" s="811"/>
      <c r="GI22" s="811"/>
      <c r="GJ22" s="811"/>
      <c r="GK22" s="811"/>
      <c r="GL22" s="811"/>
      <c r="GM22" s="811"/>
      <c r="GN22" s="811"/>
      <c r="GO22" s="811"/>
      <c r="GP22" s="811"/>
      <c r="GQ22" s="811"/>
      <c r="GR22" s="811"/>
      <c r="GS22" s="811"/>
      <c r="GT22" s="811"/>
      <c r="GU22" s="811"/>
    </row>
    <row r="23" spans="1:203" s="812" customFormat="1" ht="22.5" customHeight="1">
      <c r="A23" s="790" t="s">
        <v>1039</v>
      </c>
      <c r="B23" s="1992">
        <v>12.186229372959998</v>
      </c>
      <c r="C23" s="1993">
        <v>4.4953917346300001</v>
      </c>
      <c r="D23" s="1993">
        <v>13.248907662459999</v>
      </c>
      <c r="E23" s="1993">
        <v>0.92396049239</v>
      </c>
      <c r="F23" s="1993">
        <v>0.66429186668999995</v>
      </c>
      <c r="G23" s="1993">
        <v>6.2639226388099996</v>
      </c>
      <c r="H23" s="1993">
        <v>7.794141359020001</v>
      </c>
      <c r="I23" s="1994">
        <v>7.8598750249999974E-2</v>
      </c>
      <c r="J23" s="1995">
        <v>0.86299768857000003</v>
      </c>
      <c r="K23" s="1996">
        <v>3.9319557325199996</v>
      </c>
      <c r="L23" s="1996">
        <v>0.57671368885000007</v>
      </c>
      <c r="M23" s="1997">
        <v>0.11766272648999999</v>
      </c>
      <c r="N23" s="1995">
        <v>138.06758472214003</v>
      </c>
      <c r="O23" s="1996">
        <v>137.67038618245999</v>
      </c>
      <c r="P23" s="1996">
        <v>143.26064361172004</v>
      </c>
      <c r="Q23" s="1997">
        <v>131.44894103895001</v>
      </c>
      <c r="R23" s="1991"/>
      <c r="S23" s="1991"/>
      <c r="T23" s="1991"/>
      <c r="U23" s="1991"/>
      <c r="V23" s="1991"/>
      <c r="W23" s="1991"/>
      <c r="X23" s="1991"/>
      <c r="Y23" s="811"/>
      <c r="Z23" s="811"/>
      <c r="AA23" s="811"/>
      <c r="AB23" s="811"/>
      <c r="AC23" s="811"/>
      <c r="AD23" s="811"/>
      <c r="AE23" s="811"/>
      <c r="AF23" s="811"/>
      <c r="AG23" s="811"/>
      <c r="AH23" s="811"/>
      <c r="AI23" s="811"/>
      <c r="AJ23" s="811"/>
      <c r="AK23" s="811"/>
      <c r="AL23" s="811"/>
      <c r="AM23" s="811"/>
      <c r="AN23" s="811"/>
      <c r="AO23" s="811"/>
      <c r="AP23" s="811"/>
      <c r="AQ23" s="811"/>
      <c r="AR23" s="811"/>
      <c r="AS23" s="811"/>
      <c r="AT23" s="811"/>
      <c r="AU23" s="811"/>
      <c r="AV23" s="811"/>
      <c r="AW23" s="811"/>
      <c r="AX23" s="811"/>
      <c r="AY23" s="811"/>
      <c r="AZ23" s="811"/>
      <c r="BA23" s="811"/>
      <c r="BB23" s="811"/>
      <c r="BC23" s="811"/>
      <c r="BD23" s="811"/>
      <c r="BE23" s="811"/>
      <c r="BF23" s="811"/>
      <c r="BG23" s="811"/>
      <c r="BH23" s="811"/>
      <c r="BI23" s="811"/>
      <c r="BJ23" s="811"/>
      <c r="BK23" s="811"/>
      <c r="BL23" s="811"/>
      <c r="BM23" s="811"/>
      <c r="BN23" s="811"/>
      <c r="BO23" s="811"/>
      <c r="BP23" s="811"/>
      <c r="BQ23" s="811"/>
      <c r="BR23" s="811"/>
      <c r="BS23" s="811"/>
      <c r="BT23" s="811"/>
      <c r="BU23" s="811"/>
      <c r="BV23" s="811"/>
      <c r="BW23" s="811"/>
      <c r="BX23" s="811"/>
      <c r="BY23" s="811"/>
      <c r="BZ23" s="811"/>
      <c r="CA23" s="811"/>
      <c r="CB23" s="811"/>
      <c r="CC23" s="811"/>
      <c r="CD23" s="811"/>
      <c r="CE23" s="811"/>
      <c r="CF23" s="811"/>
      <c r="CG23" s="811"/>
      <c r="CH23" s="811"/>
      <c r="CI23" s="811"/>
      <c r="CJ23" s="811"/>
      <c r="CK23" s="811"/>
      <c r="CL23" s="811"/>
      <c r="CM23" s="811"/>
      <c r="CN23" s="811"/>
      <c r="CO23" s="811"/>
      <c r="CP23" s="811"/>
      <c r="CQ23" s="811"/>
      <c r="CR23" s="811"/>
      <c r="CS23" s="811"/>
      <c r="CT23" s="811"/>
      <c r="CU23" s="811"/>
      <c r="CV23" s="811"/>
      <c r="CW23" s="811"/>
      <c r="CX23" s="811"/>
      <c r="CY23" s="811"/>
      <c r="CZ23" s="811"/>
      <c r="DA23" s="811"/>
      <c r="DB23" s="811"/>
      <c r="DC23" s="811"/>
      <c r="DD23" s="811"/>
      <c r="DE23" s="811"/>
      <c r="DF23" s="811"/>
      <c r="DG23" s="811"/>
      <c r="DH23" s="811"/>
      <c r="DI23" s="811"/>
      <c r="DJ23" s="811"/>
      <c r="DK23" s="811"/>
      <c r="DL23" s="811"/>
      <c r="DM23" s="811"/>
      <c r="DN23" s="811"/>
      <c r="DO23" s="811"/>
      <c r="DP23" s="811"/>
      <c r="DQ23" s="811"/>
      <c r="DR23" s="811"/>
      <c r="DS23" s="811"/>
      <c r="DT23" s="811"/>
      <c r="DU23" s="811"/>
      <c r="DV23" s="811"/>
      <c r="DW23" s="811"/>
      <c r="DX23" s="811"/>
      <c r="DY23" s="811"/>
      <c r="DZ23" s="811"/>
      <c r="EA23" s="811"/>
      <c r="EB23" s="811"/>
      <c r="EC23" s="811"/>
      <c r="ED23" s="811"/>
      <c r="EE23" s="811"/>
      <c r="EF23" s="811"/>
      <c r="EG23" s="811"/>
      <c r="EH23" s="811"/>
      <c r="EI23" s="811"/>
      <c r="EJ23" s="811"/>
      <c r="EK23" s="811"/>
      <c r="EL23" s="811"/>
      <c r="EM23" s="811"/>
      <c r="EN23" s="811"/>
      <c r="EO23" s="811"/>
      <c r="EP23" s="811"/>
      <c r="EQ23" s="811"/>
      <c r="ER23" s="811"/>
      <c r="ES23" s="811"/>
      <c r="ET23" s="811"/>
      <c r="EU23" s="811"/>
      <c r="EV23" s="811"/>
      <c r="EW23" s="811"/>
      <c r="EX23" s="811"/>
      <c r="EY23" s="811"/>
      <c r="EZ23" s="811"/>
      <c r="FA23" s="811"/>
      <c r="FB23" s="811"/>
      <c r="FC23" s="811"/>
      <c r="FD23" s="811"/>
      <c r="FE23" s="811"/>
      <c r="FF23" s="811"/>
      <c r="FG23" s="811"/>
      <c r="FH23" s="811"/>
      <c r="FI23" s="811"/>
      <c r="FJ23" s="811"/>
      <c r="FK23" s="811"/>
      <c r="FL23" s="811"/>
      <c r="FM23" s="811"/>
      <c r="FN23" s="811"/>
      <c r="FO23" s="811"/>
      <c r="FP23" s="811"/>
      <c r="FQ23" s="811"/>
      <c r="FR23" s="811"/>
      <c r="FS23" s="811"/>
      <c r="FT23" s="811"/>
      <c r="FU23" s="811"/>
      <c r="FV23" s="811"/>
      <c r="FW23" s="811"/>
      <c r="FX23" s="811"/>
      <c r="FY23" s="811"/>
      <c r="FZ23" s="811"/>
      <c r="GA23" s="811"/>
      <c r="GB23" s="811"/>
      <c r="GC23" s="811"/>
      <c r="GD23" s="811"/>
      <c r="GE23" s="811"/>
      <c r="GF23" s="811"/>
      <c r="GG23" s="811"/>
      <c r="GH23" s="811"/>
      <c r="GI23" s="811"/>
      <c r="GJ23" s="811"/>
      <c r="GK23" s="811"/>
      <c r="GL23" s="811"/>
      <c r="GM23" s="811"/>
      <c r="GN23" s="811"/>
      <c r="GO23" s="811"/>
      <c r="GP23" s="811"/>
      <c r="GQ23" s="811"/>
      <c r="GR23" s="811"/>
      <c r="GS23" s="811"/>
      <c r="GT23" s="811"/>
      <c r="GU23" s="811"/>
    </row>
    <row r="24" spans="1:203" s="812" customFormat="1" ht="22.5" customHeight="1">
      <c r="A24" s="789" t="s">
        <v>1146</v>
      </c>
      <c r="B24" s="1992">
        <v>451.77197924047005</v>
      </c>
      <c r="C24" s="1993">
        <v>825.62950264702999</v>
      </c>
      <c r="D24" s="1993">
        <v>728.32545724560009</v>
      </c>
      <c r="E24" s="1993">
        <v>1112.9858516508702</v>
      </c>
      <c r="F24" s="1993">
        <v>2932.35481532625</v>
      </c>
      <c r="G24" s="1993">
        <v>764.57853102516015</v>
      </c>
      <c r="H24" s="1993">
        <v>53.806956740389992</v>
      </c>
      <c r="I24" s="1994">
        <v>67.831419109929996</v>
      </c>
      <c r="J24" s="1995">
        <v>173.90375858859002</v>
      </c>
      <c r="K24" s="1996">
        <v>75.674964002590002</v>
      </c>
      <c r="L24" s="1996">
        <v>71.176770155680003</v>
      </c>
      <c r="M24" s="1997">
        <v>60.34333215209999</v>
      </c>
      <c r="N24" s="1995">
        <v>95.577204127870004</v>
      </c>
      <c r="O24" s="1996">
        <v>126.27453829490001</v>
      </c>
      <c r="P24" s="1996">
        <v>82.509115727480022</v>
      </c>
      <c r="Q24" s="1997">
        <v>86.408649266630007</v>
      </c>
      <c r="R24" s="1991"/>
      <c r="S24" s="1991"/>
      <c r="T24" s="1991"/>
      <c r="U24" s="1991"/>
      <c r="V24" s="1991"/>
      <c r="W24" s="1991"/>
      <c r="X24" s="1991"/>
      <c r="Y24" s="811"/>
      <c r="Z24" s="811"/>
      <c r="AA24" s="811"/>
      <c r="AB24" s="811"/>
      <c r="AC24" s="811"/>
      <c r="AD24" s="811"/>
      <c r="AE24" s="811"/>
      <c r="AF24" s="811"/>
      <c r="AG24" s="811"/>
      <c r="AH24" s="811"/>
      <c r="AI24" s="811"/>
      <c r="AJ24" s="811"/>
      <c r="AK24" s="811"/>
      <c r="AL24" s="811"/>
      <c r="AM24" s="811"/>
      <c r="AN24" s="811"/>
      <c r="AO24" s="811"/>
      <c r="AP24" s="811"/>
      <c r="AQ24" s="811"/>
      <c r="AR24" s="811"/>
      <c r="AS24" s="811"/>
      <c r="AT24" s="811"/>
      <c r="AU24" s="811"/>
      <c r="AV24" s="811"/>
      <c r="AW24" s="811"/>
      <c r="AX24" s="811"/>
      <c r="AY24" s="811"/>
      <c r="AZ24" s="811"/>
      <c r="BA24" s="811"/>
      <c r="BB24" s="811"/>
      <c r="BC24" s="811"/>
      <c r="BD24" s="811"/>
      <c r="BE24" s="811"/>
      <c r="BF24" s="811"/>
      <c r="BG24" s="811"/>
      <c r="BH24" s="811"/>
      <c r="BI24" s="811"/>
      <c r="BJ24" s="811"/>
      <c r="BK24" s="811"/>
      <c r="BL24" s="811"/>
      <c r="BM24" s="811"/>
      <c r="BN24" s="811"/>
      <c r="BO24" s="811"/>
      <c r="BP24" s="811"/>
      <c r="BQ24" s="811"/>
      <c r="BR24" s="811"/>
      <c r="BS24" s="811"/>
      <c r="BT24" s="811"/>
      <c r="BU24" s="811"/>
      <c r="BV24" s="811"/>
      <c r="BW24" s="811"/>
      <c r="BX24" s="811"/>
      <c r="BY24" s="811"/>
      <c r="BZ24" s="811"/>
      <c r="CA24" s="811"/>
      <c r="CB24" s="811"/>
      <c r="CC24" s="811"/>
      <c r="CD24" s="811"/>
      <c r="CE24" s="811"/>
      <c r="CF24" s="811"/>
      <c r="CG24" s="811"/>
      <c r="CH24" s="811"/>
      <c r="CI24" s="811"/>
      <c r="CJ24" s="811"/>
      <c r="CK24" s="811"/>
      <c r="CL24" s="811"/>
      <c r="CM24" s="811"/>
      <c r="CN24" s="811"/>
      <c r="CO24" s="811"/>
      <c r="CP24" s="811"/>
      <c r="CQ24" s="811"/>
      <c r="CR24" s="811"/>
      <c r="CS24" s="811"/>
      <c r="CT24" s="811"/>
      <c r="CU24" s="811"/>
      <c r="CV24" s="811"/>
      <c r="CW24" s="811"/>
      <c r="CX24" s="811"/>
      <c r="CY24" s="811"/>
      <c r="CZ24" s="811"/>
      <c r="DA24" s="811"/>
      <c r="DB24" s="811"/>
      <c r="DC24" s="811"/>
      <c r="DD24" s="811"/>
      <c r="DE24" s="811"/>
      <c r="DF24" s="811"/>
      <c r="DG24" s="811"/>
      <c r="DH24" s="811"/>
      <c r="DI24" s="811"/>
      <c r="DJ24" s="811"/>
      <c r="DK24" s="811"/>
      <c r="DL24" s="811"/>
      <c r="DM24" s="811"/>
      <c r="DN24" s="811"/>
      <c r="DO24" s="811"/>
      <c r="DP24" s="811"/>
      <c r="DQ24" s="811"/>
      <c r="DR24" s="811"/>
      <c r="DS24" s="811"/>
      <c r="DT24" s="811"/>
      <c r="DU24" s="811"/>
      <c r="DV24" s="811"/>
      <c r="DW24" s="811"/>
      <c r="DX24" s="811"/>
      <c r="DY24" s="811"/>
      <c r="DZ24" s="811"/>
      <c r="EA24" s="811"/>
      <c r="EB24" s="811"/>
      <c r="EC24" s="811"/>
      <c r="ED24" s="811"/>
      <c r="EE24" s="811"/>
      <c r="EF24" s="811"/>
      <c r="EG24" s="811"/>
      <c r="EH24" s="811"/>
      <c r="EI24" s="811"/>
      <c r="EJ24" s="811"/>
      <c r="EK24" s="811"/>
      <c r="EL24" s="811"/>
      <c r="EM24" s="811"/>
      <c r="EN24" s="811"/>
      <c r="EO24" s="811"/>
      <c r="EP24" s="811"/>
      <c r="EQ24" s="811"/>
      <c r="ER24" s="811"/>
      <c r="ES24" s="811"/>
      <c r="ET24" s="811"/>
      <c r="EU24" s="811"/>
      <c r="EV24" s="811"/>
      <c r="EW24" s="811"/>
      <c r="EX24" s="811"/>
      <c r="EY24" s="811"/>
      <c r="EZ24" s="811"/>
      <c r="FA24" s="811"/>
      <c r="FB24" s="811"/>
      <c r="FC24" s="811"/>
      <c r="FD24" s="811"/>
      <c r="FE24" s="811"/>
      <c r="FF24" s="811"/>
      <c r="FG24" s="811"/>
      <c r="FH24" s="811"/>
      <c r="FI24" s="811"/>
      <c r="FJ24" s="811"/>
      <c r="FK24" s="811"/>
      <c r="FL24" s="811"/>
      <c r="FM24" s="811"/>
      <c r="FN24" s="811"/>
      <c r="FO24" s="811"/>
      <c r="FP24" s="811"/>
      <c r="FQ24" s="811"/>
      <c r="FR24" s="811"/>
      <c r="FS24" s="811"/>
      <c r="FT24" s="811"/>
      <c r="FU24" s="811"/>
      <c r="FV24" s="811"/>
      <c r="FW24" s="811"/>
      <c r="FX24" s="811"/>
      <c r="FY24" s="811"/>
      <c r="FZ24" s="811"/>
      <c r="GA24" s="811"/>
      <c r="GB24" s="811"/>
      <c r="GC24" s="811"/>
      <c r="GD24" s="811"/>
      <c r="GE24" s="811"/>
      <c r="GF24" s="811"/>
      <c r="GG24" s="811"/>
      <c r="GH24" s="811"/>
      <c r="GI24" s="811"/>
      <c r="GJ24" s="811"/>
      <c r="GK24" s="811"/>
      <c r="GL24" s="811"/>
      <c r="GM24" s="811"/>
      <c r="GN24" s="811"/>
      <c r="GO24" s="811"/>
      <c r="GP24" s="811"/>
      <c r="GQ24" s="811"/>
      <c r="GR24" s="811"/>
      <c r="GS24" s="811"/>
      <c r="GT24" s="811"/>
      <c r="GU24" s="811"/>
    </row>
    <row r="25" spans="1:203" s="812" customFormat="1" ht="22.5" customHeight="1">
      <c r="A25" s="787" t="s">
        <v>1147</v>
      </c>
      <c r="B25" s="1992">
        <v>9667.8766775001768</v>
      </c>
      <c r="C25" s="1993">
        <v>9198.1730575210786</v>
      </c>
      <c r="D25" s="1993">
        <v>9492.911665174719</v>
      </c>
      <c r="E25" s="1993">
        <v>10443.450323284293</v>
      </c>
      <c r="F25" s="1993">
        <v>11554.162547311051</v>
      </c>
      <c r="G25" s="1993">
        <v>13203.515294303093</v>
      </c>
      <c r="H25" s="1993">
        <v>13596.04835148723</v>
      </c>
      <c r="I25" s="1994">
        <v>16538.71302960323</v>
      </c>
      <c r="J25" s="1995">
        <v>16430.751643775369</v>
      </c>
      <c r="K25" s="1996">
        <v>16132.568873240873</v>
      </c>
      <c r="L25" s="1996">
        <v>16319.212628676632</v>
      </c>
      <c r="M25" s="1997">
        <v>16243.218960293945</v>
      </c>
      <c r="N25" s="1995">
        <v>15919.393410096456</v>
      </c>
      <c r="O25" s="1996">
        <v>15665.042947893522</v>
      </c>
      <c r="P25" s="1996">
        <v>15904.131046992703</v>
      </c>
      <c r="Q25" s="1997">
        <v>15494.731173421209</v>
      </c>
      <c r="R25" s="1991"/>
      <c r="S25" s="1991"/>
      <c r="T25" s="1991"/>
      <c r="U25" s="1991"/>
      <c r="V25" s="1991"/>
      <c r="W25" s="1991"/>
      <c r="X25" s="1991"/>
      <c r="Y25" s="811"/>
      <c r="Z25" s="811"/>
      <c r="AA25" s="811"/>
      <c r="AB25" s="811"/>
      <c r="AC25" s="811"/>
      <c r="AD25" s="811"/>
      <c r="AE25" s="811"/>
      <c r="AF25" s="811"/>
      <c r="AG25" s="811"/>
      <c r="AH25" s="811"/>
      <c r="AI25" s="811"/>
      <c r="AJ25" s="811"/>
      <c r="AK25" s="811"/>
      <c r="AL25" s="811"/>
      <c r="AM25" s="811"/>
      <c r="AN25" s="811"/>
      <c r="AO25" s="811"/>
      <c r="AP25" s="811"/>
      <c r="AQ25" s="811"/>
      <c r="AR25" s="811"/>
      <c r="AS25" s="811"/>
      <c r="AT25" s="811"/>
      <c r="AU25" s="811"/>
      <c r="AV25" s="811"/>
      <c r="AW25" s="811"/>
      <c r="AX25" s="811"/>
      <c r="AY25" s="811"/>
      <c r="AZ25" s="811"/>
      <c r="BA25" s="811"/>
      <c r="BB25" s="811"/>
      <c r="BC25" s="811"/>
      <c r="BD25" s="811"/>
      <c r="BE25" s="811"/>
      <c r="BF25" s="811"/>
      <c r="BG25" s="811"/>
      <c r="BH25" s="811"/>
      <c r="BI25" s="811"/>
      <c r="BJ25" s="811"/>
      <c r="BK25" s="811"/>
      <c r="BL25" s="811"/>
      <c r="BM25" s="811"/>
      <c r="BN25" s="811"/>
      <c r="BO25" s="811"/>
      <c r="BP25" s="811"/>
      <c r="BQ25" s="811"/>
      <c r="BR25" s="811"/>
      <c r="BS25" s="811"/>
      <c r="BT25" s="811"/>
      <c r="BU25" s="811"/>
      <c r="BV25" s="811"/>
      <c r="BW25" s="811"/>
      <c r="BX25" s="811"/>
      <c r="BY25" s="811"/>
      <c r="BZ25" s="811"/>
      <c r="CA25" s="811"/>
      <c r="CB25" s="811"/>
      <c r="CC25" s="811"/>
      <c r="CD25" s="811"/>
      <c r="CE25" s="811"/>
      <c r="CF25" s="811"/>
      <c r="CG25" s="811"/>
      <c r="CH25" s="811"/>
      <c r="CI25" s="811"/>
      <c r="CJ25" s="811"/>
      <c r="CK25" s="811"/>
      <c r="CL25" s="811"/>
      <c r="CM25" s="811"/>
      <c r="CN25" s="811"/>
      <c r="CO25" s="811"/>
      <c r="CP25" s="811"/>
      <c r="CQ25" s="811"/>
      <c r="CR25" s="811"/>
      <c r="CS25" s="811"/>
      <c r="CT25" s="811"/>
      <c r="CU25" s="811"/>
      <c r="CV25" s="811"/>
      <c r="CW25" s="811"/>
      <c r="CX25" s="811"/>
      <c r="CY25" s="811"/>
      <c r="CZ25" s="811"/>
      <c r="DA25" s="811"/>
      <c r="DB25" s="811"/>
      <c r="DC25" s="811"/>
      <c r="DD25" s="811"/>
      <c r="DE25" s="811"/>
      <c r="DF25" s="811"/>
      <c r="DG25" s="811"/>
      <c r="DH25" s="811"/>
      <c r="DI25" s="811"/>
      <c r="DJ25" s="811"/>
      <c r="DK25" s="811"/>
      <c r="DL25" s="811"/>
      <c r="DM25" s="811"/>
      <c r="DN25" s="811"/>
      <c r="DO25" s="811"/>
      <c r="DP25" s="811"/>
      <c r="DQ25" s="811"/>
      <c r="DR25" s="811"/>
      <c r="DS25" s="811"/>
      <c r="DT25" s="811"/>
      <c r="DU25" s="811"/>
      <c r="DV25" s="811"/>
      <c r="DW25" s="811"/>
      <c r="DX25" s="811"/>
      <c r="DY25" s="811"/>
      <c r="DZ25" s="811"/>
      <c r="EA25" s="811"/>
      <c r="EB25" s="811"/>
      <c r="EC25" s="811"/>
      <c r="ED25" s="811"/>
      <c r="EE25" s="811"/>
      <c r="EF25" s="811"/>
      <c r="EG25" s="811"/>
      <c r="EH25" s="811"/>
      <c r="EI25" s="811"/>
      <c r="EJ25" s="811"/>
      <c r="EK25" s="811"/>
      <c r="EL25" s="811"/>
      <c r="EM25" s="811"/>
      <c r="EN25" s="811"/>
      <c r="EO25" s="811"/>
      <c r="EP25" s="811"/>
      <c r="EQ25" s="811"/>
      <c r="ER25" s="811"/>
      <c r="ES25" s="811"/>
      <c r="ET25" s="811"/>
      <c r="EU25" s="811"/>
      <c r="EV25" s="811"/>
      <c r="EW25" s="811"/>
      <c r="EX25" s="811"/>
      <c r="EY25" s="811"/>
      <c r="EZ25" s="811"/>
      <c r="FA25" s="811"/>
      <c r="FB25" s="811"/>
      <c r="FC25" s="811"/>
      <c r="FD25" s="811"/>
      <c r="FE25" s="811"/>
      <c r="FF25" s="811"/>
      <c r="FG25" s="811"/>
      <c r="FH25" s="811"/>
      <c r="FI25" s="811"/>
      <c r="FJ25" s="811"/>
      <c r="FK25" s="811"/>
      <c r="FL25" s="811"/>
      <c r="FM25" s="811"/>
      <c r="FN25" s="811"/>
      <c r="FO25" s="811"/>
      <c r="FP25" s="811"/>
      <c r="FQ25" s="811"/>
      <c r="FR25" s="811"/>
      <c r="FS25" s="811"/>
      <c r="FT25" s="811"/>
      <c r="FU25" s="811"/>
      <c r="FV25" s="811"/>
      <c r="FW25" s="811"/>
      <c r="FX25" s="811"/>
      <c r="FY25" s="811"/>
      <c r="FZ25" s="811"/>
      <c r="GA25" s="811"/>
      <c r="GB25" s="811"/>
      <c r="GC25" s="811"/>
      <c r="GD25" s="811"/>
      <c r="GE25" s="811"/>
      <c r="GF25" s="811"/>
      <c r="GG25" s="811"/>
      <c r="GH25" s="811"/>
      <c r="GI25" s="811"/>
      <c r="GJ25" s="811"/>
      <c r="GK25" s="811"/>
      <c r="GL25" s="811"/>
      <c r="GM25" s="811"/>
      <c r="GN25" s="811"/>
      <c r="GO25" s="811"/>
      <c r="GP25" s="811"/>
      <c r="GQ25" s="811"/>
      <c r="GR25" s="811"/>
      <c r="GS25" s="811"/>
      <c r="GT25" s="811"/>
      <c r="GU25" s="811"/>
    </row>
    <row r="26" spans="1:203" s="812" customFormat="1" ht="22.5" customHeight="1">
      <c r="A26" s="788"/>
      <c r="B26" s="1992"/>
      <c r="C26" s="1993"/>
      <c r="D26" s="1993"/>
      <c r="E26" s="1993"/>
      <c r="F26" s="1993"/>
      <c r="G26" s="1993"/>
      <c r="H26" s="1993"/>
      <c r="I26" s="1994"/>
      <c r="J26" s="1995"/>
      <c r="K26" s="1996"/>
      <c r="L26" s="1996"/>
      <c r="M26" s="1997"/>
      <c r="N26" s="1995"/>
      <c r="O26" s="1996"/>
      <c r="P26" s="1996"/>
      <c r="Q26" s="1997"/>
      <c r="R26" s="1991"/>
      <c r="S26" s="1991"/>
      <c r="T26" s="1991"/>
      <c r="U26" s="1991"/>
      <c r="V26" s="1991"/>
      <c r="W26" s="1991"/>
      <c r="X26" s="1991"/>
      <c r="Y26" s="811"/>
      <c r="Z26" s="811"/>
      <c r="AA26" s="811"/>
      <c r="AB26" s="811"/>
      <c r="AC26" s="811"/>
      <c r="AD26" s="811"/>
      <c r="AE26" s="811"/>
      <c r="AF26" s="811"/>
      <c r="AG26" s="811"/>
      <c r="AH26" s="811"/>
      <c r="AI26" s="811"/>
      <c r="AJ26" s="811"/>
      <c r="AK26" s="811"/>
      <c r="AL26" s="811"/>
      <c r="AM26" s="811"/>
      <c r="AN26" s="811"/>
      <c r="AO26" s="811"/>
      <c r="AP26" s="811"/>
      <c r="AQ26" s="811"/>
      <c r="AR26" s="811"/>
      <c r="AS26" s="811"/>
      <c r="AT26" s="811"/>
      <c r="AU26" s="811"/>
      <c r="AV26" s="811"/>
      <c r="AW26" s="811"/>
      <c r="AX26" s="811"/>
      <c r="AY26" s="811"/>
      <c r="AZ26" s="811"/>
      <c r="BA26" s="811"/>
      <c r="BB26" s="811"/>
      <c r="BC26" s="811"/>
      <c r="BD26" s="811"/>
      <c r="BE26" s="811"/>
      <c r="BF26" s="811"/>
      <c r="BG26" s="811"/>
      <c r="BH26" s="811"/>
      <c r="BI26" s="811"/>
      <c r="BJ26" s="811"/>
      <c r="BK26" s="811"/>
      <c r="BL26" s="811"/>
      <c r="BM26" s="811"/>
      <c r="BN26" s="811"/>
      <c r="BO26" s="811"/>
      <c r="BP26" s="811"/>
      <c r="BQ26" s="811"/>
      <c r="BR26" s="811"/>
      <c r="BS26" s="811"/>
      <c r="BT26" s="811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811"/>
      <c r="CH26" s="811"/>
      <c r="CI26" s="811"/>
      <c r="CJ26" s="811"/>
      <c r="CK26" s="811"/>
      <c r="CL26" s="811"/>
      <c r="CM26" s="811"/>
      <c r="CN26" s="811"/>
      <c r="CO26" s="811"/>
      <c r="CP26" s="811"/>
      <c r="CQ26" s="811"/>
      <c r="CR26" s="811"/>
      <c r="CS26" s="811"/>
      <c r="CT26" s="811"/>
      <c r="CU26" s="811"/>
      <c r="CV26" s="811"/>
      <c r="CW26" s="811"/>
      <c r="CX26" s="811"/>
      <c r="CY26" s="811"/>
      <c r="CZ26" s="811"/>
      <c r="DA26" s="811"/>
      <c r="DB26" s="811"/>
      <c r="DC26" s="811"/>
      <c r="DD26" s="811"/>
      <c r="DE26" s="811"/>
      <c r="DF26" s="811"/>
      <c r="DG26" s="811"/>
      <c r="DH26" s="811"/>
      <c r="DI26" s="811"/>
      <c r="DJ26" s="811"/>
      <c r="DK26" s="811"/>
      <c r="DL26" s="811"/>
      <c r="DM26" s="811"/>
      <c r="DN26" s="811"/>
      <c r="DO26" s="811"/>
      <c r="DP26" s="811"/>
      <c r="DQ26" s="811"/>
      <c r="DR26" s="811"/>
      <c r="DS26" s="811"/>
      <c r="DT26" s="811"/>
      <c r="DU26" s="811"/>
      <c r="DV26" s="811"/>
      <c r="DW26" s="811"/>
      <c r="DX26" s="811"/>
      <c r="DY26" s="811"/>
      <c r="DZ26" s="811"/>
      <c r="EA26" s="811"/>
      <c r="EB26" s="811"/>
      <c r="EC26" s="811"/>
      <c r="ED26" s="811"/>
      <c r="EE26" s="811"/>
      <c r="EF26" s="811"/>
      <c r="EG26" s="811"/>
      <c r="EH26" s="811"/>
      <c r="EI26" s="811"/>
      <c r="EJ26" s="811"/>
      <c r="EK26" s="811"/>
      <c r="EL26" s="811"/>
      <c r="EM26" s="811"/>
      <c r="EN26" s="811"/>
      <c r="EO26" s="811"/>
      <c r="EP26" s="811"/>
      <c r="EQ26" s="811"/>
      <c r="ER26" s="811"/>
      <c r="ES26" s="811"/>
      <c r="ET26" s="811"/>
      <c r="EU26" s="811"/>
      <c r="EV26" s="811"/>
      <c r="EW26" s="811"/>
      <c r="EX26" s="811"/>
      <c r="EY26" s="811"/>
      <c r="EZ26" s="811"/>
      <c r="FA26" s="811"/>
      <c r="FB26" s="811"/>
      <c r="FC26" s="811"/>
      <c r="FD26" s="811"/>
      <c r="FE26" s="811"/>
      <c r="FF26" s="811"/>
      <c r="FG26" s="811"/>
      <c r="FH26" s="811"/>
      <c r="FI26" s="811"/>
      <c r="FJ26" s="811"/>
      <c r="FK26" s="811"/>
      <c r="FL26" s="811"/>
      <c r="FM26" s="811"/>
      <c r="FN26" s="811"/>
      <c r="FO26" s="811"/>
      <c r="FP26" s="811"/>
      <c r="FQ26" s="811"/>
      <c r="FR26" s="811"/>
      <c r="FS26" s="811"/>
      <c r="FT26" s="811"/>
      <c r="FU26" s="811"/>
      <c r="FV26" s="811"/>
      <c r="FW26" s="811"/>
      <c r="FX26" s="811"/>
      <c r="FY26" s="811"/>
      <c r="FZ26" s="811"/>
      <c r="GA26" s="811"/>
      <c r="GB26" s="811"/>
      <c r="GC26" s="811"/>
      <c r="GD26" s="811"/>
      <c r="GE26" s="811"/>
      <c r="GF26" s="811"/>
      <c r="GG26" s="811"/>
      <c r="GH26" s="811"/>
      <c r="GI26" s="811"/>
      <c r="GJ26" s="811"/>
      <c r="GK26" s="811"/>
      <c r="GL26" s="811"/>
      <c r="GM26" s="811"/>
      <c r="GN26" s="811"/>
      <c r="GO26" s="811"/>
      <c r="GP26" s="811"/>
      <c r="GQ26" s="811"/>
      <c r="GR26" s="811"/>
      <c r="GS26" s="811"/>
      <c r="GT26" s="811"/>
      <c r="GU26" s="811"/>
    </row>
    <row r="27" spans="1:203" s="812" customFormat="1" ht="22.5" customHeight="1">
      <c r="A27" s="786" t="s">
        <v>1148</v>
      </c>
      <c r="B27" s="1985">
        <v>-3130.86965693302</v>
      </c>
      <c r="C27" s="1986">
        <v>-2422.8691328487507</v>
      </c>
      <c r="D27" s="1986">
        <v>-3829.6397620430494</v>
      </c>
      <c r="E27" s="1986">
        <v>-3331.8794813371696</v>
      </c>
      <c r="F27" s="1986">
        <v>-3488.969603744491</v>
      </c>
      <c r="G27" s="1986">
        <v>-4633.7010394402087</v>
      </c>
      <c r="H27" s="1986">
        <v>-5268.3145015856699</v>
      </c>
      <c r="I27" s="1987">
        <v>-7121.5096329690296</v>
      </c>
      <c r="J27" s="1988">
        <v>-7354.2791250828413</v>
      </c>
      <c r="K27" s="1989">
        <v>-7372.8655863310505</v>
      </c>
      <c r="L27" s="1989">
        <v>-8044.558438249559</v>
      </c>
      <c r="M27" s="1990">
        <v>-7873.9039649554325</v>
      </c>
      <c r="N27" s="1988">
        <v>-7244.0612092952188</v>
      </c>
      <c r="O27" s="1989">
        <v>-7143.9075665743985</v>
      </c>
      <c r="P27" s="1989">
        <v>-7255.6555124443221</v>
      </c>
      <c r="Q27" s="1990">
        <v>-7184.3234239770409</v>
      </c>
      <c r="R27" s="1991"/>
      <c r="S27" s="1991"/>
      <c r="T27" s="1991"/>
      <c r="U27" s="1991"/>
      <c r="V27" s="1991"/>
      <c r="W27" s="1991"/>
      <c r="X27" s="1991"/>
      <c r="Y27" s="811"/>
      <c r="Z27" s="811"/>
      <c r="AA27" s="811"/>
      <c r="AB27" s="811"/>
      <c r="AC27" s="811"/>
      <c r="AD27" s="811"/>
      <c r="AE27" s="811"/>
      <c r="AF27" s="811"/>
      <c r="AG27" s="811"/>
      <c r="AH27" s="811"/>
      <c r="AI27" s="811"/>
      <c r="AJ27" s="811"/>
      <c r="AK27" s="811"/>
      <c r="AL27" s="811"/>
      <c r="AM27" s="811"/>
      <c r="AN27" s="811"/>
      <c r="AO27" s="811"/>
      <c r="AP27" s="811"/>
      <c r="AQ27" s="811"/>
      <c r="AR27" s="811"/>
      <c r="AS27" s="811"/>
      <c r="AT27" s="811"/>
      <c r="AU27" s="811"/>
      <c r="AV27" s="811"/>
      <c r="AW27" s="811"/>
      <c r="AX27" s="811"/>
      <c r="AY27" s="811"/>
      <c r="AZ27" s="811"/>
      <c r="BA27" s="811"/>
      <c r="BB27" s="811"/>
      <c r="BC27" s="811"/>
      <c r="BD27" s="811"/>
      <c r="BE27" s="811"/>
      <c r="BF27" s="811"/>
      <c r="BG27" s="811"/>
      <c r="BH27" s="811"/>
      <c r="BI27" s="811"/>
      <c r="BJ27" s="811"/>
      <c r="BK27" s="811"/>
      <c r="BL27" s="811"/>
      <c r="BM27" s="811"/>
      <c r="BN27" s="811"/>
      <c r="BO27" s="811"/>
      <c r="BP27" s="811"/>
      <c r="BQ27" s="811"/>
      <c r="BR27" s="811"/>
      <c r="BS27" s="811"/>
      <c r="BT27" s="811"/>
      <c r="BU27" s="811"/>
      <c r="BV27" s="811"/>
      <c r="BW27" s="811"/>
      <c r="BX27" s="811"/>
      <c r="BY27" s="811"/>
      <c r="BZ27" s="811"/>
      <c r="CA27" s="811"/>
      <c r="CB27" s="811"/>
      <c r="CC27" s="811"/>
      <c r="CD27" s="811"/>
      <c r="CE27" s="811"/>
      <c r="CF27" s="811"/>
      <c r="CG27" s="811"/>
      <c r="CH27" s="811"/>
      <c r="CI27" s="811"/>
      <c r="CJ27" s="811"/>
      <c r="CK27" s="811"/>
      <c r="CL27" s="811"/>
      <c r="CM27" s="811"/>
      <c r="CN27" s="811"/>
      <c r="CO27" s="811"/>
      <c r="CP27" s="811"/>
      <c r="CQ27" s="811"/>
      <c r="CR27" s="811"/>
      <c r="CS27" s="811"/>
      <c r="CT27" s="811"/>
      <c r="CU27" s="811"/>
      <c r="CV27" s="811"/>
      <c r="CW27" s="811"/>
      <c r="CX27" s="811"/>
      <c r="CY27" s="811"/>
      <c r="CZ27" s="811"/>
      <c r="DA27" s="811"/>
      <c r="DB27" s="811"/>
      <c r="DC27" s="811"/>
      <c r="DD27" s="811"/>
      <c r="DE27" s="811"/>
      <c r="DF27" s="811"/>
      <c r="DG27" s="811"/>
      <c r="DH27" s="811"/>
      <c r="DI27" s="811"/>
      <c r="DJ27" s="811"/>
      <c r="DK27" s="811"/>
      <c r="DL27" s="811"/>
      <c r="DM27" s="811"/>
      <c r="DN27" s="811"/>
      <c r="DO27" s="811"/>
      <c r="DP27" s="811"/>
      <c r="DQ27" s="811"/>
      <c r="DR27" s="811"/>
      <c r="DS27" s="811"/>
      <c r="DT27" s="811"/>
      <c r="DU27" s="811"/>
      <c r="DV27" s="811"/>
      <c r="DW27" s="811"/>
      <c r="DX27" s="811"/>
      <c r="DY27" s="811"/>
      <c r="DZ27" s="811"/>
      <c r="EA27" s="811"/>
      <c r="EB27" s="811"/>
      <c r="EC27" s="811"/>
      <c r="ED27" s="811"/>
      <c r="EE27" s="811"/>
      <c r="EF27" s="811"/>
      <c r="EG27" s="811"/>
      <c r="EH27" s="811"/>
      <c r="EI27" s="811"/>
      <c r="EJ27" s="811"/>
      <c r="EK27" s="811"/>
      <c r="EL27" s="811"/>
      <c r="EM27" s="811"/>
      <c r="EN27" s="811"/>
      <c r="EO27" s="811"/>
      <c r="EP27" s="811"/>
      <c r="EQ27" s="811"/>
      <c r="ER27" s="811"/>
      <c r="ES27" s="811"/>
      <c r="ET27" s="811"/>
      <c r="EU27" s="811"/>
      <c r="EV27" s="811"/>
      <c r="EW27" s="811"/>
      <c r="EX27" s="811"/>
      <c r="EY27" s="811"/>
      <c r="EZ27" s="811"/>
      <c r="FA27" s="811"/>
      <c r="FB27" s="811"/>
      <c r="FC27" s="811"/>
      <c r="FD27" s="811"/>
      <c r="FE27" s="811"/>
      <c r="FF27" s="811"/>
      <c r="FG27" s="811"/>
      <c r="FH27" s="811"/>
      <c r="FI27" s="811"/>
      <c r="FJ27" s="811"/>
      <c r="FK27" s="811"/>
      <c r="FL27" s="811"/>
      <c r="FM27" s="811"/>
      <c r="FN27" s="811"/>
      <c r="FO27" s="811"/>
      <c r="FP27" s="811"/>
      <c r="FQ27" s="811"/>
      <c r="FR27" s="811"/>
      <c r="FS27" s="811"/>
      <c r="FT27" s="811"/>
      <c r="FU27" s="811"/>
      <c r="FV27" s="811"/>
      <c r="FW27" s="811"/>
      <c r="FX27" s="811"/>
      <c r="FY27" s="811"/>
      <c r="FZ27" s="811"/>
      <c r="GA27" s="811"/>
      <c r="GB27" s="811"/>
      <c r="GC27" s="811"/>
      <c r="GD27" s="811"/>
      <c r="GE27" s="811"/>
      <c r="GF27" s="811"/>
      <c r="GG27" s="811"/>
      <c r="GH27" s="811"/>
      <c r="GI27" s="811"/>
      <c r="GJ27" s="811"/>
      <c r="GK27" s="811"/>
      <c r="GL27" s="811"/>
      <c r="GM27" s="811"/>
      <c r="GN27" s="811"/>
      <c r="GO27" s="811"/>
      <c r="GP27" s="811"/>
      <c r="GQ27" s="811"/>
      <c r="GR27" s="811"/>
      <c r="GS27" s="811"/>
      <c r="GT27" s="811"/>
      <c r="GU27" s="811"/>
    </row>
    <row r="28" spans="1:203" s="812" customFormat="1" ht="22.5" customHeight="1">
      <c r="A28" s="785"/>
      <c r="B28" s="1992"/>
      <c r="C28" s="1993"/>
      <c r="D28" s="1993"/>
      <c r="E28" s="1993"/>
      <c r="F28" s="1993"/>
      <c r="G28" s="1993"/>
      <c r="H28" s="1993"/>
      <c r="I28" s="1994"/>
      <c r="J28" s="1995"/>
      <c r="K28" s="1996"/>
      <c r="L28" s="1996"/>
      <c r="M28" s="1997"/>
      <c r="N28" s="1995"/>
      <c r="O28" s="1996"/>
      <c r="P28" s="1996"/>
      <c r="Q28" s="1997"/>
      <c r="R28" s="1991"/>
      <c r="S28" s="1991"/>
      <c r="T28" s="1991"/>
      <c r="U28" s="1991"/>
      <c r="V28" s="1991"/>
      <c r="W28" s="1991"/>
      <c r="X28" s="1991"/>
      <c r="Y28" s="811"/>
      <c r="Z28" s="811"/>
      <c r="AA28" s="811"/>
      <c r="AB28" s="811"/>
      <c r="AC28" s="811"/>
      <c r="AD28" s="811"/>
      <c r="AE28" s="811"/>
      <c r="AF28" s="811"/>
      <c r="AG28" s="811"/>
      <c r="AH28" s="811"/>
      <c r="AI28" s="811"/>
      <c r="AJ28" s="811"/>
      <c r="AK28" s="811"/>
      <c r="AL28" s="811"/>
      <c r="AM28" s="811"/>
      <c r="AN28" s="811"/>
      <c r="AO28" s="811"/>
      <c r="AP28" s="811"/>
      <c r="AQ28" s="811"/>
      <c r="AR28" s="811"/>
      <c r="AS28" s="811"/>
      <c r="AT28" s="811"/>
      <c r="AU28" s="811"/>
      <c r="AV28" s="811"/>
      <c r="AW28" s="811"/>
      <c r="AX28" s="811"/>
      <c r="AY28" s="811"/>
      <c r="AZ28" s="811"/>
      <c r="BA28" s="811"/>
      <c r="BB28" s="811"/>
      <c r="BC28" s="811"/>
      <c r="BD28" s="811"/>
      <c r="BE28" s="811"/>
      <c r="BF28" s="811"/>
      <c r="BG28" s="811"/>
      <c r="BH28" s="811"/>
      <c r="BI28" s="811"/>
      <c r="BJ28" s="811"/>
      <c r="BK28" s="811"/>
      <c r="BL28" s="811"/>
      <c r="BM28" s="811"/>
      <c r="BN28" s="811"/>
      <c r="BO28" s="811"/>
      <c r="BP28" s="811"/>
      <c r="BQ28" s="811"/>
      <c r="BR28" s="811"/>
      <c r="BS28" s="811"/>
      <c r="BT28" s="811"/>
      <c r="BU28" s="811"/>
      <c r="BV28" s="811"/>
      <c r="BW28" s="811"/>
      <c r="BX28" s="811"/>
      <c r="BY28" s="811"/>
      <c r="BZ28" s="811"/>
      <c r="CA28" s="811"/>
      <c r="CB28" s="811"/>
      <c r="CC28" s="811"/>
      <c r="CD28" s="811"/>
      <c r="CE28" s="811"/>
      <c r="CF28" s="811"/>
      <c r="CG28" s="811"/>
      <c r="CH28" s="811"/>
      <c r="CI28" s="811"/>
      <c r="CJ28" s="811"/>
      <c r="CK28" s="811"/>
      <c r="CL28" s="811"/>
      <c r="CM28" s="811"/>
      <c r="CN28" s="811"/>
      <c r="CO28" s="811"/>
      <c r="CP28" s="811"/>
      <c r="CQ28" s="811"/>
      <c r="CR28" s="811"/>
      <c r="CS28" s="811"/>
      <c r="CT28" s="811"/>
      <c r="CU28" s="811"/>
      <c r="CV28" s="811"/>
      <c r="CW28" s="811"/>
      <c r="CX28" s="811"/>
      <c r="CY28" s="811"/>
      <c r="CZ28" s="811"/>
      <c r="DA28" s="811"/>
      <c r="DB28" s="811"/>
      <c r="DC28" s="811"/>
      <c r="DD28" s="811"/>
      <c r="DE28" s="811"/>
      <c r="DF28" s="811"/>
      <c r="DG28" s="811"/>
      <c r="DH28" s="811"/>
      <c r="DI28" s="811"/>
      <c r="DJ28" s="811"/>
      <c r="DK28" s="811"/>
      <c r="DL28" s="811"/>
      <c r="DM28" s="811"/>
      <c r="DN28" s="811"/>
      <c r="DO28" s="811"/>
      <c r="DP28" s="811"/>
      <c r="DQ28" s="811"/>
      <c r="DR28" s="811"/>
      <c r="DS28" s="811"/>
      <c r="DT28" s="811"/>
      <c r="DU28" s="811"/>
      <c r="DV28" s="811"/>
      <c r="DW28" s="811"/>
      <c r="DX28" s="811"/>
      <c r="DY28" s="811"/>
      <c r="DZ28" s="811"/>
      <c r="EA28" s="811"/>
      <c r="EB28" s="811"/>
      <c r="EC28" s="811"/>
      <c r="ED28" s="811"/>
      <c r="EE28" s="811"/>
      <c r="EF28" s="811"/>
      <c r="EG28" s="811"/>
      <c r="EH28" s="811"/>
      <c r="EI28" s="811"/>
      <c r="EJ28" s="811"/>
      <c r="EK28" s="811"/>
      <c r="EL28" s="811"/>
      <c r="EM28" s="811"/>
      <c r="EN28" s="811"/>
      <c r="EO28" s="811"/>
      <c r="EP28" s="811"/>
      <c r="EQ28" s="811"/>
      <c r="ER28" s="811"/>
      <c r="ES28" s="811"/>
      <c r="ET28" s="811"/>
      <c r="EU28" s="811"/>
      <c r="EV28" s="811"/>
      <c r="EW28" s="811"/>
      <c r="EX28" s="811"/>
      <c r="EY28" s="811"/>
      <c r="EZ28" s="811"/>
      <c r="FA28" s="811"/>
      <c r="FB28" s="811"/>
      <c r="FC28" s="811"/>
      <c r="FD28" s="811"/>
      <c r="FE28" s="811"/>
      <c r="FF28" s="811"/>
      <c r="FG28" s="811"/>
      <c r="FH28" s="811"/>
      <c r="FI28" s="811"/>
      <c r="FJ28" s="811"/>
      <c r="FK28" s="811"/>
      <c r="FL28" s="811"/>
      <c r="FM28" s="811"/>
      <c r="FN28" s="811"/>
      <c r="FO28" s="811"/>
      <c r="FP28" s="811"/>
      <c r="FQ28" s="811"/>
      <c r="FR28" s="811"/>
      <c r="FS28" s="811"/>
      <c r="FT28" s="811"/>
      <c r="FU28" s="811"/>
      <c r="FV28" s="811"/>
      <c r="FW28" s="811"/>
      <c r="FX28" s="811"/>
      <c r="FY28" s="811"/>
      <c r="FZ28" s="811"/>
      <c r="GA28" s="811"/>
      <c r="GB28" s="811"/>
      <c r="GC28" s="811"/>
      <c r="GD28" s="811"/>
      <c r="GE28" s="811"/>
      <c r="GF28" s="811"/>
      <c r="GG28" s="811"/>
      <c r="GH28" s="811"/>
      <c r="GI28" s="811"/>
      <c r="GJ28" s="811"/>
      <c r="GK28" s="811"/>
      <c r="GL28" s="811"/>
      <c r="GM28" s="811"/>
      <c r="GN28" s="811"/>
      <c r="GO28" s="811"/>
      <c r="GP28" s="811"/>
      <c r="GQ28" s="811"/>
      <c r="GR28" s="811"/>
      <c r="GS28" s="811"/>
      <c r="GT28" s="811"/>
      <c r="GU28" s="811"/>
    </row>
    <row r="29" spans="1:203" s="2005" customFormat="1" ht="22.5" customHeight="1">
      <c r="A29" s="791" t="s">
        <v>1149</v>
      </c>
      <c r="B29" s="1998">
        <v>9150.0376683608793</v>
      </c>
      <c r="C29" s="1999">
        <v>9784.5424071174602</v>
      </c>
      <c r="D29" s="1999">
        <v>10625.447200063591</v>
      </c>
      <c r="E29" s="1999">
        <v>13135.887348965653</v>
      </c>
      <c r="F29" s="1999">
        <v>13788.622580681251</v>
      </c>
      <c r="G29" s="1999">
        <v>17185.803026729598</v>
      </c>
      <c r="H29" s="1999">
        <v>17276.671543555818</v>
      </c>
      <c r="I29" s="2000">
        <v>18326.955340270481</v>
      </c>
      <c r="J29" s="2001">
        <v>18025.671966005721</v>
      </c>
      <c r="K29" s="2002">
        <v>17717.585124385769</v>
      </c>
      <c r="L29" s="2002">
        <v>17671.268615958121</v>
      </c>
      <c r="M29" s="2003">
        <v>19146.806396139149</v>
      </c>
      <c r="N29" s="2001">
        <v>19672.728800385659</v>
      </c>
      <c r="O29" s="2002">
        <v>20013.00211904091</v>
      </c>
      <c r="P29" s="2002">
        <v>20595.860956301811</v>
      </c>
      <c r="Q29" s="2003">
        <v>21430.848428940411</v>
      </c>
      <c r="R29" s="1991"/>
      <c r="S29" s="1991"/>
      <c r="T29" s="1991"/>
      <c r="U29" s="1991"/>
      <c r="V29" s="1991"/>
      <c r="W29" s="1991"/>
      <c r="X29" s="1991"/>
      <c r="Y29" s="2004"/>
      <c r="Z29" s="2004"/>
      <c r="AA29" s="2004"/>
      <c r="AB29" s="2004"/>
      <c r="AC29" s="2004"/>
      <c r="AD29" s="2004"/>
      <c r="AE29" s="2004"/>
      <c r="AF29" s="2004"/>
      <c r="AG29" s="2004"/>
      <c r="AH29" s="2004"/>
      <c r="AI29" s="2004"/>
      <c r="AJ29" s="2004"/>
      <c r="AK29" s="2004"/>
      <c r="AL29" s="2004"/>
      <c r="AM29" s="2004"/>
      <c r="AN29" s="2004"/>
      <c r="AO29" s="2004"/>
      <c r="AP29" s="2004"/>
      <c r="AQ29" s="2004"/>
      <c r="AR29" s="2004"/>
      <c r="AS29" s="2004"/>
      <c r="AT29" s="2004"/>
      <c r="AU29" s="2004"/>
      <c r="AV29" s="2004"/>
      <c r="AW29" s="2004"/>
      <c r="AX29" s="2004"/>
      <c r="AY29" s="2004"/>
      <c r="AZ29" s="2004"/>
      <c r="BA29" s="2004"/>
      <c r="BB29" s="2004"/>
      <c r="BC29" s="2004"/>
      <c r="BD29" s="2004"/>
      <c r="BE29" s="2004"/>
      <c r="BF29" s="2004"/>
      <c r="BG29" s="2004"/>
      <c r="BH29" s="2004"/>
      <c r="BI29" s="2004"/>
      <c r="BJ29" s="2004"/>
      <c r="BK29" s="2004"/>
      <c r="BL29" s="2004"/>
      <c r="BM29" s="2004"/>
      <c r="BN29" s="2004"/>
      <c r="BO29" s="2004"/>
      <c r="BP29" s="2004"/>
      <c r="BQ29" s="2004"/>
      <c r="BR29" s="2004"/>
      <c r="BS29" s="2004"/>
      <c r="BT29" s="2004"/>
      <c r="BU29" s="2004"/>
      <c r="BV29" s="2004"/>
      <c r="BW29" s="2004"/>
      <c r="BX29" s="2004"/>
      <c r="BY29" s="2004"/>
      <c r="BZ29" s="2004"/>
      <c r="CA29" s="2004"/>
      <c r="CB29" s="2004"/>
      <c r="CC29" s="2004"/>
      <c r="CD29" s="2004"/>
      <c r="CE29" s="2004"/>
      <c r="CF29" s="2004"/>
      <c r="CG29" s="2004"/>
      <c r="CH29" s="2004"/>
      <c r="CI29" s="2004"/>
      <c r="CJ29" s="2004"/>
      <c r="CK29" s="2004"/>
      <c r="CL29" s="2004"/>
      <c r="CM29" s="2004"/>
      <c r="CN29" s="2004"/>
      <c r="CO29" s="2004"/>
      <c r="CP29" s="2004"/>
      <c r="CQ29" s="2004"/>
      <c r="CR29" s="2004"/>
      <c r="CS29" s="2004"/>
      <c r="CT29" s="2004"/>
      <c r="CU29" s="2004"/>
      <c r="CV29" s="2004"/>
      <c r="CW29" s="2004"/>
      <c r="CX29" s="2004"/>
      <c r="CY29" s="2004"/>
      <c r="CZ29" s="2004"/>
      <c r="DA29" s="2004"/>
      <c r="DB29" s="2004"/>
      <c r="DC29" s="2004"/>
      <c r="DD29" s="2004"/>
      <c r="DE29" s="2004"/>
      <c r="DF29" s="2004"/>
      <c r="DG29" s="2004"/>
      <c r="DH29" s="2004"/>
      <c r="DI29" s="2004"/>
      <c r="DJ29" s="2004"/>
      <c r="DK29" s="2004"/>
      <c r="DL29" s="2004"/>
      <c r="DM29" s="2004"/>
      <c r="DN29" s="2004"/>
      <c r="DO29" s="2004"/>
      <c r="DP29" s="2004"/>
      <c r="DQ29" s="2004"/>
      <c r="DR29" s="2004"/>
      <c r="DS29" s="2004"/>
      <c r="DT29" s="2004"/>
      <c r="DU29" s="2004"/>
      <c r="DV29" s="2004"/>
      <c r="DW29" s="2004"/>
      <c r="DX29" s="2004"/>
      <c r="DY29" s="2004"/>
      <c r="DZ29" s="2004"/>
      <c r="EA29" s="2004"/>
      <c r="EB29" s="2004"/>
      <c r="EC29" s="2004"/>
      <c r="ED29" s="2004"/>
      <c r="EE29" s="2004"/>
      <c r="EF29" s="2004"/>
      <c r="EG29" s="2004"/>
      <c r="EH29" s="2004"/>
      <c r="EI29" s="2004"/>
      <c r="EJ29" s="2004"/>
      <c r="EK29" s="2004"/>
      <c r="EL29" s="2004"/>
      <c r="EM29" s="2004"/>
      <c r="EN29" s="2004"/>
      <c r="EO29" s="2004"/>
      <c r="EP29" s="2004"/>
      <c r="EQ29" s="2004"/>
      <c r="ER29" s="2004"/>
      <c r="ES29" s="2004"/>
      <c r="ET29" s="2004"/>
      <c r="EU29" s="2004"/>
      <c r="EV29" s="2004"/>
      <c r="EW29" s="2004"/>
      <c r="EX29" s="2004"/>
      <c r="EY29" s="2004"/>
      <c r="EZ29" s="2004"/>
      <c r="FA29" s="2004"/>
      <c r="FB29" s="2004"/>
      <c r="FC29" s="2004"/>
      <c r="FD29" s="2004"/>
      <c r="FE29" s="2004"/>
      <c r="FF29" s="2004"/>
      <c r="FG29" s="2004"/>
      <c r="FH29" s="2004"/>
      <c r="FI29" s="2004"/>
      <c r="FJ29" s="2004"/>
      <c r="FK29" s="2004"/>
      <c r="FL29" s="2004"/>
      <c r="FM29" s="2004"/>
      <c r="FN29" s="2004"/>
      <c r="FO29" s="2004"/>
      <c r="FP29" s="2004"/>
      <c r="FQ29" s="2004"/>
      <c r="FR29" s="2004"/>
      <c r="FS29" s="2004"/>
      <c r="FT29" s="2004"/>
      <c r="FU29" s="2004"/>
      <c r="FV29" s="2004"/>
      <c r="FW29" s="2004"/>
      <c r="FX29" s="2004"/>
      <c r="FY29" s="2004"/>
      <c r="FZ29" s="2004"/>
      <c r="GA29" s="2004"/>
      <c r="GB29" s="2004"/>
      <c r="GC29" s="2004"/>
      <c r="GD29" s="2004"/>
      <c r="GE29" s="2004"/>
      <c r="GF29" s="2004"/>
      <c r="GG29" s="2004"/>
      <c r="GH29" s="2004"/>
      <c r="GI29" s="2004"/>
      <c r="GJ29" s="2004"/>
      <c r="GK29" s="2004"/>
      <c r="GL29" s="2004"/>
      <c r="GM29" s="2004"/>
      <c r="GN29" s="2004"/>
      <c r="GO29" s="2004"/>
      <c r="GP29" s="2004"/>
      <c r="GQ29" s="2004"/>
      <c r="GR29" s="2004"/>
      <c r="GS29" s="2004"/>
      <c r="GT29" s="2004"/>
      <c r="GU29" s="2004"/>
    </row>
    <row r="30" spans="1:203" s="812" customFormat="1" ht="22.5" customHeight="1">
      <c r="A30" s="788" t="s">
        <v>1150</v>
      </c>
      <c r="B30" s="1992">
        <v>3386.5264529647202</v>
      </c>
      <c r="C30" s="1993">
        <v>3830.2819548448597</v>
      </c>
      <c r="D30" s="1993">
        <v>4251.1455023286098</v>
      </c>
      <c r="E30" s="1993">
        <v>5072.9860016046005</v>
      </c>
      <c r="F30" s="1993">
        <v>5168.5460813790514</v>
      </c>
      <c r="G30" s="1993">
        <v>5248.8741993112808</v>
      </c>
      <c r="H30" s="1993">
        <v>5873.4532730613892</v>
      </c>
      <c r="I30" s="1994">
        <v>6180.0409904322123</v>
      </c>
      <c r="J30" s="1995">
        <v>6131.0047915819496</v>
      </c>
      <c r="K30" s="1996">
        <v>6114.45421304511</v>
      </c>
      <c r="L30" s="1996">
        <v>5980.5344887615211</v>
      </c>
      <c r="M30" s="1997">
        <v>6388.6513327846296</v>
      </c>
      <c r="N30" s="1995">
        <v>6567.4344096781297</v>
      </c>
      <c r="O30" s="1996">
        <v>6185.6227475656697</v>
      </c>
      <c r="P30" s="1996">
        <v>6296.8638832450688</v>
      </c>
      <c r="Q30" s="1997">
        <v>6608.6519240258913</v>
      </c>
      <c r="R30" s="1991"/>
      <c r="S30" s="1991"/>
      <c r="T30" s="1991"/>
      <c r="U30" s="1991"/>
      <c r="V30" s="1991"/>
      <c r="W30" s="1991"/>
      <c r="X30" s="199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1"/>
      <c r="AR30" s="811"/>
      <c r="AS30" s="811"/>
      <c r="AT30" s="811"/>
      <c r="AU30" s="811"/>
      <c r="AV30" s="811"/>
      <c r="AW30" s="811"/>
      <c r="AX30" s="811"/>
      <c r="AY30" s="811"/>
      <c r="AZ30" s="811"/>
      <c r="BA30" s="811"/>
      <c r="BB30" s="811"/>
      <c r="BC30" s="811"/>
      <c r="BD30" s="811"/>
      <c r="BE30" s="811"/>
      <c r="BF30" s="811"/>
      <c r="BG30" s="811"/>
      <c r="BH30" s="811"/>
      <c r="BI30" s="811"/>
      <c r="BJ30" s="811"/>
      <c r="BK30" s="811"/>
      <c r="BL30" s="811"/>
      <c r="BM30" s="811"/>
      <c r="BN30" s="811"/>
      <c r="BO30" s="811"/>
      <c r="BP30" s="811"/>
      <c r="BQ30" s="811"/>
      <c r="BR30" s="811"/>
      <c r="BS30" s="811"/>
      <c r="BT30" s="811"/>
      <c r="BU30" s="811"/>
      <c r="BV30" s="811"/>
      <c r="BW30" s="811"/>
      <c r="BX30" s="811"/>
      <c r="BY30" s="811"/>
      <c r="BZ30" s="811"/>
      <c r="CA30" s="811"/>
      <c r="CB30" s="811"/>
      <c r="CC30" s="811"/>
      <c r="CD30" s="811"/>
      <c r="CE30" s="811"/>
      <c r="CF30" s="811"/>
      <c r="CG30" s="811"/>
      <c r="CH30" s="811"/>
      <c r="CI30" s="811"/>
      <c r="CJ30" s="811"/>
      <c r="CK30" s="811"/>
      <c r="CL30" s="811"/>
      <c r="CM30" s="811"/>
      <c r="CN30" s="811"/>
      <c r="CO30" s="811"/>
      <c r="CP30" s="811"/>
      <c r="CQ30" s="811"/>
      <c r="CR30" s="811"/>
      <c r="CS30" s="811"/>
      <c r="CT30" s="811"/>
      <c r="CU30" s="811"/>
      <c r="CV30" s="811"/>
      <c r="CW30" s="811"/>
      <c r="CX30" s="811"/>
      <c r="CY30" s="811"/>
      <c r="CZ30" s="811"/>
      <c r="DA30" s="811"/>
      <c r="DB30" s="811"/>
      <c r="DC30" s="811"/>
      <c r="DD30" s="811"/>
      <c r="DE30" s="811"/>
      <c r="DF30" s="811"/>
      <c r="DG30" s="811"/>
      <c r="DH30" s="811"/>
      <c r="DI30" s="811"/>
      <c r="DJ30" s="811"/>
      <c r="DK30" s="811"/>
      <c r="DL30" s="811"/>
      <c r="DM30" s="811"/>
      <c r="DN30" s="811"/>
      <c r="DO30" s="811"/>
      <c r="DP30" s="811"/>
      <c r="DQ30" s="811"/>
      <c r="DR30" s="811"/>
      <c r="DS30" s="811"/>
      <c r="DT30" s="811"/>
      <c r="DU30" s="811"/>
      <c r="DV30" s="811"/>
      <c r="DW30" s="811"/>
      <c r="DX30" s="811"/>
      <c r="DY30" s="811"/>
      <c r="DZ30" s="811"/>
      <c r="EA30" s="811"/>
      <c r="EB30" s="811"/>
      <c r="EC30" s="811"/>
      <c r="ED30" s="811"/>
      <c r="EE30" s="811"/>
      <c r="EF30" s="811"/>
      <c r="EG30" s="811"/>
      <c r="EH30" s="811"/>
      <c r="EI30" s="811"/>
      <c r="EJ30" s="811"/>
      <c r="EK30" s="811"/>
      <c r="EL30" s="811"/>
      <c r="EM30" s="811"/>
      <c r="EN30" s="811"/>
      <c r="EO30" s="811"/>
      <c r="EP30" s="811"/>
      <c r="EQ30" s="811"/>
      <c r="ER30" s="811"/>
      <c r="ES30" s="811"/>
      <c r="ET30" s="811"/>
      <c r="EU30" s="811"/>
      <c r="EV30" s="811"/>
      <c r="EW30" s="811"/>
      <c r="EX30" s="811"/>
      <c r="EY30" s="811"/>
      <c r="EZ30" s="811"/>
      <c r="FA30" s="811"/>
      <c r="FB30" s="811"/>
      <c r="FC30" s="811"/>
      <c r="FD30" s="811"/>
      <c r="FE30" s="811"/>
      <c r="FF30" s="811"/>
      <c r="FG30" s="811"/>
      <c r="FH30" s="811"/>
      <c r="FI30" s="811"/>
      <c r="FJ30" s="811"/>
      <c r="FK30" s="811"/>
      <c r="FL30" s="811"/>
      <c r="FM30" s="811"/>
      <c r="FN30" s="811"/>
      <c r="FO30" s="811"/>
      <c r="FP30" s="811"/>
      <c r="FQ30" s="811"/>
      <c r="FR30" s="811"/>
      <c r="FS30" s="811"/>
      <c r="FT30" s="811"/>
      <c r="FU30" s="811"/>
      <c r="FV30" s="811"/>
      <c r="FW30" s="811"/>
      <c r="FX30" s="811"/>
      <c r="FY30" s="811"/>
      <c r="FZ30" s="811"/>
      <c r="GA30" s="811"/>
      <c r="GB30" s="811"/>
      <c r="GC30" s="811"/>
      <c r="GD30" s="811"/>
      <c r="GE30" s="811"/>
      <c r="GF30" s="811"/>
      <c r="GG30" s="811"/>
      <c r="GH30" s="811"/>
      <c r="GI30" s="811"/>
      <c r="GJ30" s="811"/>
      <c r="GK30" s="811"/>
      <c r="GL30" s="811"/>
      <c r="GM30" s="811"/>
      <c r="GN30" s="811"/>
      <c r="GO30" s="811"/>
      <c r="GP30" s="811"/>
      <c r="GQ30" s="811"/>
      <c r="GR30" s="811"/>
      <c r="GS30" s="811"/>
      <c r="GT30" s="811"/>
      <c r="GU30" s="811"/>
    </row>
    <row r="31" spans="1:203" s="812" customFormat="1" ht="22.5" customHeight="1">
      <c r="A31" s="788" t="s">
        <v>1151</v>
      </c>
      <c r="B31" s="1992">
        <v>4319.18414334305</v>
      </c>
      <c r="C31" s="1993">
        <v>4447.9689339787201</v>
      </c>
      <c r="D31" s="1993">
        <v>4416.2018317645707</v>
      </c>
      <c r="E31" s="1993">
        <v>5335.9227524900998</v>
      </c>
      <c r="F31" s="1993">
        <v>5217.5208793947104</v>
      </c>
      <c r="G31" s="1993">
        <v>7480.7974753382705</v>
      </c>
      <c r="H31" s="1993">
        <v>7619.0538559945599</v>
      </c>
      <c r="I31" s="1994">
        <v>7575.8953905943799</v>
      </c>
      <c r="J31" s="1995">
        <v>7705.5245078113994</v>
      </c>
      <c r="K31" s="1996">
        <v>7466.1927106266212</v>
      </c>
      <c r="L31" s="1996">
        <v>7691.6961631159393</v>
      </c>
      <c r="M31" s="1997">
        <v>8413.0217658756101</v>
      </c>
      <c r="N31" s="1995">
        <v>8556.8102594566699</v>
      </c>
      <c r="O31" s="1996">
        <v>9028.2868934994003</v>
      </c>
      <c r="P31" s="1996">
        <v>9285.2702667763115</v>
      </c>
      <c r="Q31" s="1997">
        <v>9277.1602189026107</v>
      </c>
      <c r="R31" s="1991"/>
      <c r="S31" s="1991"/>
      <c r="T31" s="1991"/>
      <c r="U31" s="1991"/>
      <c r="V31" s="1991"/>
      <c r="W31" s="1991"/>
      <c r="X31" s="1991"/>
      <c r="Y31" s="811"/>
      <c r="Z31" s="811"/>
      <c r="AA31" s="811"/>
      <c r="AB31" s="811"/>
      <c r="AC31" s="811"/>
      <c r="AD31" s="811"/>
      <c r="AE31" s="811"/>
      <c r="AF31" s="811"/>
      <c r="AG31" s="811"/>
      <c r="AH31" s="811"/>
      <c r="AI31" s="811"/>
      <c r="AJ31" s="811"/>
      <c r="AK31" s="811"/>
      <c r="AL31" s="811"/>
      <c r="AM31" s="811"/>
      <c r="AN31" s="811"/>
      <c r="AO31" s="811"/>
      <c r="AP31" s="811"/>
      <c r="AQ31" s="811"/>
      <c r="AR31" s="811"/>
      <c r="AS31" s="811"/>
      <c r="AT31" s="811"/>
      <c r="AU31" s="811"/>
      <c r="AV31" s="811"/>
      <c r="AW31" s="811"/>
      <c r="AX31" s="811"/>
      <c r="AY31" s="811"/>
      <c r="AZ31" s="811"/>
      <c r="BA31" s="811"/>
      <c r="BB31" s="811"/>
      <c r="BC31" s="811"/>
      <c r="BD31" s="811"/>
      <c r="BE31" s="811"/>
      <c r="BF31" s="811"/>
      <c r="BG31" s="811"/>
      <c r="BH31" s="811"/>
      <c r="BI31" s="811"/>
      <c r="BJ31" s="811"/>
      <c r="BK31" s="811"/>
      <c r="BL31" s="811"/>
      <c r="BM31" s="811"/>
      <c r="BN31" s="811"/>
      <c r="BO31" s="811"/>
      <c r="BP31" s="811"/>
      <c r="BQ31" s="811"/>
      <c r="BR31" s="811"/>
      <c r="BS31" s="811"/>
      <c r="BT31" s="811"/>
      <c r="BU31" s="811"/>
      <c r="BV31" s="811"/>
      <c r="BW31" s="811"/>
      <c r="BX31" s="811"/>
      <c r="BY31" s="811"/>
      <c r="BZ31" s="811"/>
      <c r="CA31" s="811"/>
      <c r="CB31" s="811"/>
      <c r="CC31" s="811"/>
      <c r="CD31" s="811"/>
      <c r="CE31" s="811"/>
      <c r="CF31" s="811"/>
      <c r="CG31" s="811"/>
      <c r="CH31" s="811"/>
      <c r="CI31" s="811"/>
      <c r="CJ31" s="811"/>
      <c r="CK31" s="811"/>
      <c r="CL31" s="811"/>
      <c r="CM31" s="811"/>
      <c r="CN31" s="811"/>
      <c r="CO31" s="811"/>
      <c r="CP31" s="811"/>
      <c r="CQ31" s="811"/>
      <c r="CR31" s="811"/>
      <c r="CS31" s="811"/>
      <c r="CT31" s="811"/>
      <c r="CU31" s="811"/>
      <c r="CV31" s="811"/>
      <c r="CW31" s="811"/>
      <c r="CX31" s="811"/>
      <c r="CY31" s="811"/>
      <c r="CZ31" s="811"/>
      <c r="DA31" s="811"/>
      <c r="DB31" s="811"/>
      <c r="DC31" s="811"/>
      <c r="DD31" s="811"/>
      <c r="DE31" s="811"/>
      <c r="DF31" s="811"/>
      <c r="DG31" s="811"/>
      <c r="DH31" s="811"/>
      <c r="DI31" s="811"/>
      <c r="DJ31" s="811"/>
      <c r="DK31" s="811"/>
      <c r="DL31" s="811"/>
      <c r="DM31" s="811"/>
      <c r="DN31" s="811"/>
      <c r="DO31" s="811"/>
      <c r="DP31" s="811"/>
      <c r="DQ31" s="811"/>
      <c r="DR31" s="811"/>
      <c r="DS31" s="811"/>
      <c r="DT31" s="811"/>
      <c r="DU31" s="811"/>
      <c r="DV31" s="811"/>
      <c r="DW31" s="811"/>
      <c r="DX31" s="811"/>
      <c r="DY31" s="811"/>
      <c r="DZ31" s="811"/>
      <c r="EA31" s="811"/>
      <c r="EB31" s="811"/>
      <c r="EC31" s="811"/>
      <c r="ED31" s="811"/>
      <c r="EE31" s="811"/>
      <c r="EF31" s="811"/>
      <c r="EG31" s="811"/>
      <c r="EH31" s="811"/>
      <c r="EI31" s="811"/>
      <c r="EJ31" s="811"/>
      <c r="EK31" s="811"/>
      <c r="EL31" s="811"/>
      <c r="EM31" s="811"/>
      <c r="EN31" s="811"/>
      <c r="EO31" s="811"/>
      <c r="EP31" s="811"/>
      <c r="EQ31" s="811"/>
      <c r="ER31" s="811"/>
      <c r="ES31" s="811"/>
      <c r="ET31" s="811"/>
      <c r="EU31" s="811"/>
      <c r="EV31" s="811"/>
      <c r="EW31" s="811"/>
      <c r="EX31" s="811"/>
      <c r="EY31" s="811"/>
      <c r="EZ31" s="811"/>
      <c r="FA31" s="811"/>
      <c r="FB31" s="811"/>
      <c r="FC31" s="811"/>
      <c r="FD31" s="811"/>
      <c r="FE31" s="811"/>
      <c r="FF31" s="811"/>
      <c r="FG31" s="811"/>
      <c r="FH31" s="811"/>
      <c r="FI31" s="811"/>
      <c r="FJ31" s="811"/>
      <c r="FK31" s="811"/>
      <c r="FL31" s="811"/>
      <c r="FM31" s="811"/>
      <c r="FN31" s="811"/>
      <c r="FO31" s="811"/>
      <c r="FP31" s="811"/>
      <c r="FQ31" s="811"/>
      <c r="FR31" s="811"/>
      <c r="FS31" s="811"/>
      <c r="FT31" s="811"/>
      <c r="FU31" s="811"/>
      <c r="FV31" s="811"/>
      <c r="FW31" s="811"/>
      <c r="FX31" s="811"/>
      <c r="FY31" s="811"/>
      <c r="FZ31" s="811"/>
      <c r="GA31" s="811"/>
      <c r="GB31" s="811"/>
      <c r="GC31" s="811"/>
      <c r="GD31" s="811"/>
      <c r="GE31" s="811"/>
      <c r="GF31" s="811"/>
      <c r="GG31" s="811"/>
      <c r="GH31" s="811"/>
      <c r="GI31" s="811"/>
      <c r="GJ31" s="811"/>
      <c r="GK31" s="811"/>
      <c r="GL31" s="811"/>
      <c r="GM31" s="811"/>
      <c r="GN31" s="811"/>
      <c r="GO31" s="811"/>
      <c r="GP31" s="811"/>
      <c r="GQ31" s="811"/>
      <c r="GR31" s="811"/>
      <c r="GS31" s="811"/>
      <c r="GT31" s="811"/>
      <c r="GU31" s="811"/>
    </row>
    <row r="32" spans="1:203" s="812" customFormat="1" ht="22.5" customHeight="1" thickBot="1">
      <c r="A32" s="792" t="s">
        <v>1152</v>
      </c>
      <c r="B32" s="2006">
        <v>1444.32707205311</v>
      </c>
      <c r="C32" s="2007">
        <v>1506.29151829388</v>
      </c>
      <c r="D32" s="2007">
        <v>1958.0998659704098</v>
      </c>
      <c r="E32" s="2007">
        <v>2726.97859487095</v>
      </c>
      <c r="F32" s="2007">
        <v>3402.5556199074895</v>
      </c>
      <c r="G32" s="2007">
        <v>4456.1313520800486</v>
      </c>
      <c r="H32" s="2007">
        <v>3784.1644144998695</v>
      </c>
      <c r="I32" s="2008">
        <v>4571.018959243891</v>
      </c>
      <c r="J32" s="2009">
        <v>4189.1426666123707</v>
      </c>
      <c r="K32" s="2010">
        <v>4136.9382007140393</v>
      </c>
      <c r="L32" s="2010">
        <v>3999.03796408066</v>
      </c>
      <c r="M32" s="2011">
        <v>4345.1332974789093</v>
      </c>
      <c r="N32" s="2009">
        <v>4548.4841312508588</v>
      </c>
      <c r="O32" s="2010">
        <v>4799.0924779758407</v>
      </c>
      <c r="P32" s="2010">
        <v>5013.7268062804314</v>
      </c>
      <c r="Q32" s="2011">
        <v>5545.0362860119094</v>
      </c>
      <c r="R32" s="1991"/>
      <c r="S32" s="1991"/>
      <c r="T32" s="1991"/>
      <c r="U32" s="1991"/>
      <c r="V32" s="1991"/>
      <c r="W32" s="1991"/>
      <c r="X32" s="1991"/>
      <c r="Y32" s="811"/>
      <c r="Z32" s="811"/>
      <c r="AA32" s="811"/>
      <c r="AB32" s="811"/>
      <c r="AC32" s="811"/>
      <c r="AD32" s="811"/>
      <c r="AE32" s="811"/>
      <c r="AF32" s="811"/>
      <c r="AG32" s="811"/>
      <c r="AH32" s="811"/>
      <c r="AI32" s="811"/>
      <c r="AJ32" s="811"/>
      <c r="AK32" s="811"/>
      <c r="AL32" s="811"/>
      <c r="AM32" s="811"/>
      <c r="AN32" s="811"/>
      <c r="AO32" s="811"/>
      <c r="AP32" s="811"/>
      <c r="AQ32" s="811"/>
      <c r="AR32" s="811"/>
      <c r="AS32" s="811"/>
      <c r="AT32" s="811"/>
      <c r="AU32" s="811"/>
      <c r="AV32" s="811"/>
      <c r="AW32" s="811"/>
      <c r="AX32" s="811"/>
      <c r="AY32" s="811"/>
      <c r="AZ32" s="811"/>
      <c r="BA32" s="811"/>
      <c r="BB32" s="811"/>
      <c r="BC32" s="811"/>
      <c r="BD32" s="811"/>
      <c r="BE32" s="811"/>
      <c r="BF32" s="811"/>
      <c r="BG32" s="811"/>
      <c r="BH32" s="811"/>
      <c r="BI32" s="811"/>
      <c r="BJ32" s="811"/>
      <c r="BK32" s="811"/>
      <c r="BL32" s="811"/>
      <c r="BM32" s="811"/>
      <c r="BN32" s="811"/>
      <c r="BO32" s="811"/>
      <c r="BP32" s="811"/>
      <c r="BQ32" s="811"/>
      <c r="BR32" s="811"/>
      <c r="BS32" s="811"/>
      <c r="BT32" s="811"/>
      <c r="BU32" s="811"/>
      <c r="BV32" s="811"/>
      <c r="BW32" s="811"/>
      <c r="BX32" s="811"/>
      <c r="BY32" s="811"/>
      <c r="BZ32" s="811"/>
      <c r="CA32" s="811"/>
      <c r="CB32" s="811"/>
      <c r="CC32" s="811"/>
      <c r="CD32" s="811"/>
      <c r="CE32" s="811"/>
      <c r="CF32" s="811"/>
      <c r="CG32" s="811"/>
      <c r="CH32" s="811"/>
      <c r="CI32" s="811"/>
      <c r="CJ32" s="811"/>
      <c r="CK32" s="811"/>
      <c r="CL32" s="811"/>
      <c r="CM32" s="811"/>
      <c r="CN32" s="811"/>
      <c r="CO32" s="811"/>
      <c r="CP32" s="811"/>
      <c r="CQ32" s="811"/>
      <c r="CR32" s="811"/>
      <c r="CS32" s="811"/>
      <c r="CT32" s="811"/>
      <c r="CU32" s="811"/>
      <c r="CV32" s="811"/>
      <c r="CW32" s="811"/>
      <c r="CX32" s="811"/>
      <c r="CY32" s="811"/>
      <c r="CZ32" s="811"/>
      <c r="DA32" s="811"/>
      <c r="DB32" s="811"/>
      <c r="DC32" s="811"/>
      <c r="DD32" s="811"/>
      <c r="DE32" s="811"/>
      <c r="DF32" s="811"/>
      <c r="DG32" s="811"/>
      <c r="DH32" s="811"/>
      <c r="DI32" s="811"/>
      <c r="DJ32" s="811"/>
      <c r="DK32" s="811"/>
      <c r="DL32" s="811"/>
      <c r="DM32" s="811"/>
      <c r="DN32" s="811"/>
      <c r="DO32" s="811"/>
      <c r="DP32" s="811"/>
      <c r="DQ32" s="811"/>
      <c r="DR32" s="811"/>
      <c r="DS32" s="811"/>
      <c r="DT32" s="811"/>
      <c r="DU32" s="811"/>
      <c r="DV32" s="811"/>
      <c r="DW32" s="811"/>
      <c r="DX32" s="811"/>
      <c r="DY32" s="811"/>
      <c r="DZ32" s="811"/>
      <c r="EA32" s="811"/>
      <c r="EB32" s="811"/>
      <c r="EC32" s="811"/>
      <c r="ED32" s="811"/>
      <c r="EE32" s="811"/>
      <c r="EF32" s="811"/>
      <c r="EG32" s="811"/>
      <c r="EH32" s="811"/>
      <c r="EI32" s="811"/>
      <c r="EJ32" s="811"/>
      <c r="EK32" s="811"/>
      <c r="EL32" s="811"/>
      <c r="EM32" s="811"/>
      <c r="EN32" s="811"/>
      <c r="EO32" s="811"/>
      <c r="EP32" s="811"/>
      <c r="EQ32" s="811"/>
      <c r="ER32" s="811"/>
      <c r="ES32" s="811"/>
      <c r="ET32" s="811"/>
      <c r="EU32" s="811"/>
      <c r="EV32" s="811"/>
      <c r="EW32" s="811"/>
      <c r="EX32" s="811"/>
      <c r="EY32" s="811"/>
      <c r="EZ32" s="811"/>
      <c r="FA32" s="811"/>
      <c r="FB32" s="811"/>
      <c r="FC32" s="811"/>
      <c r="FD32" s="811"/>
      <c r="FE32" s="811"/>
      <c r="FF32" s="811"/>
      <c r="FG32" s="811"/>
      <c r="FH32" s="811"/>
      <c r="FI32" s="811"/>
      <c r="FJ32" s="811"/>
      <c r="FK32" s="811"/>
      <c r="FL32" s="811"/>
      <c r="FM32" s="811"/>
      <c r="FN32" s="811"/>
      <c r="FO32" s="811"/>
      <c r="FP32" s="811"/>
      <c r="FQ32" s="811"/>
      <c r="FR32" s="811"/>
      <c r="FS32" s="811"/>
      <c r="FT32" s="811"/>
      <c r="FU32" s="811"/>
      <c r="FV32" s="811"/>
      <c r="FW32" s="811"/>
      <c r="FX32" s="811"/>
      <c r="FY32" s="811"/>
      <c r="FZ32" s="811"/>
      <c r="GA32" s="811"/>
      <c r="GB32" s="811"/>
      <c r="GC32" s="811"/>
      <c r="GD32" s="811"/>
      <c r="GE32" s="811"/>
      <c r="GF32" s="811"/>
      <c r="GG32" s="811"/>
      <c r="GH32" s="811"/>
      <c r="GI32" s="811"/>
      <c r="GJ32" s="811"/>
      <c r="GK32" s="811"/>
      <c r="GL32" s="811"/>
      <c r="GM32" s="811"/>
      <c r="GN32" s="811"/>
      <c r="GO32" s="811"/>
      <c r="GP32" s="811"/>
      <c r="GQ32" s="811"/>
      <c r="GR32" s="811"/>
      <c r="GS32" s="811"/>
      <c r="GT32" s="811"/>
      <c r="GU32" s="811"/>
    </row>
    <row r="33" spans="1:9">
      <c r="A33" s="775" t="s">
        <v>47</v>
      </c>
      <c r="B33" s="440"/>
      <c r="C33" s="440"/>
      <c r="D33" s="440"/>
      <c r="E33" s="440"/>
      <c r="F33" s="440"/>
      <c r="G33" s="440"/>
      <c r="H33" s="440"/>
      <c r="I33" s="440"/>
    </row>
    <row r="34" spans="1:9">
      <c r="A34" s="775" t="s">
        <v>1153</v>
      </c>
    </row>
  </sheetData>
  <mergeCells count="4">
    <mergeCell ref="E3:E4"/>
    <mergeCell ref="F3:F4"/>
    <mergeCell ref="J3:M3"/>
    <mergeCell ref="N3:Q3"/>
  </mergeCells>
  <hyperlinks>
    <hyperlink ref="A1" location="Menu!A1" display="Return to Menu"/>
  </hyperlinks>
  <pageMargins left="0.2" right="0.2" top="0.75" bottom="0.75" header="0.3" footer="0.3"/>
  <pageSetup scale="4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view="pageBreakPreview" zoomScale="90" zoomScaleNormal="80" zoomScaleSheetLayoutView="90" workbookViewId="0">
      <pane xSplit="1" topLeftCell="B1" activePane="topRight" state="frozen"/>
      <selection activeCell="T30" sqref="T30:T32"/>
      <selection pane="topRight"/>
    </sheetView>
  </sheetViews>
  <sheetFormatPr defaultColWidth="14.7109375" defaultRowHeight="15"/>
  <cols>
    <col min="1" max="1" width="66.7109375" customWidth="1"/>
    <col min="2" max="13" width="12.85546875" customWidth="1"/>
    <col min="14" max="238" width="18.5703125" customWidth="1"/>
    <col min="239" max="239" width="69" customWidth="1"/>
    <col min="240" max="240" width="12.5703125" customWidth="1"/>
    <col min="241" max="242" width="14.28515625" bestFit="1" customWidth="1"/>
    <col min="243" max="243" width="13.140625" customWidth="1"/>
    <col min="244" max="244" width="13.42578125" customWidth="1"/>
    <col min="245" max="245" width="14.42578125" customWidth="1"/>
    <col min="246" max="246" width="16.5703125" customWidth="1"/>
    <col min="247" max="247" width="13.7109375" customWidth="1"/>
    <col min="248" max="248" width="17.28515625" customWidth="1"/>
    <col min="249" max="249" width="14.7109375" customWidth="1"/>
    <col min="250" max="250" width="16.5703125" customWidth="1"/>
    <col min="251" max="251" width="13.7109375" customWidth="1"/>
    <col min="252" max="252" width="17.28515625" customWidth="1"/>
  </cols>
  <sheetData>
    <row r="1" spans="1:13" ht="26.25">
      <c r="A1" s="390" t="s">
        <v>1123</v>
      </c>
    </row>
    <row r="2" spans="1:13" s="569" customFormat="1" ht="19.5" thickBot="1">
      <c r="A2" s="719" t="s">
        <v>1470</v>
      </c>
      <c r="B2" s="719"/>
      <c r="C2" s="719"/>
      <c r="D2" s="719"/>
      <c r="E2" s="719"/>
    </row>
    <row r="3" spans="1:13" ht="23.25" customHeight="1">
      <c r="A3" s="877"/>
      <c r="B3" s="2292">
        <v>2013</v>
      </c>
      <c r="C3" s="2292">
        <v>2014</v>
      </c>
      <c r="D3" s="2292">
        <v>2015</v>
      </c>
      <c r="E3" s="2292">
        <v>2016</v>
      </c>
      <c r="F3" s="2289">
        <v>2017</v>
      </c>
      <c r="G3" s="2290"/>
      <c r="H3" s="2290"/>
      <c r="I3" s="2291"/>
      <c r="J3" s="2289">
        <v>2018</v>
      </c>
      <c r="K3" s="2290"/>
      <c r="L3" s="2290"/>
      <c r="M3" s="2291"/>
    </row>
    <row r="4" spans="1:13" s="884" customFormat="1" ht="23.25" customHeight="1" thickBot="1">
      <c r="A4" s="878" t="s">
        <v>459</v>
      </c>
      <c r="B4" s="2293"/>
      <c r="C4" s="2293"/>
      <c r="D4" s="2293">
        <v>2015</v>
      </c>
      <c r="E4" s="2293" t="s">
        <v>1</v>
      </c>
      <c r="F4" s="578" t="s">
        <v>1</v>
      </c>
      <c r="G4" s="1445" t="s">
        <v>2</v>
      </c>
      <c r="H4" s="1445" t="s">
        <v>3</v>
      </c>
      <c r="I4" s="1446" t="s">
        <v>4</v>
      </c>
      <c r="J4" s="578" t="s">
        <v>1</v>
      </c>
      <c r="K4" s="1445" t="s">
        <v>2</v>
      </c>
      <c r="L4" s="1445" t="s">
        <v>3</v>
      </c>
      <c r="M4" s="1446" t="s">
        <v>4</v>
      </c>
    </row>
    <row r="5" spans="1:13" s="884" customFormat="1" ht="23.25" customHeight="1">
      <c r="A5" s="879" t="s">
        <v>460</v>
      </c>
      <c r="B5" s="2012">
        <v>38.556483105840002</v>
      </c>
      <c r="C5" s="2012">
        <v>8.1017242539800005</v>
      </c>
      <c r="D5" s="2012">
        <v>13.47623160763</v>
      </c>
      <c r="E5" s="2012">
        <v>5.6955823620200015</v>
      </c>
      <c r="F5" s="2013">
        <v>8.464850503420001</v>
      </c>
      <c r="G5" s="2014">
        <v>12.045155086899999</v>
      </c>
      <c r="H5" s="2014">
        <v>10.60908398003</v>
      </c>
      <c r="I5" s="2015">
        <v>18.194620021110001</v>
      </c>
      <c r="J5" s="2013">
        <v>27.305572960069998</v>
      </c>
      <c r="K5" s="2014">
        <v>22.092195505310002</v>
      </c>
      <c r="L5" s="2014">
        <v>57.28579435436</v>
      </c>
      <c r="M5" s="2015">
        <v>21.048152226839999</v>
      </c>
    </row>
    <row r="6" spans="1:13" s="884" customFormat="1" ht="23.25" customHeight="1">
      <c r="A6" s="819" t="s">
        <v>841</v>
      </c>
      <c r="B6" s="2016">
        <v>7.722745400000001E-4</v>
      </c>
      <c r="C6" s="2016">
        <v>3.5930628999999997E-4</v>
      </c>
      <c r="D6" s="2016">
        <v>4.9123667000000007E-4</v>
      </c>
      <c r="E6" s="2016">
        <v>2.24422431E-3</v>
      </c>
      <c r="F6" s="2017">
        <v>2.1579956444200001</v>
      </c>
      <c r="G6" s="2018">
        <v>5.3428356250000003E-2</v>
      </c>
      <c r="H6" s="2018">
        <v>1.8290124289999998E-2</v>
      </c>
      <c r="I6" s="2019">
        <v>2.366263E-3</v>
      </c>
      <c r="J6" s="2017">
        <v>1.515089E-2</v>
      </c>
      <c r="K6" s="2018">
        <v>8.4605129000000015E-3</v>
      </c>
      <c r="L6" s="2018">
        <v>2.3604730499999999E-3</v>
      </c>
      <c r="M6" s="2019">
        <v>2.285905E-3</v>
      </c>
    </row>
    <row r="7" spans="1:13" s="884" customFormat="1" ht="23.25" customHeight="1">
      <c r="A7" s="819" t="s">
        <v>842</v>
      </c>
      <c r="B7" s="2016">
        <v>38.555710831300004</v>
      </c>
      <c r="C7" s="2016">
        <v>8.1013649476900014</v>
      </c>
      <c r="D7" s="2016">
        <v>13.475740370959999</v>
      </c>
      <c r="E7" s="2016">
        <v>5.6933381377100014</v>
      </c>
      <c r="F7" s="2017">
        <v>6.3068548590000004</v>
      </c>
      <c r="G7" s="2018">
        <v>11.991726730649999</v>
      </c>
      <c r="H7" s="2018">
        <v>10.590793855739999</v>
      </c>
      <c r="I7" s="2019">
        <v>18.192253758109999</v>
      </c>
      <c r="J7" s="2017">
        <v>27.290422070069997</v>
      </c>
      <c r="K7" s="2018">
        <v>22.083734992409997</v>
      </c>
      <c r="L7" s="2018">
        <v>57.283433881309996</v>
      </c>
      <c r="M7" s="2019">
        <v>21.045866321839998</v>
      </c>
    </row>
    <row r="8" spans="1:13" s="884" customFormat="1" ht="23.25" customHeight="1">
      <c r="A8" s="820" t="s">
        <v>843</v>
      </c>
      <c r="B8" s="2020">
        <v>0.6699475252899999</v>
      </c>
      <c r="C8" s="2020">
        <v>1.54894602549</v>
      </c>
      <c r="D8" s="2020">
        <v>1.8561014170899999</v>
      </c>
      <c r="E8" s="2020">
        <v>3.2708081736000003</v>
      </c>
      <c r="F8" s="1865">
        <v>2.5512497649000001</v>
      </c>
      <c r="G8" s="1866">
        <v>4.7141856063400001</v>
      </c>
      <c r="H8" s="1866">
        <v>5.9538300810099996</v>
      </c>
      <c r="I8" s="2021">
        <v>7.7919472159400005</v>
      </c>
      <c r="J8" s="1865">
        <v>10.382560008750001</v>
      </c>
      <c r="K8" s="1866">
        <v>12.7472166399</v>
      </c>
      <c r="L8" s="1866">
        <v>14.173264367119998</v>
      </c>
      <c r="M8" s="2021">
        <v>12.459370325639998</v>
      </c>
    </row>
    <row r="9" spans="1:13" s="884" customFormat="1" ht="23.25" customHeight="1">
      <c r="A9" s="820" t="s">
        <v>844</v>
      </c>
      <c r="B9" s="2020">
        <v>37.885763306010006</v>
      </c>
      <c r="C9" s="2020">
        <v>0.80068604520000008</v>
      </c>
      <c r="D9" s="2020">
        <v>4.1188187208700002</v>
      </c>
      <c r="E9" s="2020">
        <v>2.4225299641100002</v>
      </c>
      <c r="F9" s="1865">
        <v>3.7556050940999999</v>
      </c>
      <c r="G9" s="1866">
        <v>7.2775411243099999</v>
      </c>
      <c r="H9" s="1866">
        <v>4.636963774729999</v>
      </c>
      <c r="I9" s="2021">
        <v>8.94923393943</v>
      </c>
      <c r="J9" s="1865">
        <v>15.406752472280001</v>
      </c>
      <c r="K9" s="1866">
        <v>6.9353347908699998</v>
      </c>
      <c r="L9" s="1866">
        <v>38.103975936380003</v>
      </c>
      <c r="M9" s="2021">
        <v>8.5865489981799996</v>
      </c>
    </row>
    <row r="10" spans="1:13" s="884" customFormat="1" ht="23.25" customHeight="1">
      <c r="A10" s="820" t="s">
        <v>951</v>
      </c>
      <c r="B10" s="1835">
        <v>0</v>
      </c>
      <c r="C10" s="1835">
        <v>5.7517328770000002</v>
      </c>
      <c r="D10" s="1835">
        <v>7.5008202330000007</v>
      </c>
      <c r="E10" s="1835">
        <v>0</v>
      </c>
      <c r="F10" s="1865">
        <v>0</v>
      </c>
      <c r="G10" s="1866">
        <v>0</v>
      </c>
      <c r="H10" s="1866">
        <v>0</v>
      </c>
      <c r="I10" s="2021">
        <v>1.4510726027400001</v>
      </c>
      <c r="J10" s="1865">
        <v>1.5011095890399999</v>
      </c>
      <c r="K10" s="1866">
        <v>2.4011835616399999</v>
      </c>
      <c r="L10" s="1866">
        <v>5.0061935778100004</v>
      </c>
      <c r="M10" s="2021">
        <v>-5.3001980000000004E-5</v>
      </c>
    </row>
    <row r="11" spans="1:13" s="884" customFormat="1" ht="23.25" customHeight="1">
      <c r="A11" s="820"/>
      <c r="B11" s="1835"/>
      <c r="C11" s="1835"/>
      <c r="D11" s="1835"/>
      <c r="E11" s="1835"/>
      <c r="F11" s="2017"/>
      <c r="G11" s="2018"/>
      <c r="H11" s="2018"/>
      <c r="I11" s="2019"/>
      <c r="J11" s="2017"/>
      <c r="K11" s="2018"/>
      <c r="L11" s="2018"/>
      <c r="M11" s="2019"/>
    </row>
    <row r="12" spans="1:13" s="884" customFormat="1" ht="23.25" customHeight="1">
      <c r="A12" s="879" t="s">
        <v>845</v>
      </c>
      <c r="B12" s="2016">
        <v>14.290496644000001</v>
      </c>
      <c r="C12" s="2016">
        <v>0</v>
      </c>
      <c r="D12" s="2016">
        <v>0</v>
      </c>
      <c r="E12" s="2016">
        <v>0</v>
      </c>
      <c r="F12" s="2022">
        <v>0</v>
      </c>
      <c r="G12" s="2023">
        <v>0</v>
      </c>
      <c r="H12" s="2023">
        <v>0</v>
      </c>
      <c r="I12" s="2024">
        <v>84.082698772279997</v>
      </c>
      <c r="J12" s="2022">
        <v>60.757130215819998</v>
      </c>
      <c r="K12" s="2023">
        <v>171.25428470684</v>
      </c>
      <c r="L12" s="2023">
        <v>142.72276372773001</v>
      </c>
      <c r="M12" s="2024">
        <v>161.58273913710997</v>
      </c>
    </row>
    <row r="13" spans="1:13" s="884" customFormat="1" ht="23.25" customHeight="1">
      <c r="A13" s="820" t="s">
        <v>846</v>
      </c>
      <c r="B13" s="2020">
        <v>0</v>
      </c>
      <c r="C13" s="2020">
        <v>0</v>
      </c>
      <c r="D13" s="2020">
        <v>0</v>
      </c>
      <c r="E13" s="2020">
        <v>0</v>
      </c>
      <c r="F13" s="2025">
        <v>0</v>
      </c>
      <c r="G13" s="2026">
        <v>0</v>
      </c>
      <c r="H13" s="2026">
        <v>0</v>
      </c>
      <c r="I13" s="2027">
        <v>0</v>
      </c>
      <c r="J13" s="2025">
        <v>0</v>
      </c>
      <c r="K13" s="2026">
        <v>0</v>
      </c>
      <c r="L13" s="2026">
        <v>0</v>
      </c>
      <c r="M13" s="2027">
        <v>0</v>
      </c>
    </row>
    <row r="14" spans="1:13" s="884" customFormat="1" ht="23.25" customHeight="1">
      <c r="A14" s="821" t="s">
        <v>847</v>
      </c>
      <c r="B14" s="2020">
        <v>12.239934999999999</v>
      </c>
      <c r="C14" s="2020">
        <v>0</v>
      </c>
      <c r="D14" s="2020">
        <v>0</v>
      </c>
      <c r="E14" s="2020">
        <v>0</v>
      </c>
      <c r="F14" s="2025">
        <v>0</v>
      </c>
      <c r="G14" s="2026">
        <v>0</v>
      </c>
      <c r="H14" s="2026">
        <v>0</v>
      </c>
      <c r="I14" s="2027">
        <v>84.082698772279997</v>
      </c>
      <c r="J14" s="2025">
        <v>60.757130215819998</v>
      </c>
      <c r="K14" s="2026">
        <v>171.25428470684</v>
      </c>
      <c r="L14" s="2026">
        <v>142.72276372773001</v>
      </c>
      <c r="M14" s="2027">
        <v>161.58273913710997</v>
      </c>
    </row>
    <row r="15" spans="1:13" s="884" customFormat="1" ht="23.25" customHeight="1">
      <c r="A15" s="821" t="s">
        <v>848</v>
      </c>
      <c r="B15" s="2020">
        <v>2.0505616440000001</v>
      </c>
      <c r="C15" s="2020">
        <v>0</v>
      </c>
      <c r="D15" s="2020">
        <v>0</v>
      </c>
      <c r="E15" s="2020">
        <v>0</v>
      </c>
      <c r="F15" s="2025">
        <v>0</v>
      </c>
      <c r="G15" s="2026">
        <v>0</v>
      </c>
      <c r="H15" s="2026">
        <v>0</v>
      </c>
      <c r="I15" s="2027">
        <v>0</v>
      </c>
      <c r="J15" s="2025">
        <v>0</v>
      </c>
      <c r="K15" s="2026">
        <v>0</v>
      </c>
      <c r="L15" s="2026">
        <v>0</v>
      </c>
      <c r="M15" s="2027">
        <v>0</v>
      </c>
    </row>
    <row r="16" spans="1:13" s="884" customFormat="1" ht="23.25" customHeight="1">
      <c r="A16" s="821"/>
      <c r="B16" s="1835"/>
      <c r="C16" s="1835"/>
      <c r="D16" s="1835"/>
      <c r="E16" s="1835"/>
      <c r="F16" s="1838"/>
      <c r="G16" s="1837"/>
      <c r="H16" s="1837"/>
      <c r="I16" s="1839"/>
      <c r="J16" s="1838"/>
      <c r="K16" s="1837"/>
      <c r="L16" s="1837"/>
      <c r="M16" s="1839"/>
    </row>
    <row r="17" spans="1:13" s="884" customFormat="1" ht="23.25" customHeight="1">
      <c r="A17" s="879" t="s">
        <v>466</v>
      </c>
      <c r="B17" s="2016">
        <v>1.2925804136900001</v>
      </c>
      <c r="C17" s="2016">
        <v>7.6075936081800002</v>
      </c>
      <c r="D17" s="2016">
        <v>25.560005160470002</v>
      </c>
      <c r="E17" s="2016">
        <v>25.559108164260003</v>
      </c>
      <c r="F17" s="2017">
        <v>16.569458335439997</v>
      </c>
      <c r="G17" s="2018">
        <v>25.505472462540002</v>
      </c>
      <c r="H17" s="2018">
        <v>18.152935561100001</v>
      </c>
      <c r="I17" s="2019">
        <v>26.509646459199999</v>
      </c>
      <c r="J17" s="2017">
        <v>22.08957667088</v>
      </c>
      <c r="K17" s="2018">
        <v>18.637654222179997</v>
      </c>
      <c r="L17" s="2018">
        <v>12.43119381532</v>
      </c>
      <c r="M17" s="2019">
        <v>13.580772294179999</v>
      </c>
    </row>
    <row r="18" spans="1:13" s="884" customFormat="1" ht="23.25" customHeight="1">
      <c r="A18" s="819" t="s">
        <v>983</v>
      </c>
      <c r="B18" s="2016">
        <v>0</v>
      </c>
      <c r="C18" s="2016">
        <v>0</v>
      </c>
      <c r="D18" s="2016">
        <v>0</v>
      </c>
      <c r="E18" s="2016">
        <v>0.31958281799999999</v>
      </c>
      <c r="F18" s="2017">
        <v>0</v>
      </c>
      <c r="G18" s="2018">
        <v>0</v>
      </c>
      <c r="H18" s="2018">
        <v>2.8385349000000001E-2</v>
      </c>
      <c r="I18" s="2019">
        <v>3.1329625999999999E-2</v>
      </c>
      <c r="J18" s="2017">
        <v>8.5226178E-2</v>
      </c>
      <c r="K18" s="2018">
        <v>0.241017858</v>
      </c>
      <c r="L18" s="2018">
        <v>0.29562667199999998</v>
      </c>
      <c r="M18" s="2019">
        <v>7.3890623000000002E-2</v>
      </c>
    </row>
    <row r="19" spans="1:13" s="884" customFormat="1" ht="23.25" customHeight="1">
      <c r="A19" s="819" t="s">
        <v>849</v>
      </c>
      <c r="B19" s="2016">
        <v>1.2925804136900001</v>
      </c>
      <c r="C19" s="2016">
        <v>7.6075936081800002</v>
      </c>
      <c r="D19" s="2016">
        <v>25.560005160470002</v>
      </c>
      <c r="E19" s="2016">
        <v>25.239525346260002</v>
      </c>
      <c r="F19" s="2017">
        <v>16.569458335439997</v>
      </c>
      <c r="G19" s="2018">
        <v>25.505472462540002</v>
      </c>
      <c r="H19" s="2018">
        <v>18.124550212100004</v>
      </c>
      <c r="I19" s="2019">
        <v>26.478316833199997</v>
      </c>
      <c r="J19" s="2017">
        <v>22.00435049288</v>
      </c>
      <c r="K19" s="2018">
        <v>18.396636364179997</v>
      </c>
      <c r="L19" s="2018">
        <v>12.135567143320003</v>
      </c>
      <c r="M19" s="2019">
        <v>13.506881671179999</v>
      </c>
    </row>
    <row r="20" spans="1:13" s="884" customFormat="1" ht="23.25" customHeight="1">
      <c r="A20" s="820" t="s">
        <v>850</v>
      </c>
      <c r="B20" s="2020">
        <v>1.2925804136900001</v>
      </c>
      <c r="C20" s="2020">
        <v>7.6075936081800002</v>
      </c>
      <c r="D20" s="2020">
        <v>25.560005160470002</v>
      </c>
      <c r="E20" s="2020">
        <v>25.239525346260002</v>
      </c>
      <c r="F20" s="1865">
        <v>15.733126572439998</v>
      </c>
      <c r="G20" s="1866">
        <v>25.505472462540002</v>
      </c>
      <c r="H20" s="1866">
        <v>18.124550212100004</v>
      </c>
      <c r="I20" s="2021">
        <v>26.478316833199997</v>
      </c>
      <c r="J20" s="1865">
        <v>22.00435049288</v>
      </c>
      <c r="K20" s="1866">
        <v>18.396636364179997</v>
      </c>
      <c r="L20" s="1866">
        <v>12.135567143320003</v>
      </c>
      <c r="M20" s="2021">
        <v>13.506881671179999</v>
      </c>
    </row>
    <row r="21" spans="1:13" s="884" customFormat="1" ht="23.25" customHeight="1">
      <c r="A21" s="820" t="s">
        <v>851</v>
      </c>
      <c r="B21" s="2020">
        <v>0</v>
      </c>
      <c r="C21" s="2020">
        <v>0</v>
      </c>
      <c r="D21" s="2020">
        <v>0</v>
      </c>
      <c r="E21" s="2020">
        <v>0</v>
      </c>
      <c r="F21" s="1865">
        <v>0.83633176300000001</v>
      </c>
      <c r="G21" s="1866">
        <v>0</v>
      </c>
      <c r="H21" s="1866">
        <v>0</v>
      </c>
      <c r="I21" s="2021">
        <v>0</v>
      </c>
      <c r="J21" s="1865">
        <v>0</v>
      </c>
      <c r="K21" s="1866">
        <v>0</v>
      </c>
      <c r="L21" s="1866">
        <v>0</v>
      </c>
      <c r="M21" s="2021">
        <v>0</v>
      </c>
    </row>
    <row r="22" spans="1:13" s="884" customFormat="1" ht="23.25" customHeight="1">
      <c r="A22" s="820" t="s">
        <v>852</v>
      </c>
      <c r="B22" s="2020">
        <v>0</v>
      </c>
      <c r="C22" s="2020">
        <v>0</v>
      </c>
      <c r="D22" s="2020">
        <v>0</v>
      </c>
      <c r="E22" s="2020">
        <v>0</v>
      </c>
      <c r="F22" s="1865">
        <v>0</v>
      </c>
      <c r="G22" s="1866">
        <v>0</v>
      </c>
      <c r="H22" s="1866">
        <v>0</v>
      </c>
      <c r="I22" s="2021">
        <v>0</v>
      </c>
      <c r="J22" s="1865">
        <v>0</v>
      </c>
      <c r="K22" s="1866">
        <v>0</v>
      </c>
      <c r="L22" s="1866">
        <v>0</v>
      </c>
      <c r="M22" s="2021">
        <v>0</v>
      </c>
    </row>
    <row r="23" spans="1:13" s="884" customFormat="1" ht="23.25" customHeight="1">
      <c r="A23" s="820" t="s">
        <v>853</v>
      </c>
      <c r="B23" s="2020">
        <v>0</v>
      </c>
      <c r="C23" s="2020">
        <v>0</v>
      </c>
      <c r="D23" s="2020">
        <v>0</v>
      </c>
      <c r="E23" s="2020">
        <v>0</v>
      </c>
      <c r="F23" s="1865">
        <v>0</v>
      </c>
      <c r="G23" s="1866">
        <v>0</v>
      </c>
      <c r="H23" s="1866">
        <v>0</v>
      </c>
      <c r="I23" s="2021">
        <v>0</v>
      </c>
      <c r="J23" s="1865">
        <v>0</v>
      </c>
      <c r="K23" s="1866">
        <v>0</v>
      </c>
      <c r="L23" s="1866">
        <v>0</v>
      </c>
      <c r="M23" s="2021">
        <v>0</v>
      </c>
    </row>
    <row r="24" spans="1:13" s="884" customFormat="1" ht="23.25" customHeight="1">
      <c r="A24" s="820"/>
      <c r="B24" s="1835"/>
      <c r="C24" s="1835"/>
      <c r="D24" s="1835"/>
      <c r="E24" s="1835"/>
      <c r="F24" s="2028"/>
      <c r="G24" s="2029"/>
      <c r="H24" s="2029"/>
      <c r="I24" s="2030"/>
      <c r="J24" s="2028"/>
      <c r="K24" s="2029"/>
      <c r="L24" s="2029"/>
      <c r="M24" s="2030"/>
    </row>
    <row r="25" spans="1:13" s="884" customFormat="1" ht="23.25" customHeight="1">
      <c r="A25" s="879" t="s">
        <v>472</v>
      </c>
      <c r="B25" s="2016">
        <v>36.60744951353</v>
      </c>
      <c r="C25" s="2016">
        <v>74.95587700662</v>
      </c>
      <c r="D25" s="2016">
        <v>74.746826789330001</v>
      </c>
      <c r="E25" s="2016">
        <v>203.14566109764999</v>
      </c>
      <c r="F25" s="2017">
        <v>202.97207601446996</v>
      </c>
      <c r="G25" s="2018">
        <v>195.97701210957001</v>
      </c>
      <c r="H25" s="2018">
        <v>243.43428447763998</v>
      </c>
      <c r="I25" s="2019">
        <v>151.68377326423999</v>
      </c>
      <c r="J25" s="2017">
        <v>199.12417108964999</v>
      </c>
      <c r="K25" s="2018">
        <v>125.34622284222</v>
      </c>
      <c r="L25" s="2018">
        <v>126.27410209208003</v>
      </c>
      <c r="M25" s="2019">
        <v>120.80284026373998</v>
      </c>
    </row>
    <row r="26" spans="1:13" s="884" customFormat="1" ht="23.25" customHeight="1">
      <c r="A26" s="820" t="s">
        <v>854</v>
      </c>
      <c r="B26" s="2020">
        <v>17.436448390000002</v>
      </c>
      <c r="C26" s="2020">
        <v>54.490799365459999</v>
      </c>
      <c r="D26" s="2020">
        <v>66.877872161099987</v>
      </c>
      <c r="E26" s="2020">
        <v>143.79179206872001</v>
      </c>
      <c r="F26" s="1865">
        <v>163.0476979213</v>
      </c>
      <c r="G26" s="1866">
        <v>159.81752211495998</v>
      </c>
      <c r="H26" s="1866">
        <v>200.44623596490001</v>
      </c>
      <c r="I26" s="2021">
        <v>65.960337441180002</v>
      </c>
      <c r="J26" s="1865">
        <v>64.217778631729999</v>
      </c>
      <c r="K26" s="1866">
        <v>68.222913671889998</v>
      </c>
      <c r="L26" s="1866">
        <v>74.620844646540007</v>
      </c>
      <c r="M26" s="2021">
        <v>70.849158626749997</v>
      </c>
    </row>
    <row r="27" spans="1:13" s="884" customFormat="1" ht="23.25" customHeight="1">
      <c r="A27" s="820" t="s">
        <v>74</v>
      </c>
      <c r="B27" s="2020">
        <v>0</v>
      </c>
      <c r="C27" s="2020">
        <v>0</v>
      </c>
      <c r="D27" s="2020">
        <v>0</v>
      </c>
      <c r="E27" s="2020">
        <v>0</v>
      </c>
      <c r="F27" s="1865">
        <v>0</v>
      </c>
      <c r="G27" s="1866">
        <v>0</v>
      </c>
      <c r="H27" s="1866">
        <v>0</v>
      </c>
      <c r="I27" s="2021">
        <v>46.532594072620007</v>
      </c>
      <c r="J27" s="1865">
        <v>67.773323658950005</v>
      </c>
      <c r="K27" s="1866">
        <v>0</v>
      </c>
      <c r="L27" s="1866">
        <v>0</v>
      </c>
      <c r="M27" s="2021">
        <v>0</v>
      </c>
    </row>
    <row r="28" spans="1:13" s="884" customFormat="1" ht="23.25" customHeight="1">
      <c r="A28" s="820" t="s">
        <v>855</v>
      </c>
      <c r="B28" s="2020">
        <v>19.171001123529997</v>
      </c>
      <c r="C28" s="2020">
        <v>20.465077641159997</v>
      </c>
      <c r="D28" s="2020">
        <v>7.86895462823</v>
      </c>
      <c r="E28" s="2020">
        <v>59.353869028929999</v>
      </c>
      <c r="F28" s="1865">
        <v>39.924378093169992</v>
      </c>
      <c r="G28" s="1866">
        <v>36.159489994609999</v>
      </c>
      <c r="H28" s="1866">
        <v>42.988048512739994</v>
      </c>
      <c r="I28" s="2021">
        <v>39.190841750440008</v>
      </c>
      <c r="J28" s="1865">
        <v>67.133068798970001</v>
      </c>
      <c r="K28" s="1866">
        <v>57.123309170330003</v>
      </c>
      <c r="L28" s="1866">
        <v>51.65325744554</v>
      </c>
      <c r="M28" s="2021">
        <v>49.953681636989998</v>
      </c>
    </row>
    <row r="29" spans="1:13" s="884" customFormat="1" ht="23.25" customHeight="1">
      <c r="A29" s="820" t="s">
        <v>856</v>
      </c>
      <c r="B29" s="2020">
        <v>0</v>
      </c>
      <c r="C29" s="2020">
        <v>0</v>
      </c>
      <c r="D29" s="2020">
        <v>0</v>
      </c>
      <c r="E29" s="2020">
        <v>0</v>
      </c>
      <c r="F29" s="2025">
        <v>0</v>
      </c>
      <c r="G29" s="2026">
        <v>0</v>
      </c>
      <c r="H29" s="2026">
        <v>0</v>
      </c>
      <c r="I29" s="2027">
        <v>0</v>
      </c>
      <c r="J29" s="2025">
        <v>0</v>
      </c>
      <c r="K29" s="2026">
        <v>0</v>
      </c>
      <c r="L29" s="2026">
        <v>0</v>
      </c>
      <c r="M29" s="2027">
        <v>0</v>
      </c>
    </row>
    <row r="30" spans="1:13" s="884" customFormat="1" ht="23.25" customHeight="1">
      <c r="A30" s="820" t="s">
        <v>857</v>
      </c>
      <c r="B30" s="2020">
        <v>0</v>
      </c>
      <c r="C30" s="2020">
        <v>0</v>
      </c>
      <c r="D30" s="2020">
        <v>0</v>
      </c>
      <c r="E30" s="2020">
        <v>0</v>
      </c>
      <c r="F30" s="2025">
        <v>0</v>
      </c>
      <c r="G30" s="2026">
        <v>0</v>
      </c>
      <c r="H30" s="2026">
        <v>0</v>
      </c>
      <c r="I30" s="2027">
        <v>0</v>
      </c>
      <c r="J30" s="2025">
        <v>0</v>
      </c>
      <c r="K30" s="2026">
        <v>0</v>
      </c>
      <c r="L30" s="2026">
        <v>0</v>
      </c>
      <c r="M30" s="2027">
        <v>0</v>
      </c>
    </row>
    <row r="31" spans="1:13" s="884" customFormat="1" ht="23.25" customHeight="1">
      <c r="A31" s="821"/>
      <c r="B31" s="1835"/>
      <c r="C31" s="1835"/>
      <c r="D31" s="1835"/>
      <c r="E31" s="1835"/>
      <c r="F31" s="1838"/>
      <c r="G31" s="1837"/>
      <c r="H31" s="1837"/>
      <c r="I31" s="1839"/>
      <c r="J31" s="1838"/>
      <c r="K31" s="1837"/>
      <c r="L31" s="1837"/>
      <c r="M31" s="1839"/>
    </row>
    <row r="32" spans="1:13" s="884" customFormat="1" ht="23.25" customHeight="1">
      <c r="A32" s="879" t="s">
        <v>477</v>
      </c>
      <c r="B32" s="2016">
        <v>1.4289000000000001</v>
      </c>
      <c r="C32" s="2016">
        <v>0</v>
      </c>
      <c r="D32" s="2016">
        <v>0</v>
      </c>
      <c r="E32" s="2016">
        <v>6.2723559839999998</v>
      </c>
      <c r="F32" s="2022">
        <v>6.3717398110000003</v>
      </c>
      <c r="G32" s="2023">
        <v>4.9965650689999999</v>
      </c>
      <c r="H32" s="2023">
        <v>6.2723431510000003</v>
      </c>
      <c r="I32" s="2024">
        <v>6.2852260969999998</v>
      </c>
      <c r="J32" s="2022">
        <v>6.8197402970000001</v>
      </c>
      <c r="K32" s="2023">
        <v>5.6098042100000001</v>
      </c>
      <c r="L32" s="2023">
        <v>1.6478583900000001</v>
      </c>
      <c r="M32" s="2024">
        <v>1.6818362870000001</v>
      </c>
    </row>
    <row r="33" spans="1:13" s="884" customFormat="1" ht="23.25" customHeight="1">
      <c r="A33" s="820" t="s">
        <v>858</v>
      </c>
      <c r="B33" s="2020">
        <v>1.4289000000000001</v>
      </c>
      <c r="C33" s="2020">
        <v>0</v>
      </c>
      <c r="D33" s="2020">
        <v>0</v>
      </c>
      <c r="E33" s="2020">
        <v>6.2723559839999998</v>
      </c>
      <c r="F33" s="2025">
        <v>6.3717398110000003</v>
      </c>
      <c r="G33" s="2026">
        <v>4.9965650689999999</v>
      </c>
      <c r="H33" s="2026">
        <v>6.2723431510000003</v>
      </c>
      <c r="I33" s="2027">
        <v>6.2852260969999998</v>
      </c>
      <c r="J33" s="2025">
        <v>6.8197402970000001</v>
      </c>
      <c r="K33" s="2026">
        <v>5.6098042100000001</v>
      </c>
      <c r="L33" s="2026">
        <v>1.6478583900000001</v>
      </c>
      <c r="M33" s="2027">
        <v>1.6818362870000001</v>
      </c>
    </row>
    <row r="34" spans="1:13" s="884" customFormat="1" ht="23.25" customHeight="1">
      <c r="A34" s="820" t="s">
        <v>859</v>
      </c>
      <c r="B34" s="2020">
        <v>0</v>
      </c>
      <c r="C34" s="2020">
        <v>0</v>
      </c>
      <c r="D34" s="2020">
        <v>0</v>
      </c>
      <c r="E34" s="2020">
        <v>0</v>
      </c>
      <c r="F34" s="2025">
        <v>0</v>
      </c>
      <c r="G34" s="2026">
        <v>0</v>
      </c>
      <c r="H34" s="2026">
        <v>0</v>
      </c>
      <c r="I34" s="2027">
        <v>0</v>
      </c>
      <c r="J34" s="2025">
        <v>0</v>
      </c>
      <c r="K34" s="2026">
        <v>0</v>
      </c>
      <c r="L34" s="2026">
        <v>0</v>
      </c>
      <c r="M34" s="2027">
        <v>0</v>
      </c>
    </row>
    <row r="35" spans="1:13" s="884" customFormat="1" ht="23.25" customHeight="1">
      <c r="A35" s="821" t="s">
        <v>953</v>
      </c>
      <c r="B35" s="1835">
        <v>0</v>
      </c>
      <c r="C35" s="1835">
        <v>0</v>
      </c>
      <c r="D35" s="1835">
        <v>0</v>
      </c>
      <c r="E35" s="1835">
        <v>0</v>
      </c>
      <c r="F35" s="1838">
        <v>0</v>
      </c>
      <c r="G35" s="1837">
        <v>0</v>
      </c>
      <c r="H35" s="1837">
        <v>0</v>
      </c>
      <c r="I35" s="1839">
        <v>0</v>
      </c>
      <c r="J35" s="1838">
        <v>0</v>
      </c>
      <c r="K35" s="1837">
        <v>0</v>
      </c>
      <c r="L35" s="1837">
        <v>0</v>
      </c>
      <c r="M35" s="1839">
        <v>0</v>
      </c>
    </row>
    <row r="36" spans="1:13" s="884" customFormat="1" ht="23.25" customHeight="1">
      <c r="A36" s="821" t="s">
        <v>954</v>
      </c>
      <c r="B36" s="1835">
        <v>0</v>
      </c>
      <c r="C36" s="1835">
        <v>0</v>
      </c>
      <c r="D36" s="1835">
        <v>0</v>
      </c>
      <c r="E36" s="1835">
        <v>0</v>
      </c>
      <c r="F36" s="1838">
        <v>0</v>
      </c>
      <c r="G36" s="1837">
        <v>0</v>
      </c>
      <c r="H36" s="1837">
        <v>0</v>
      </c>
      <c r="I36" s="1839">
        <v>0</v>
      </c>
      <c r="J36" s="1838">
        <v>0</v>
      </c>
      <c r="K36" s="1837">
        <v>0</v>
      </c>
      <c r="L36" s="1837">
        <v>0</v>
      </c>
      <c r="M36" s="1839">
        <v>0</v>
      </c>
    </row>
    <row r="37" spans="1:13" s="884" customFormat="1" ht="23.25" customHeight="1">
      <c r="A37" s="821"/>
      <c r="B37" s="1835"/>
      <c r="C37" s="1835"/>
      <c r="D37" s="1835"/>
      <c r="E37" s="1835"/>
      <c r="F37" s="1838"/>
      <c r="G37" s="1837"/>
      <c r="H37" s="1837"/>
      <c r="I37" s="1839"/>
      <c r="J37" s="1838"/>
      <c r="K37" s="1837"/>
      <c r="L37" s="1837"/>
      <c r="M37" s="1839"/>
    </row>
    <row r="38" spans="1:13" s="884" customFormat="1" ht="23.25" customHeight="1">
      <c r="A38" s="879" t="s">
        <v>860</v>
      </c>
      <c r="B38" s="2016">
        <v>36.490231376600001</v>
      </c>
      <c r="C38" s="2016">
        <v>62.646429505980009</v>
      </c>
      <c r="D38" s="2016">
        <v>62.845798596649999</v>
      </c>
      <c r="E38" s="2016">
        <v>138.90775509126001</v>
      </c>
      <c r="F38" s="2017">
        <v>141.84772001755999</v>
      </c>
      <c r="G38" s="2018">
        <v>156.09344237584</v>
      </c>
      <c r="H38" s="2018">
        <v>163.79978457946001</v>
      </c>
      <c r="I38" s="2019">
        <v>170.45699158085998</v>
      </c>
      <c r="J38" s="2017">
        <v>178.80276654955</v>
      </c>
      <c r="K38" s="2018">
        <v>190.83752808896</v>
      </c>
      <c r="L38" s="2018">
        <v>223.11055540970997</v>
      </c>
      <c r="M38" s="2019">
        <v>227.92132125107</v>
      </c>
    </row>
    <row r="39" spans="1:13" s="2031" customFormat="1" ht="23.25" customHeight="1">
      <c r="A39" s="819" t="s">
        <v>861</v>
      </c>
      <c r="B39" s="2016">
        <v>21.042150233099996</v>
      </c>
      <c r="C39" s="2016">
        <v>42.049139557650001</v>
      </c>
      <c r="D39" s="2016">
        <v>47.038625294190005</v>
      </c>
      <c r="E39" s="2016">
        <v>119.47363886705</v>
      </c>
      <c r="F39" s="2017">
        <v>120.32710402735999</v>
      </c>
      <c r="G39" s="2018">
        <v>133.27084725061999</v>
      </c>
      <c r="H39" s="2018">
        <v>144.27938658151001</v>
      </c>
      <c r="I39" s="2019">
        <v>148.82081048704998</v>
      </c>
      <c r="J39" s="2017">
        <v>157.09815153672</v>
      </c>
      <c r="K39" s="2018">
        <v>152.79482629769998</v>
      </c>
      <c r="L39" s="2018">
        <v>188.66125824871</v>
      </c>
      <c r="M39" s="2019">
        <v>185.78460965783</v>
      </c>
    </row>
    <row r="40" spans="1:13" s="884" customFormat="1" ht="23.25" customHeight="1">
      <c r="A40" s="820" t="s">
        <v>862</v>
      </c>
      <c r="B40" s="2020">
        <v>0</v>
      </c>
      <c r="C40" s="2020">
        <v>0</v>
      </c>
      <c r="D40" s="2020">
        <v>0</v>
      </c>
      <c r="E40" s="2020">
        <v>0</v>
      </c>
      <c r="F40" s="1865">
        <v>0</v>
      </c>
      <c r="G40" s="1866">
        <v>0</v>
      </c>
      <c r="H40" s="1866">
        <v>0</v>
      </c>
      <c r="I40" s="2021">
        <v>0</v>
      </c>
      <c r="J40" s="1865">
        <v>0</v>
      </c>
      <c r="K40" s="1866">
        <v>0</v>
      </c>
      <c r="L40" s="1866">
        <v>0</v>
      </c>
      <c r="M40" s="2021">
        <v>0</v>
      </c>
    </row>
    <row r="41" spans="1:13" s="884" customFormat="1" ht="23.25" customHeight="1">
      <c r="A41" s="820" t="s">
        <v>863</v>
      </c>
      <c r="B41" s="2020">
        <v>0</v>
      </c>
      <c r="C41" s="2020">
        <v>0</v>
      </c>
      <c r="D41" s="2020">
        <v>0</v>
      </c>
      <c r="E41" s="2020">
        <v>0</v>
      </c>
      <c r="F41" s="1865">
        <v>0</v>
      </c>
      <c r="G41" s="1866">
        <v>0</v>
      </c>
      <c r="H41" s="1866">
        <v>0</v>
      </c>
      <c r="I41" s="2021">
        <v>0</v>
      </c>
      <c r="J41" s="1865">
        <v>0</v>
      </c>
      <c r="K41" s="1866">
        <v>0</v>
      </c>
      <c r="L41" s="1866">
        <v>0</v>
      </c>
      <c r="M41" s="2021">
        <v>0</v>
      </c>
    </row>
    <row r="42" spans="1:13" s="2031" customFormat="1" ht="23.25" customHeight="1">
      <c r="A42" s="819" t="s">
        <v>484</v>
      </c>
      <c r="B42" s="2016">
        <v>15.4480811435</v>
      </c>
      <c r="C42" s="2016">
        <v>20.597289948330001</v>
      </c>
      <c r="D42" s="2016">
        <v>15.807173302459999</v>
      </c>
      <c r="E42" s="2016">
        <v>18.943645560210001</v>
      </c>
      <c r="F42" s="2017">
        <v>21.0433015572</v>
      </c>
      <c r="G42" s="2018">
        <v>22.325257093219999</v>
      </c>
      <c r="H42" s="2018">
        <v>18.949428133950001</v>
      </c>
      <c r="I42" s="2019">
        <v>21.120202595810003</v>
      </c>
      <c r="J42" s="2017">
        <v>19.192806737830001</v>
      </c>
      <c r="K42" s="2018">
        <v>20.102786371260002</v>
      </c>
      <c r="L42" s="2018">
        <v>18.085818572000001</v>
      </c>
      <c r="M42" s="2019">
        <v>31.272916033239998</v>
      </c>
    </row>
    <row r="43" spans="1:13" s="884" customFormat="1" ht="23.25" customHeight="1">
      <c r="A43" s="820" t="s">
        <v>864</v>
      </c>
      <c r="B43" s="2020">
        <v>0.78767600000000004</v>
      </c>
      <c r="C43" s="2020">
        <v>0</v>
      </c>
      <c r="D43" s="2020">
        <v>0</v>
      </c>
      <c r="E43" s="2020">
        <v>9.4746087000000007E-2</v>
      </c>
      <c r="F43" s="2025">
        <v>9.4669917999999992E-2</v>
      </c>
      <c r="G43" s="2026">
        <v>0.34696408700000003</v>
      </c>
      <c r="H43" s="2026">
        <v>0.34706188200000004</v>
      </c>
      <c r="I43" s="2027">
        <v>9.5021085000000005E-2</v>
      </c>
      <c r="J43" s="2025">
        <v>7.1371736999999991E-2</v>
      </c>
      <c r="K43" s="2026">
        <v>8.0714787999999996E-2</v>
      </c>
      <c r="L43" s="2026">
        <v>6.7327730000000002E-2</v>
      </c>
      <c r="M43" s="2027">
        <v>6.4062583000000006E-2</v>
      </c>
    </row>
    <row r="44" spans="1:13" s="884" customFormat="1" ht="23.25" customHeight="1">
      <c r="A44" s="820" t="s">
        <v>865</v>
      </c>
      <c r="B44" s="2020">
        <v>0</v>
      </c>
      <c r="C44" s="2020">
        <v>6.6600000000000003E-4</v>
      </c>
      <c r="D44" s="2020">
        <v>6.6600000000000003E-4</v>
      </c>
      <c r="E44" s="2020">
        <v>8.4810546000000001E-2</v>
      </c>
      <c r="F44" s="2025">
        <v>8.4810546000000001E-2</v>
      </c>
      <c r="G44" s="2026">
        <v>0.35115798799999998</v>
      </c>
      <c r="H44" s="2026">
        <v>0.35115798799999998</v>
      </c>
      <c r="I44" s="2027">
        <v>0.35115798799999998</v>
      </c>
      <c r="J44" s="2025">
        <v>0.58386026600000007</v>
      </c>
      <c r="K44" s="2026">
        <v>0.79749954200000006</v>
      </c>
      <c r="L44" s="2026">
        <v>0.79749954200000006</v>
      </c>
      <c r="M44" s="2027">
        <v>12.598156713</v>
      </c>
    </row>
    <row r="45" spans="1:13" s="884" customFormat="1" ht="23.25" customHeight="1">
      <c r="A45" s="820" t="s">
        <v>866</v>
      </c>
      <c r="B45" s="2020">
        <v>0</v>
      </c>
      <c r="C45" s="2020">
        <v>19.809613948330004</v>
      </c>
      <c r="D45" s="2020">
        <v>15.019497302459998</v>
      </c>
      <c r="E45" s="2020">
        <v>14.488001127209998</v>
      </c>
      <c r="F45" s="2025">
        <v>16.586978273200003</v>
      </c>
      <c r="G45" s="2026">
        <v>16.583694511220003</v>
      </c>
      <c r="H45" s="2026">
        <v>11.984373640950002</v>
      </c>
      <c r="I45" s="2027">
        <v>12.88655823781</v>
      </c>
      <c r="J45" s="2025">
        <v>11.007392497830001</v>
      </c>
      <c r="K45" s="2026">
        <v>11.02431537226</v>
      </c>
      <c r="L45" s="2026">
        <v>9.2731401309999999</v>
      </c>
      <c r="M45" s="2027">
        <v>10.14007512924</v>
      </c>
    </row>
    <row r="46" spans="1:13" s="884" customFormat="1" ht="23.25" customHeight="1">
      <c r="A46" s="820" t="s">
        <v>955</v>
      </c>
      <c r="B46" s="2020">
        <v>0</v>
      </c>
      <c r="C46" s="2020">
        <v>0</v>
      </c>
      <c r="D46" s="2020">
        <v>0</v>
      </c>
      <c r="E46" s="2020">
        <v>0</v>
      </c>
      <c r="F46" s="2025">
        <v>0</v>
      </c>
      <c r="G46" s="2026">
        <v>0.76735270700000002</v>
      </c>
      <c r="H46" s="2026">
        <v>0.25364098000000002</v>
      </c>
      <c r="I46" s="2027">
        <v>0.47427164199999999</v>
      </c>
      <c r="J46" s="2025">
        <v>0.21698859400000001</v>
      </c>
      <c r="K46" s="2026">
        <v>0.88706302600000009</v>
      </c>
      <c r="L46" s="2026">
        <v>0.63465752599999992</v>
      </c>
      <c r="M46" s="2027">
        <v>1.1211647470000001</v>
      </c>
    </row>
    <row r="47" spans="1:13" s="884" customFormat="1" ht="23.25" customHeight="1">
      <c r="A47" s="820" t="s">
        <v>956</v>
      </c>
      <c r="B47" s="2032">
        <v>0</v>
      </c>
      <c r="C47" s="2032">
        <v>0.78700999999999999</v>
      </c>
      <c r="D47" s="2032">
        <v>0.78700999999999999</v>
      </c>
      <c r="E47" s="2032">
        <v>4.2760878</v>
      </c>
      <c r="F47" s="2025">
        <v>4.2760878</v>
      </c>
      <c r="G47" s="2026">
        <v>4.2760878</v>
      </c>
      <c r="H47" s="2026">
        <v>6.0131936429999993</v>
      </c>
      <c r="I47" s="2027">
        <v>7.313193643</v>
      </c>
      <c r="J47" s="2025">
        <v>7.313193643</v>
      </c>
      <c r="K47" s="2026">
        <v>7.313193643</v>
      </c>
      <c r="L47" s="2026">
        <v>7.313193643</v>
      </c>
      <c r="M47" s="2027">
        <v>7.3494568609999993</v>
      </c>
    </row>
    <row r="48" spans="1:13" s="884" customFormat="1" ht="23.25" customHeight="1">
      <c r="A48" s="820" t="s">
        <v>957</v>
      </c>
      <c r="B48" s="2020">
        <v>14.6604051435</v>
      </c>
      <c r="C48" s="2020">
        <v>0</v>
      </c>
      <c r="D48" s="2020">
        <v>0</v>
      </c>
      <c r="E48" s="2020">
        <v>0</v>
      </c>
      <c r="F48" s="2025">
        <v>0</v>
      </c>
      <c r="G48" s="2026">
        <v>0</v>
      </c>
      <c r="H48" s="2026">
        <v>0</v>
      </c>
      <c r="I48" s="2027">
        <v>0</v>
      </c>
      <c r="J48" s="2025">
        <v>0</v>
      </c>
      <c r="K48" s="2026">
        <v>0</v>
      </c>
      <c r="L48" s="2026">
        <v>0</v>
      </c>
      <c r="M48" s="2027">
        <v>0</v>
      </c>
    </row>
    <row r="49" spans="1:13" s="884" customFormat="1" ht="23.25" customHeight="1">
      <c r="A49" s="820" t="s">
        <v>958</v>
      </c>
      <c r="B49" s="2032">
        <v>0</v>
      </c>
      <c r="C49" s="2032">
        <v>0</v>
      </c>
      <c r="D49" s="2032">
        <v>0</v>
      </c>
      <c r="E49" s="2032">
        <v>0</v>
      </c>
      <c r="F49" s="2025">
        <v>7.5502000000000002E-4</v>
      </c>
      <c r="G49" s="2026">
        <v>0</v>
      </c>
      <c r="H49" s="2026">
        <v>0</v>
      </c>
      <c r="I49" s="2027">
        <v>0</v>
      </c>
      <c r="J49" s="2025">
        <v>0</v>
      </c>
      <c r="K49" s="2026">
        <v>0</v>
      </c>
      <c r="L49" s="2026">
        <v>0</v>
      </c>
      <c r="M49" s="2027">
        <v>0</v>
      </c>
    </row>
    <row r="50" spans="1:13" s="884" customFormat="1" ht="23.25" customHeight="1">
      <c r="A50" s="820" t="s">
        <v>867</v>
      </c>
      <c r="B50" s="2020">
        <v>0</v>
      </c>
      <c r="C50" s="2020">
        <v>0</v>
      </c>
      <c r="D50" s="2020">
        <v>0</v>
      </c>
      <c r="E50" s="2020">
        <v>0.490470664</v>
      </c>
      <c r="F50" s="2025">
        <v>0.47731443299999998</v>
      </c>
      <c r="G50" s="2026">
        <v>0.49733803199999999</v>
      </c>
      <c r="H50" s="2026">
        <v>0.57096986400000005</v>
      </c>
      <c r="I50" s="2027">
        <v>0.51597849799999995</v>
      </c>
      <c r="J50" s="2025">
        <v>2.5118082749999999</v>
      </c>
      <c r="K50" s="2026">
        <v>17.939915420000002</v>
      </c>
      <c r="L50" s="2026">
        <v>16.363478589</v>
      </c>
      <c r="M50" s="2027">
        <v>10.86379556</v>
      </c>
    </row>
    <row r="51" spans="1:13" s="884" customFormat="1" ht="23.25" customHeight="1">
      <c r="A51" s="820" t="s">
        <v>868</v>
      </c>
      <c r="B51" s="2020">
        <v>0</v>
      </c>
      <c r="C51" s="2020">
        <v>0</v>
      </c>
      <c r="D51" s="2020">
        <v>0</v>
      </c>
      <c r="E51" s="2020">
        <v>0</v>
      </c>
      <c r="F51" s="2025">
        <v>0</v>
      </c>
      <c r="G51" s="2026">
        <v>0</v>
      </c>
      <c r="H51" s="2026">
        <v>0</v>
      </c>
      <c r="I51" s="2027">
        <v>0</v>
      </c>
      <c r="J51" s="2025">
        <v>0</v>
      </c>
      <c r="K51" s="2026">
        <v>0</v>
      </c>
      <c r="L51" s="2026">
        <v>0</v>
      </c>
      <c r="M51" s="2027">
        <v>0</v>
      </c>
    </row>
    <row r="52" spans="1:13" s="884" customFormat="1" ht="23.25" customHeight="1">
      <c r="A52" s="821" t="s">
        <v>869</v>
      </c>
      <c r="B52" s="1835">
        <v>0</v>
      </c>
      <c r="C52" s="1835">
        <v>0</v>
      </c>
      <c r="D52" s="1835">
        <v>0</v>
      </c>
      <c r="E52" s="1835">
        <v>0</v>
      </c>
      <c r="F52" s="1838">
        <v>0</v>
      </c>
      <c r="G52" s="1837">
        <v>0</v>
      </c>
      <c r="H52" s="1837">
        <v>0</v>
      </c>
      <c r="I52" s="1839">
        <v>0</v>
      </c>
      <c r="J52" s="1838">
        <v>0</v>
      </c>
      <c r="K52" s="1837">
        <v>0</v>
      </c>
      <c r="L52" s="1837">
        <v>0</v>
      </c>
      <c r="M52" s="1839">
        <v>0</v>
      </c>
    </row>
    <row r="53" spans="1:13" s="884" customFormat="1" ht="23.25" customHeight="1">
      <c r="A53" s="821" t="s">
        <v>870</v>
      </c>
      <c r="B53" s="1835">
        <v>0</v>
      </c>
      <c r="C53" s="1835">
        <v>0</v>
      </c>
      <c r="D53" s="1835">
        <v>0</v>
      </c>
      <c r="E53" s="1835">
        <v>0</v>
      </c>
      <c r="F53" s="1838">
        <v>0</v>
      </c>
      <c r="G53" s="1837">
        <v>0</v>
      </c>
      <c r="H53" s="1837">
        <v>0</v>
      </c>
      <c r="I53" s="1839">
        <v>0</v>
      </c>
      <c r="J53" s="1838">
        <v>0</v>
      </c>
      <c r="K53" s="1837">
        <v>0</v>
      </c>
      <c r="L53" s="1837">
        <v>0</v>
      </c>
      <c r="M53" s="1839">
        <v>0</v>
      </c>
    </row>
    <row r="54" spans="1:13" s="884" customFormat="1" ht="23.25" customHeight="1">
      <c r="A54" s="821"/>
      <c r="B54" s="1835"/>
      <c r="C54" s="1835"/>
      <c r="D54" s="1835"/>
      <c r="E54" s="1835"/>
      <c r="F54" s="1838"/>
      <c r="G54" s="1837"/>
      <c r="H54" s="1837"/>
      <c r="I54" s="1839"/>
      <c r="J54" s="1838"/>
      <c r="K54" s="1837"/>
      <c r="L54" s="1837"/>
      <c r="M54" s="1839"/>
    </row>
    <row r="55" spans="1:13" s="2031" customFormat="1" ht="23.25" customHeight="1">
      <c r="A55" s="880" t="s">
        <v>959</v>
      </c>
      <c r="B55" s="1824">
        <v>0</v>
      </c>
      <c r="C55" s="1824">
        <v>0</v>
      </c>
      <c r="D55" s="1824">
        <v>0</v>
      </c>
      <c r="E55" s="1824">
        <v>9.2809555099999993E-3</v>
      </c>
      <c r="F55" s="1827">
        <v>4.0077692521200001</v>
      </c>
      <c r="G55" s="1828">
        <v>2.9288270475999996</v>
      </c>
      <c r="H55" s="1828">
        <v>1.12846049678</v>
      </c>
      <c r="I55" s="1832">
        <v>5.6659279999999998E-3</v>
      </c>
      <c r="J55" s="1827">
        <v>7.0418819250600011</v>
      </c>
      <c r="K55" s="1828">
        <v>9.3136775581000002</v>
      </c>
      <c r="L55" s="1828">
        <v>13.662374477110001</v>
      </c>
      <c r="M55" s="1832">
        <v>18.561904906959999</v>
      </c>
    </row>
    <row r="56" spans="1:13" s="884" customFormat="1" ht="23.25" customHeight="1">
      <c r="A56" s="821" t="s">
        <v>960</v>
      </c>
      <c r="B56" s="1835">
        <v>0</v>
      </c>
      <c r="C56" s="1835">
        <v>0</v>
      </c>
      <c r="D56" s="1835">
        <v>0</v>
      </c>
      <c r="E56" s="1835">
        <v>9.2809555099999993E-3</v>
      </c>
      <c r="F56" s="1838">
        <v>4.0077692521200001</v>
      </c>
      <c r="G56" s="1837">
        <v>2.9288270475999996</v>
      </c>
      <c r="H56" s="1837">
        <v>1.12846049678</v>
      </c>
      <c r="I56" s="1839">
        <v>5.6659279999999998E-3</v>
      </c>
      <c r="J56" s="1838">
        <v>7.0418819250600011</v>
      </c>
      <c r="K56" s="1837">
        <v>9.3136775581000002</v>
      </c>
      <c r="L56" s="1837">
        <v>13.662374477110001</v>
      </c>
      <c r="M56" s="1839">
        <v>18.561904906959999</v>
      </c>
    </row>
    <row r="57" spans="1:13" s="884" customFormat="1" ht="23.25" customHeight="1">
      <c r="A57" s="821"/>
      <c r="B57" s="1835"/>
      <c r="C57" s="1835"/>
      <c r="D57" s="1835"/>
      <c r="E57" s="1835"/>
      <c r="F57" s="1838"/>
      <c r="G57" s="1837"/>
      <c r="H57" s="1837"/>
      <c r="I57" s="1839"/>
      <c r="J57" s="1838"/>
      <c r="K57" s="1837"/>
      <c r="L57" s="1837"/>
      <c r="M57" s="1839"/>
    </row>
    <row r="58" spans="1:13" s="884" customFormat="1" ht="23.25" customHeight="1">
      <c r="A58" s="879" t="s">
        <v>97</v>
      </c>
      <c r="B58" s="2016">
        <v>4.9137914378499996</v>
      </c>
      <c r="C58" s="2016">
        <v>10.379053400019998</v>
      </c>
      <c r="D58" s="2016">
        <v>19.141883495070001</v>
      </c>
      <c r="E58" s="2016">
        <v>68.035961484849992</v>
      </c>
      <c r="F58" s="2017">
        <v>67.286594150430005</v>
      </c>
      <c r="G58" s="2018">
        <v>97.605253819889981</v>
      </c>
      <c r="H58" s="2018">
        <v>97.770319079290005</v>
      </c>
      <c r="I58" s="2019">
        <v>95.7293207118</v>
      </c>
      <c r="J58" s="2017">
        <v>115.71384743081001</v>
      </c>
      <c r="K58" s="2018">
        <v>117.84592661069999</v>
      </c>
      <c r="L58" s="2018">
        <v>117.26434107895999</v>
      </c>
      <c r="M58" s="2019">
        <v>122.13576601877</v>
      </c>
    </row>
    <row r="59" spans="1:13" s="884" customFormat="1" ht="23.25" customHeight="1">
      <c r="A59" s="820" t="s">
        <v>871</v>
      </c>
      <c r="B59" s="2020">
        <v>1.5797459992000003</v>
      </c>
      <c r="C59" s="2020">
        <v>0.91509964552</v>
      </c>
      <c r="D59" s="2020">
        <v>0.97058584539000003</v>
      </c>
      <c r="E59" s="2020">
        <v>5.6179177821899993</v>
      </c>
      <c r="F59" s="1865">
        <v>6.0088690944099996</v>
      </c>
      <c r="G59" s="1866">
        <v>7.1004216525399997</v>
      </c>
      <c r="H59" s="1866">
        <v>7.3533597163999991</v>
      </c>
      <c r="I59" s="2021">
        <v>7.9425194145899995</v>
      </c>
      <c r="J59" s="1865">
        <v>8.3230571269900011</v>
      </c>
      <c r="K59" s="1866">
        <v>9.5352577075200013</v>
      </c>
      <c r="L59" s="1866">
        <v>10.12125844831</v>
      </c>
      <c r="M59" s="2021">
        <v>10.74908119573</v>
      </c>
    </row>
    <row r="60" spans="1:13" s="884" customFormat="1" ht="23.25" customHeight="1">
      <c r="A60" s="819" t="s">
        <v>961</v>
      </c>
      <c r="B60" s="2032">
        <v>0</v>
      </c>
      <c r="C60" s="2032">
        <v>0</v>
      </c>
      <c r="D60" s="2032">
        <v>9.9999999999999986E-10</v>
      </c>
      <c r="E60" s="2032">
        <v>2.9575000000000001E-2</v>
      </c>
      <c r="F60" s="2017">
        <v>0</v>
      </c>
      <c r="G60" s="2018">
        <v>0</v>
      </c>
      <c r="H60" s="2018">
        <v>0</v>
      </c>
      <c r="I60" s="2019">
        <v>0</v>
      </c>
      <c r="J60" s="2017">
        <v>0</v>
      </c>
      <c r="K60" s="2018">
        <v>0</v>
      </c>
      <c r="L60" s="2018">
        <v>0</v>
      </c>
      <c r="M60" s="2019">
        <v>0</v>
      </c>
    </row>
    <row r="61" spans="1:13" s="884" customFormat="1" ht="23.25" customHeight="1">
      <c r="A61" s="819" t="s">
        <v>495</v>
      </c>
      <c r="B61" s="2016">
        <v>0.22635029683000002</v>
      </c>
      <c r="C61" s="2016">
        <v>0.64898615677999993</v>
      </c>
      <c r="D61" s="2016">
        <v>10.769927391249999</v>
      </c>
      <c r="E61" s="2016">
        <v>28.661865912429999</v>
      </c>
      <c r="F61" s="2022">
        <v>17.36236717057</v>
      </c>
      <c r="G61" s="2023">
        <v>55.16897419563</v>
      </c>
      <c r="H61" s="2023">
        <v>57.582662508889996</v>
      </c>
      <c r="I61" s="2024">
        <v>54.75740501544</v>
      </c>
      <c r="J61" s="2022">
        <v>74.431053009430002</v>
      </c>
      <c r="K61" s="2023">
        <v>71.139528820539994</v>
      </c>
      <c r="L61" s="2023">
        <v>69.063472911389994</v>
      </c>
      <c r="M61" s="2024">
        <v>75.856830558230001</v>
      </c>
    </row>
    <row r="62" spans="1:13" s="884" customFormat="1" ht="23.25" customHeight="1">
      <c r="A62" s="820" t="s">
        <v>872</v>
      </c>
      <c r="B62" s="2032">
        <v>0</v>
      </c>
      <c r="C62" s="2032">
        <v>0</v>
      </c>
      <c r="D62" s="2032">
        <v>0</v>
      </c>
      <c r="E62" s="2032">
        <v>0</v>
      </c>
      <c r="F62" s="2025">
        <v>0</v>
      </c>
      <c r="G62" s="2026">
        <v>0</v>
      </c>
      <c r="H62" s="2026">
        <v>0</v>
      </c>
      <c r="I62" s="2027">
        <v>0</v>
      </c>
      <c r="J62" s="2025">
        <v>0</v>
      </c>
      <c r="K62" s="2026">
        <v>0</v>
      </c>
      <c r="L62" s="2026">
        <v>0</v>
      </c>
      <c r="M62" s="2027">
        <v>0</v>
      </c>
    </row>
    <row r="63" spans="1:13" s="884" customFormat="1" ht="23.25" customHeight="1">
      <c r="A63" s="820" t="s">
        <v>873</v>
      </c>
      <c r="B63" s="2020">
        <v>0</v>
      </c>
      <c r="C63" s="2020">
        <v>0</v>
      </c>
      <c r="D63" s="2020">
        <v>0</v>
      </c>
      <c r="E63" s="2020">
        <v>0</v>
      </c>
      <c r="F63" s="2025">
        <v>0</v>
      </c>
      <c r="G63" s="2026">
        <v>4.6007359999999995</v>
      </c>
      <c r="H63" s="2026">
        <v>2.5024657534200001</v>
      </c>
      <c r="I63" s="2027">
        <v>0.49725000000000003</v>
      </c>
      <c r="J63" s="2025">
        <v>0.57213499999999995</v>
      </c>
      <c r="K63" s="2026">
        <v>11.09490767126</v>
      </c>
      <c r="L63" s="2026">
        <v>4</v>
      </c>
      <c r="M63" s="2027">
        <v>3.0013698630099999</v>
      </c>
    </row>
    <row r="64" spans="1:13" s="884" customFormat="1" ht="23.25" customHeight="1">
      <c r="A64" s="820" t="s">
        <v>874</v>
      </c>
      <c r="B64" s="2020">
        <v>0</v>
      </c>
      <c r="C64" s="2020">
        <v>0.5</v>
      </c>
      <c r="D64" s="2020">
        <v>10.52</v>
      </c>
      <c r="E64" s="2020">
        <v>27.371121158000001</v>
      </c>
      <c r="F64" s="2025">
        <v>16.573771737999998</v>
      </c>
      <c r="G64" s="2026">
        <v>48.857296395879999</v>
      </c>
      <c r="H64" s="2026">
        <v>49.791965626800007</v>
      </c>
      <c r="I64" s="2027">
        <v>51.391876095000001</v>
      </c>
      <c r="J64" s="2025">
        <v>72.118015035079992</v>
      </c>
      <c r="K64" s="2026">
        <v>57.943292915999997</v>
      </c>
      <c r="L64" s="2026">
        <v>62.870932582839998</v>
      </c>
      <c r="M64" s="2027">
        <v>67.866465426299996</v>
      </c>
    </row>
    <row r="65" spans="1:13" s="884" customFormat="1" ht="23.25" customHeight="1">
      <c r="A65" s="820" t="s">
        <v>875</v>
      </c>
      <c r="B65" s="2020">
        <v>0.22635029683000002</v>
      </c>
      <c r="C65" s="2020">
        <v>0.14898615677999999</v>
      </c>
      <c r="D65" s="2020">
        <v>0.24992739124999999</v>
      </c>
      <c r="E65" s="2020">
        <v>1.2907447544300001</v>
      </c>
      <c r="F65" s="2025">
        <v>0.78859543256999998</v>
      </c>
      <c r="G65" s="2026">
        <v>1.71094179975</v>
      </c>
      <c r="H65" s="2026">
        <v>5.2882311286699997</v>
      </c>
      <c r="I65" s="2027">
        <v>2.8682789204399999</v>
      </c>
      <c r="J65" s="2025">
        <v>1.7409029743499997</v>
      </c>
      <c r="K65" s="2026">
        <v>2.1013282332799998</v>
      </c>
      <c r="L65" s="2026">
        <v>2.1925403285900003</v>
      </c>
      <c r="M65" s="2027">
        <v>4.9890728580100001</v>
      </c>
    </row>
    <row r="66" spans="1:13" s="884" customFormat="1" ht="23.25" customHeight="1">
      <c r="A66" s="820" t="s">
        <v>876</v>
      </c>
      <c r="B66" s="2020">
        <v>0</v>
      </c>
      <c r="C66" s="2020">
        <v>0</v>
      </c>
      <c r="D66" s="2020">
        <v>0</v>
      </c>
      <c r="E66" s="2020">
        <v>0</v>
      </c>
      <c r="F66" s="2025">
        <v>0</v>
      </c>
      <c r="G66" s="2026">
        <v>0</v>
      </c>
      <c r="H66" s="2026">
        <v>0</v>
      </c>
      <c r="I66" s="2027">
        <v>0</v>
      </c>
      <c r="J66" s="2025">
        <v>0</v>
      </c>
      <c r="K66" s="2026">
        <v>0</v>
      </c>
      <c r="L66" s="2026">
        <v>0</v>
      </c>
      <c r="M66" s="2027">
        <v>0</v>
      </c>
    </row>
    <row r="67" spans="1:13" s="884" customFormat="1" ht="23.25" customHeight="1">
      <c r="A67" s="820" t="s">
        <v>962</v>
      </c>
      <c r="B67" s="2020">
        <v>0</v>
      </c>
      <c r="C67" s="2020">
        <v>0</v>
      </c>
      <c r="D67" s="2020">
        <v>0</v>
      </c>
      <c r="E67" s="2020">
        <v>0</v>
      </c>
      <c r="F67" s="2025">
        <v>0</v>
      </c>
      <c r="G67" s="2026">
        <v>0</v>
      </c>
      <c r="H67" s="2026">
        <v>0</v>
      </c>
      <c r="I67" s="2027">
        <v>0</v>
      </c>
      <c r="J67" s="2025">
        <v>0</v>
      </c>
      <c r="K67" s="2026">
        <v>0</v>
      </c>
      <c r="L67" s="2026">
        <v>-4.0000000000000004E-11</v>
      </c>
      <c r="M67" s="2027">
        <v>-7.7589089999999998E-5</v>
      </c>
    </row>
    <row r="68" spans="1:13" s="884" customFormat="1" ht="23.25" customHeight="1">
      <c r="A68" s="820" t="s">
        <v>502</v>
      </c>
      <c r="B68" s="2020">
        <v>0</v>
      </c>
      <c r="C68" s="2020">
        <v>0</v>
      </c>
      <c r="D68" s="2020">
        <v>0</v>
      </c>
      <c r="E68" s="2020">
        <v>0</v>
      </c>
      <c r="F68" s="2025">
        <v>0</v>
      </c>
      <c r="G68" s="2026">
        <v>0</v>
      </c>
      <c r="H68" s="2026">
        <v>0</v>
      </c>
      <c r="I68" s="2027">
        <v>0</v>
      </c>
      <c r="J68" s="2025">
        <v>0</v>
      </c>
      <c r="K68" s="2026">
        <v>0</v>
      </c>
      <c r="L68" s="2026">
        <v>0</v>
      </c>
      <c r="M68" s="2027">
        <v>0</v>
      </c>
    </row>
    <row r="69" spans="1:13" s="884" customFormat="1" ht="23.25" customHeight="1">
      <c r="A69" s="820" t="s">
        <v>503</v>
      </c>
      <c r="B69" s="2020">
        <v>0</v>
      </c>
      <c r="C69" s="2020">
        <v>0</v>
      </c>
      <c r="D69" s="2020">
        <v>0</v>
      </c>
      <c r="E69" s="2020">
        <v>0</v>
      </c>
      <c r="F69" s="2025">
        <v>0</v>
      </c>
      <c r="G69" s="2026">
        <v>0</v>
      </c>
      <c r="H69" s="2026">
        <v>0</v>
      </c>
      <c r="I69" s="2027">
        <v>0</v>
      </c>
      <c r="J69" s="2025">
        <v>0</v>
      </c>
      <c r="K69" s="2026">
        <v>0</v>
      </c>
      <c r="L69" s="2026">
        <v>0</v>
      </c>
      <c r="M69" s="2027">
        <v>0</v>
      </c>
    </row>
    <row r="70" spans="1:13" s="884" customFormat="1" ht="23.25" customHeight="1">
      <c r="A70" s="820" t="s">
        <v>504</v>
      </c>
      <c r="B70" s="2032">
        <v>0</v>
      </c>
      <c r="C70" s="2032">
        <v>0</v>
      </c>
      <c r="D70" s="2032">
        <v>0</v>
      </c>
      <c r="E70" s="2032">
        <v>0</v>
      </c>
      <c r="F70" s="2025">
        <v>15.980095205</v>
      </c>
      <c r="G70" s="2026">
        <v>0</v>
      </c>
      <c r="H70" s="2026">
        <v>0</v>
      </c>
      <c r="I70" s="2027">
        <v>0</v>
      </c>
      <c r="J70" s="2025">
        <v>0</v>
      </c>
      <c r="K70" s="2026">
        <v>0</v>
      </c>
      <c r="L70" s="2026">
        <v>0</v>
      </c>
      <c r="M70" s="2027">
        <v>0</v>
      </c>
    </row>
    <row r="71" spans="1:13" s="884" customFormat="1" ht="23.25" customHeight="1">
      <c r="A71" s="819" t="s">
        <v>505</v>
      </c>
      <c r="B71" s="2016">
        <v>3.1076951418200003</v>
      </c>
      <c r="C71" s="2016">
        <v>8.814967597719999</v>
      </c>
      <c r="D71" s="2016">
        <v>7.4013702574300009</v>
      </c>
      <c r="E71" s="2016">
        <v>33.726602790229997</v>
      </c>
      <c r="F71" s="2022">
        <v>27.935262680449995</v>
      </c>
      <c r="G71" s="2023">
        <v>35.335857971719989</v>
      </c>
      <c r="H71" s="2023">
        <v>32.834296853999994</v>
      </c>
      <c r="I71" s="2024">
        <v>33.029396281769998</v>
      </c>
      <c r="J71" s="2022">
        <v>32.959737294389996</v>
      </c>
      <c r="K71" s="2023">
        <v>37.171140082639994</v>
      </c>
      <c r="L71" s="2023">
        <v>38.079609719259992</v>
      </c>
      <c r="M71" s="2024">
        <v>35.529854264809998</v>
      </c>
    </row>
    <row r="72" spans="1:13" s="884" customFormat="1" ht="23.25" customHeight="1">
      <c r="A72" s="820" t="s">
        <v>878</v>
      </c>
      <c r="B72" s="2020">
        <v>1.1295069370699997</v>
      </c>
      <c r="C72" s="2020">
        <v>1.1270124182800001</v>
      </c>
      <c r="D72" s="2020">
        <v>1.4132768421099999</v>
      </c>
      <c r="E72" s="2020">
        <v>1.5639080924100002</v>
      </c>
      <c r="F72" s="2025">
        <v>1.3256179337599998</v>
      </c>
      <c r="G72" s="2026">
        <v>5.1562931903700004</v>
      </c>
      <c r="H72" s="2026">
        <v>5.0701721571499991</v>
      </c>
      <c r="I72" s="2027">
        <v>4.3850378036000004</v>
      </c>
      <c r="J72" s="2025">
        <v>4.0176590619299999</v>
      </c>
      <c r="K72" s="2026">
        <v>6.7558199618899994</v>
      </c>
      <c r="L72" s="2026">
        <v>6.7272709163400002</v>
      </c>
      <c r="M72" s="2027">
        <v>5.5746431699499999</v>
      </c>
    </row>
    <row r="73" spans="1:13" s="884" customFormat="1" ht="23.25" customHeight="1">
      <c r="A73" s="820" t="s">
        <v>879</v>
      </c>
      <c r="B73" s="2020">
        <v>-7.9921995669999996E-2</v>
      </c>
      <c r="C73" s="2020">
        <v>3.7519016467299999</v>
      </c>
      <c r="D73" s="2020">
        <v>1.7422691402600003</v>
      </c>
      <c r="E73" s="2020">
        <v>2.8991494687200001</v>
      </c>
      <c r="F73" s="2025">
        <v>4.4008133748200002</v>
      </c>
      <c r="G73" s="2026">
        <v>6.2871268643300002</v>
      </c>
      <c r="H73" s="2026">
        <v>4.3858192715900008</v>
      </c>
      <c r="I73" s="2027">
        <v>3.1571221546099997</v>
      </c>
      <c r="J73" s="2025">
        <v>4.4439525991299993</v>
      </c>
      <c r="K73" s="2026">
        <v>4.79686056181</v>
      </c>
      <c r="L73" s="2026">
        <v>4.7072069383999997</v>
      </c>
      <c r="M73" s="2027">
        <v>3.3366674727999999</v>
      </c>
    </row>
    <row r="74" spans="1:13" s="884" customFormat="1" ht="23.25" customHeight="1">
      <c r="A74" s="820" t="s">
        <v>880</v>
      </c>
      <c r="B74" s="2020">
        <v>0</v>
      </c>
      <c r="C74" s="2020">
        <v>0</v>
      </c>
      <c r="D74" s="2020">
        <v>0</v>
      </c>
      <c r="E74" s="2020">
        <v>0</v>
      </c>
      <c r="F74" s="2025">
        <v>0</v>
      </c>
      <c r="G74" s="2026">
        <v>0</v>
      </c>
      <c r="H74" s="2026">
        <v>0</v>
      </c>
      <c r="I74" s="2027">
        <v>0</v>
      </c>
      <c r="J74" s="2025">
        <v>0</v>
      </c>
      <c r="K74" s="2026">
        <v>0</v>
      </c>
      <c r="L74" s="2026">
        <v>0</v>
      </c>
      <c r="M74" s="2027">
        <v>0</v>
      </c>
    </row>
    <row r="75" spans="1:13" s="884" customFormat="1" ht="23.25" customHeight="1">
      <c r="A75" s="820" t="s">
        <v>881</v>
      </c>
      <c r="B75" s="2020">
        <v>0</v>
      </c>
      <c r="C75" s="2020">
        <v>0</v>
      </c>
      <c r="D75" s="2020">
        <v>0</v>
      </c>
      <c r="E75" s="2020">
        <v>0</v>
      </c>
      <c r="F75" s="2025">
        <v>8.895210014169999</v>
      </c>
      <c r="G75" s="2026">
        <v>0</v>
      </c>
      <c r="H75" s="2026">
        <v>0</v>
      </c>
      <c r="I75" s="2027">
        <v>0</v>
      </c>
      <c r="J75" s="2025">
        <v>0</v>
      </c>
      <c r="K75" s="2026">
        <v>0.34009361917000003</v>
      </c>
      <c r="L75" s="2026">
        <v>8.2032973739999987E-2</v>
      </c>
      <c r="M75" s="2027">
        <v>0</v>
      </c>
    </row>
    <row r="76" spans="1:13" s="884" customFormat="1" ht="23.25" customHeight="1">
      <c r="A76" s="820" t="s">
        <v>882</v>
      </c>
      <c r="B76" s="2020">
        <v>0.12324728581999998</v>
      </c>
      <c r="C76" s="2020">
        <v>2.7258325389199998</v>
      </c>
      <c r="D76" s="2020">
        <v>2.9079092998200005</v>
      </c>
      <c r="E76" s="2020">
        <v>8.8501969706000008</v>
      </c>
      <c r="F76" s="2025">
        <v>12.298389480280001</v>
      </c>
      <c r="G76" s="2026">
        <v>17.799380052170001</v>
      </c>
      <c r="H76" s="2026">
        <v>17.799380052170001</v>
      </c>
      <c r="I76" s="2027">
        <v>18.48558236117</v>
      </c>
      <c r="J76" s="2025">
        <v>18.34539112817</v>
      </c>
      <c r="K76" s="2026">
        <v>18.439888065789997</v>
      </c>
      <c r="L76" s="2026">
        <v>18.439888065789997</v>
      </c>
      <c r="M76" s="2027">
        <v>18.439888065789997</v>
      </c>
    </row>
    <row r="77" spans="1:13" s="884" customFormat="1" ht="23.25" customHeight="1">
      <c r="A77" s="820" t="s">
        <v>883</v>
      </c>
      <c r="B77" s="2020">
        <v>1.46129849392</v>
      </c>
      <c r="C77" s="2020">
        <v>0.59421994202999995</v>
      </c>
      <c r="D77" s="2020">
        <v>0.66759071222999999</v>
      </c>
      <c r="E77" s="2020">
        <v>19.024176608279998</v>
      </c>
      <c r="F77" s="2025">
        <v>0</v>
      </c>
      <c r="G77" s="2026">
        <v>3.78281059058</v>
      </c>
      <c r="H77" s="2026">
        <v>3.9043576091899999</v>
      </c>
      <c r="I77" s="2027">
        <v>4.9842576953299993</v>
      </c>
      <c r="J77" s="2025">
        <v>5.1888703363899991</v>
      </c>
      <c r="K77" s="2026">
        <v>5.3229126858800004</v>
      </c>
      <c r="L77" s="2026">
        <v>6.1640213160699995</v>
      </c>
      <c r="M77" s="2027">
        <v>5.8013213586400001</v>
      </c>
    </row>
    <row r="78" spans="1:13" s="884" customFormat="1" ht="23.25" customHeight="1">
      <c r="A78" s="820" t="s">
        <v>884</v>
      </c>
      <c r="B78" s="2020">
        <v>0</v>
      </c>
      <c r="C78" s="2020">
        <v>0</v>
      </c>
      <c r="D78" s="2020">
        <v>0</v>
      </c>
      <c r="E78" s="2020">
        <v>0</v>
      </c>
      <c r="F78" s="2025">
        <v>0</v>
      </c>
      <c r="G78" s="2026">
        <v>0</v>
      </c>
      <c r="H78" s="2026">
        <v>0</v>
      </c>
      <c r="I78" s="2027">
        <v>0</v>
      </c>
      <c r="J78" s="2025">
        <v>0</v>
      </c>
      <c r="K78" s="2026">
        <v>0</v>
      </c>
      <c r="L78" s="2026">
        <v>0</v>
      </c>
      <c r="M78" s="2027">
        <v>0</v>
      </c>
    </row>
    <row r="79" spans="1:13" s="884" customFormat="1" ht="23.25" customHeight="1">
      <c r="A79" s="881" t="s">
        <v>963</v>
      </c>
      <c r="B79" s="2020">
        <v>0</v>
      </c>
      <c r="C79" s="2020">
        <v>0</v>
      </c>
      <c r="D79" s="2020">
        <v>0</v>
      </c>
      <c r="E79" s="2020">
        <v>0</v>
      </c>
      <c r="F79" s="2025">
        <v>1.01523187742</v>
      </c>
      <c r="G79" s="2026">
        <v>0</v>
      </c>
      <c r="H79" s="2026">
        <v>0</v>
      </c>
      <c r="I79" s="2027">
        <v>0</v>
      </c>
      <c r="J79" s="2025">
        <v>0</v>
      </c>
      <c r="K79" s="2026">
        <v>0</v>
      </c>
      <c r="L79" s="2026">
        <v>0</v>
      </c>
      <c r="M79" s="2027">
        <v>0</v>
      </c>
    </row>
    <row r="80" spans="1:13" s="884" customFormat="1" ht="23.25" customHeight="1">
      <c r="A80" s="820" t="s">
        <v>885</v>
      </c>
      <c r="B80" s="2020">
        <v>0</v>
      </c>
      <c r="C80" s="2020">
        <v>0.61600105175999997</v>
      </c>
      <c r="D80" s="2020">
        <v>0.67032426301000003</v>
      </c>
      <c r="E80" s="2020">
        <v>1.38917165022</v>
      </c>
      <c r="F80" s="2028">
        <v>0</v>
      </c>
      <c r="G80" s="2029">
        <v>2.31024727427</v>
      </c>
      <c r="H80" s="2029">
        <v>1.6745677639000001</v>
      </c>
      <c r="I80" s="2030">
        <v>2.0173962670600001</v>
      </c>
      <c r="J80" s="2028">
        <v>0.96386416877000003</v>
      </c>
      <c r="K80" s="2029">
        <v>1.5155651880999998</v>
      </c>
      <c r="L80" s="2029">
        <v>1.95918950892</v>
      </c>
      <c r="M80" s="2030">
        <v>2.3773341976300002</v>
      </c>
    </row>
    <row r="81" spans="1:13" s="884" customFormat="1" ht="23.25" customHeight="1">
      <c r="A81" s="820" t="s">
        <v>886</v>
      </c>
      <c r="B81" s="2032">
        <v>0</v>
      </c>
      <c r="C81" s="2032">
        <v>0</v>
      </c>
      <c r="D81" s="2032">
        <v>0</v>
      </c>
      <c r="E81" s="2032">
        <v>0</v>
      </c>
      <c r="F81" s="2028">
        <v>0</v>
      </c>
      <c r="G81" s="2029">
        <v>0</v>
      </c>
      <c r="H81" s="2029">
        <v>0</v>
      </c>
      <c r="I81" s="2030">
        <v>0</v>
      </c>
      <c r="J81" s="2028">
        <v>0</v>
      </c>
      <c r="K81" s="2029">
        <v>0</v>
      </c>
      <c r="L81" s="2029">
        <v>0</v>
      </c>
      <c r="M81" s="2030">
        <v>0</v>
      </c>
    </row>
    <row r="82" spans="1:13" s="884" customFormat="1" ht="23.25" customHeight="1">
      <c r="A82" s="820" t="s">
        <v>887</v>
      </c>
      <c r="B82" s="2020">
        <v>0.47356442067999982</v>
      </c>
      <c r="C82" s="2020">
        <v>0</v>
      </c>
      <c r="D82" s="2020">
        <v>0</v>
      </c>
      <c r="E82" s="2020">
        <v>0</v>
      </c>
      <c r="F82" s="2025">
        <v>0</v>
      </c>
      <c r="G82" s="2026">
        <v>0</v>
      </c>
      <c r="H82" s="2026">
        <v>0</v>
      </c>
      <c r="I82" s="2027">
        <v>0</v>
      </c>
      <c r="J82" s="2025">
        <v>0</v>
      </c>
      <c r="K82" s="2026">
        <v>0</v>
      </c>
      <c r="L82" s="2026">
        <v>0</v>
      </c>
      <c r="M82" s="2027">
        <v>0</v>
      </c>
    </row>
    <row r="83" spans="1:13" s="884" customFormat="1" ht="23.25" customHeight="1" thickBot="1">
      <c r="A83" s="882" t="s">
        <v>888</v>
      </c>
      <c r="B83" s="2033">
        <v>133.57993249150999</v>
      </c>
      <c r="C83" s="2033">
        <v>163.69067777478</v>
      </c>
      <c r="D83" s="2033">
        <v>195.77074564915</v>
      </c>
      <c r="E83" s="2033">
        <v>447.62570513954995</v>
      </c>
      <c r="F83" s="2034">
        <v>447.5202080844399</v>
      </c>
      <c r="G83" s="2035">
        <v>495.15172797133994</v>
      </c>
      <c r="H83" s="2035">
        <v>541.16721132530006</v>
      </c>
      <c r="I83" s="2036">
        <v>552.94794283448994</v>
      </c>
      <c r="J83" s="2034">
        <v>617.65468713884002</v>
      </c>
      <c r="K83" s="2035">
        <v>660.93729374430995</v>
      </c>
      <c r="L83" s="2035">
        <v>694.39898334527004</v>
      </c>
      <c r="M83" s="2036">
        <v>687.31533238566999</v>
      </c>
    </row>
    <row r="84" spans="1:13" ht="15.75">
      <c r="A84" s="775" t="s">
        <v>47</v>
      </c>
      <c r="B84" s="467"/>
      <c r="C84" s="467"/>
      <c r="D84" s="467"/>
      <c r="E84" s="467"/>
      <c r="F84" s="466"/>
      <c r="G84" s="466"/>
      <c r="H84" s="466"/>
      <c r="I84" s="466"/>
    </row>
    <row r="85" spans="1:13">
      <c r="A85" s="107" t="s">
        <v>934</v>
      </c>
      <c r="B85" s="107"/>
      <c r="C85" s="107"/>
      <c r="D85" s="107"/>
      <c r="E85" s="107"/>
    </row>
    <row r="86" spans="1:13">
      <c r="A86" s="195" t="s">
        <v>1269</v>
      </c>
    </row>
    <row r="87" spans="1:13">
      <c r="A87" s="373"/>
      <c r="B87" s="107"/>
      <c r="C87" s="107"/>
      <c r="D87" s="107"/>
      <c r="E87" s="107"/>
    </row>
    <row r="88" spans="1:13">
      <c r="A88" s="372"/>
      <c r="B88" s="337"/>
      <c r="C88" s="337"/>
      <c r="D88" s="337"/>
      <c r="E88" s="337"/>
    </row>
  </sheetData>
  <mergeCells count="6">
    <mergeCell ref="J3:M3"/>
    <mergeCell ref="E3:E4"/>
    <mergeCell ref="B3:B4"/>
    <mergeCell ref="C3:C4"/>
    <mergeCell ref="F3:I3"/>
    <mergeCell ref="D3:D4"/>
  </mergeCells>
  <hyperlinks>
    <hyperlink ref="A1" location="Menu!A1" display="Return to Menu"/>
  </hyperlinks>
  <pageMargins left="0.7" right="0.7" top="0.75" bottom="0.75" header="0.3" footer="0.3"/>
  <pageSetup scale="3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view="pageBreakPreview" zoomScale="90" zoomScaleNormal="90" zoomScaleSheetLayoutView="90" workbookViewId="0">
      <pane xSplit="1" ySplit="4" topLeftCell="B41" activePane="bottomRight" state="frozen"/>
      <selection activeCell="T30" sqref="T30:T32"/>
      <selection pane="topRight" activeCell="T30" sqref="T30:T32"/>
      <selection pane="bottomLeft" activeCell="T30" sqref="T30:T32"/>
      <selection pane="bottomRight"/>
    </sheetView>
  </sheetViews>
  <sheetFormatPr defaultColWidth="12.7109375" defaultRowHeight="15"/>
  <cols>
    <col min="1" max="1" width="83.5703125" customWidth="1"/>
    <col min="2" max="13" width="13.42578125" customWidth="1"/>
    <col min="14" max="250" width="9.140625" customWidth="1"/>
    <col min="251" max="251" width="59.42578125" customWidth="1"/>
    <col min="252" max="252" width="15" customWidth="1"/>
  </cols>
  <sheetData>
    <row r="1" spans="1:20" ht="26.25">
      <c r="A1" s="390" t="s">
        <v>1123</v>
      </c>
    </row>
    <row r="2" spans="1:20" s="569" customFormat="1" ht="19.5" thickBot="1">
      <c r="A2" s="719" t="s">
        <v>1471</v>
      </c>
      <c r="B2" s="719"/>
      <c r="C2" s="719"/>
      <c r="D2" s="719"/>
      <c r="E2" s="719"/>
    </row>
    <row r="3" spans="1:20" s="884" customFormat="1" ht="15.75">
      <c r="A3" s="883"/>
      <c r="B3" s="2294">
        <v>2013</v>
      </c>
      <c r="C3" s="2294">
        <v>2014</v>
      </c>
      <c r="D3" s="2294">
        <v>2015</v>
      </c>
      <c r="E3" s="2296">
        <v>2016</v>
      </c>
      <c r="F3" s="2269">
        <v>2017</v>
      </c>
      <c r="G3" s="2231"/>
      <c r="H3" s="2231"/>
      <c r="I3" s="2232"/>
      <c r="J3" s="2269">
        <v>2018</v>
      </c>
      <c r="K3" s="2231"/>
      <c r="L3" s="2231"/>
      <c r="M3" s="2232"/>
    </row>
    <row r="4" spans="1:20" s="884" customFormat="1" ht="16.5" thickBot="1">
      <c r="A4" s="638" t="s">
        <v>403</v>
      </c>
      <c r="B4" s="2295"/>
      <c r="C4" s="2295"/>
      <c r="D4" s="2295"/>
      <c r="E4" s="2297" t="s">
        <v>4</v>
      </c>
      <c r="F4" s="578" t="s">
        <v>1</v>
      </c>
      <c r="G4" s="1445" t="s">
        <v>2</v>
      </c>
      <c r="H4" s="1445" t="s">
        <v>3</v>
      </c>
      <c r="I4" s="1446" t="s">
        <v>4</v>
      </c>
      <c r="J4" s="578" t="s">
        <v>1</v>
      </c>
      <c r="K4" s="1445" t="s">
        <v>2</v>
      </c>
      <c r="L4" s="1445" t="s">
        <v>3</v>
      </c>
      <c r="M4" s="1446" t="s">
        <v>4</v>
      </c>
    </row>
    <row r="5" spans="1:20" s="884" customFormat="1" ht="24" customHeight="1">
      <c r="A5" s="879" t="s">
        <v>404</v>
      </c>
      <c r="B5" s="2012">
        <v>0.51788563610000005</v>
      </c>
      <c r="C5" s="2012">
        <v>1.4712811037899998</v>
      </c>
      <c r="D5" s="2012">
        <v>12.40325891482</v>
      </c>
      <c r="E5" s="2037">
        <v>21.647887825489999</v>
      </c>
      <c r="F5" s="2017">
        <v>21.337871530200001</v>
      </c>
      <c r="G5" s="2018">
        <v>24.769127508190003</v>
      </c>
      <c r="H5" s="2018">
        <v>23.173216392290001</v>
      </c>
      <c r="I5" s="2019">
        <v>31.010763088259999</v>
      </c>
      <c r="J5" s="2017">
        <v>18.312449047200001</v>
      </c>
      <c r="K5" s="2018">
        <v>24.6150069294</v>
      </c>
      <c r="L5" s="2018">
        <v>21.413552653690001</v>
      </c>
      <c r="M5" s="2019">
        <v>29.657790760139999</v>
      </c>
      <c r="N5" s="2038"/>
      <c r="O5" s="2038"/>
      <c r="P5" s="2038"/>
      <c r="Q5" s="2038"/>
      <c r="R5" s="2038"/>
      <c r="S5" s="2038"/>
      <c r="T5" s="2038"/>
    </row>
    <row r="6" spans="1:20" s="884" customFormat="1" ht="24" customHeight="1">
      <c r="A6" s="820" t="s">
        <v>889</v>
      </c>
      <c r="B6" s="2020">
        <v>0.51788563610000005</v>
      </c>
      <c r="C6" s="2020">
        <v>1.4712811037899998</v>
      </c>
      <c r="D6" s="2020">
        <v>12.40325891482</v>
      </c>
      <c r="E6" s="2039">
        <v>21.647887825489999</v>
      </c>
      <c r="F6" s="1865">
        <v>21.647887825489999</v>
      </c>
      <c r="G6" s="1866">
        <v>24.769127508190003</v>
      </c>
      <c r="H6" s="1866">
        <v>23.173216392290001</v>
      </c>
      <c r="I6" s="2021">
        <v>31.010763088259999</v>
      </c>
      <c r="J6" s="1865">
        <v>18.312449047200001</v>
      </c>
      <c r="K6" s="1866">
        <v>24.6150069294</v>
      </c>
      <c r="L6" s="1866">
        <v>21.413552653690001</v>
      </c>
      <c r="M6" s="2021">
        <v>29.657790760139999</v>
      </c>
      <c r="N6" s="2038"/>
      <c r="O6" s="2038"/>
      <c r="P6" s="2038"/>
      <c r="Q6" s="2038"/>
      <c r="R6" s="2038"/>
      <c r="S6" s="2038"/>
      <c r="T6" s="2038"/>
    </row>
    <row r="7" spans="1:20" s="884" customFormat="1" ht="24" customHeight="1">
      <c r="A7" s="886" t="s">
        <v>1384</v>
      </c>
      <c r="B7" s="2020">
        <v>0</v>
      </c>
      <c r="C7" s="2020">
        <v>0</v>
      </c>
      <c r="D7" s="2020">
        <v>0.14647015959000001</v>
      </c>
      <c r="E7" s="2039">
        <v>0.45418324011000005</v>
      </c>
      <c r="F7" s="1865">
        <v>0.22898651161</v>
      </c>
      <c r="G7" s="1866">
        <v>5.9577975501599996</v>
      </c>
      <c r="H7" s="1866">
        <v>3.8410348597800001</v>
      </c>
      <c r="I7" s="2021">
        <v>0.85752705348000002</v>
      </c>
      <c r="J7" s="1865">
        <v>0.97346731602000003</v>
      </c>
      <c r="K7" s="1866">
        <v>1.2852354832200001</v>
      </c>
      <c r="L7" s="1866">
        <v>0.79341091746000003</v>
      </c>
      <c r="M7" s="2021">
        <v>0</v>
      </c>
      <c r="N7" s="2038"/>
      <c r="O7" s="2038"/>
      <c r="P7" s="2038"/>
      <c r="Q7" s="2038"/>
      <c r="R7" s="2038"/>
      <c r="S7" s="2038"/>
      <c r="T7" s="2038"/>
    </row>
    <row r="8" spans="1:20" s="884" customFormat="1" ht="24" customHeight="1">
      <c r="A8" s="886" t="s">
        <v>1385</v>
      </c>
      <c r="B8" s="2020">
        <v>0</v>
      </c>
      <c r="C8" s="2020">
        <v>1.4712811037899998</v>
      </c>
      <c r="D8" s="2020">
        <v>12.25678875523</v>
      </c>
      <c r="E8" s="2039">
        <v>21.193704585379997</v>
      </c>
      <c r="F8" s="1865">
        <v>21.108885018590001</v>
      </c>
      <c r="G8" s="1866">
        <v>18.811329958030001</v>
      </c>
      <c r="H8" s="1866">
        <v>19.332181532510003</v>
      </c>
      <c r="I8" s="2021">
        <v>30.153236034779997</v>
      </c>
      <c r="J8" s="1865">
        <v>17.338981731179999</v>
      </c>
      <c r="K8" s="1866">
        <v>23.329771446179993</v>
      </c>
      <c r="L8" s="1866">
        <v>20.620141736229996</v>
      </c>
      <c r="M8" s="2021">
        <v>0</v>
      </c>
      <c r="N8" s="2038"/>
      <c r="O8" s="2038"/>
      <c r="P8" s="2038"/>
      <c r="Q8" s="2038"/>
      <c r="R8" s="2038"/>
      <c r="S8" s="2038"/>
      <c r="T8" s="2038"/>
    </row>
    <row r="9" spans="1:20" s="884" customFormat="1" ht="24" customHeight="1">
      <c r="A9" s="820" t="s">
        <v>890</v>
      </c>
      <c r="B9" s="2020">
        <v>0</v>
      </c>
      <c r="C9" s="2020">
        <v>0</v>
      </c>
      <c r="D9" s="2020">
        <v>0</v>
      </c>
      <c r="E9" s="2039">
        <v>0</v>
      </c>
      <c r="F9" s="1865">
        <v>0</v>
      </c>
      <c r="G9" s="1866">
        <v>0</v>
      </c>
      <c r="H9" s="1866">
        <v>0</v>
      </c>
      <c r="I9" s="2021">
        <v>0</v>
      </c>
      <c r="J9" s="1865">
        <v>0</v>
      </c>
      <c r="K9" s="1866">
        <v>0</v>
      </c>
      <c r="L9" s="1866">
        <v>0</v>
      </c>
      <c r="M9" s="2021">
        <v>0</v>
      </c>
      <c r="N9" s="2038"/>
      <c r="O9" s="2038"/>
      <c r="P9" s="2038"/>
      <c r="Q9" s="2038"/>
      <c r="R9" s="2038"/>
      <c r="S9" s="2038"/>
      <c r="T9" s="2038"/>
    </row>
    <row r="10" spans="1:20" s="884" customFormat="1" ht="24" customHeight="1">
      <c r="A10" s="820" t="s">
        <v>891</v>
      </c>
      <c r="B10" s="2020">
        <v>0</v>
      </c>
      <c r="C10" s="2020">
        <v>0</v>
      </c>
      <c r="D10" s="2020">
        <v>0</v>
      </c>
      <c r="E10" s="2039">
        <v>0</v>
      </c>
      <c r="F10" s="1865">
        <v>0</v>
      </c>
      <c r="G10" s="1866">
        <v>0</v>
      </c>
      <c r="H10" s="1866">
        <v>0</v>
      </c>
      <c r="I10" s="2021">
        <v>0</v>
      </c>
      <c r="J10" s="1865">
        <v>0</v>
      </c>
      <c r="K10" s="1866">
        <v>0</v>
      </c>
      <c r="L10" s="1866">
        <v>0</v>
      </c>
      <c r="M10" s="2021">
        <v>0</v>
      </c>
      <c r="N10" s="2038"/>
      <c r="O10" s="2038"/>
      <c r="P10" s="2038"/>
      <c r="Q10" s="2038"/>
      <c r="R10" s="2038"/>
      <c r="S10" s="2038"/>
      <c r="T10" s="2038"/>
    </row>
    <row r="11" spans="1:20" s="884" customFormat="1" ht="24" customHeight="1">
      <c r="A11" s="885"/>
      <c r="B11" s="1835"/>
      <c r="C11" s="1835"/>
      <c r="D11" s="1835"/>
      <c r="E11" s="1836"/>
      <c r="F11" s="2017"/>
      <c r="G11" s="2018"/>
      <c r="H11" s="2018"/>
      <c r="I11" s="2019"/>
      <c r="J11" s="2017"/>
      <c r="K11" s="2018"/>
      <c r="L11" s="2018"/>
      <c r="M11" s="2019"/>
      <c r="N11" s="2038"/>
      <c r="O11" s="2038"/>
      <c r="P11" s="2038"/>
      <c r="Q11" s="2038"/>
      <c r="R11" s="2038"/>
      <c r="S11" s="2038"/>
      <c r="T11" s="2038"/>
    </row>
    <row r="12" spans="1:20" s="884" customFormat="1" ht="24" customHeight="1">
      <c r="A12" s="879" t="s">
        <v>892</v>
      </c>
      <c r="B12" s="2016">
        <v>36.048302312550007</v>
      </c>
      <c r="C12" s="2016">
        <v>71.308738137459997</v>
      </c>
      <c r="D12" s="2016">
        <v>54.911545429379998</v>
      </c>
      <c r="E12" s="2040">
        <v>173.31140406581</v>
      </c>
      <c r="F12" s="2017">
        <v>175.06907885923002</v>
      </c>
      <c r="G12" s="2018">
        <v>187.26052377863002</v>
      </c>
      <c r="H12" s="2018">
        <v>199.01152583065002</v>
      </c>
      <c r="I12" s="2019">
        <v>206.9051790218</v>
      </c>
      <c r="J12" s="2017">
        <v>285.15136703515998</v>
      </c>
      <c r="K12" s="2018">
        <v>285.51514123825001</v>
      </c>
      <c r="L12" s="2018">
        <v>296.58032635778005</v>
      </c>
      <c r="M12" s="2019">
        <v>282.28768267818003</v>
      </c>
      <c r="N12" s="2038"/>
      <c r="O12" s="2038"/>
      <c r="P12" s="2038"/>
      <c r="Q12" s="2038"/>
      <c r="R12" s="2038"/>
      <c r="S12" s="2038"/>
      <c r="T12" s="2038"/>
    </row>
    <row r="13" spans="1:20" s="884" customFormat="1" ht="24" customHeight="1">
      <c r="A13" s="819" t="s">
        <v>409</v>
      </c>
      <c r="B13" s="2016">
        <v>35.235591935669994</v>
      </c>
      <c r="C13" s="2016">
        <v>66.062175717239995</v>
      </c>
      <c r="D13" s="2016">
        <v>41.517545924339998</v>
      </c>
      <c r="E13" s="2040">
        <v>163.79265429948998</v>
      </c>
      <c r="F13" s="2017">
        <v>163.96231636328</v>
      </c>
      <c r="G13" s="2018">
        <v>166.38758757258003</v>
      </c>
      <c r="H13" s="2018">
        <v>177.13990441743999</v>
      </c>
      <c r="I13" s="2019">
        <v>199.06037076458998</v>
      </c>
      <c r="J13" s="2017">
        <v>267.57582384754994</v>
      </c>
      <c r="K13" s="2018">
        <v>263.69139047637998</v>
      </c>
      <c r="L13" s="2018">
        <v>256.49899425266</v>
      </c>
      <c r="M13" s="2019">
        <v>244.92151476318003</v>
      </c>
      <c r="N13" s="2038"/>
      <c r="O13" s="2038"/>
      <c r="P13" s="2038"/>
      <c r="Q13" s="2038"/>
      <c r="R13" s="2038"/>
      <c r="S13" s="2038"/>
      <c r="T13" s="2038"/>
    </row>
    <row r="14" spans="1:20" s="884" customFormat="1" ht="24" customHeight="1">
      <c r="A14" s="820" t="s">
        <v>889</v>
      </c>
      <c r="B14" s="2020">
        <v>35.235591935669994</v>
      </c>
      <c r="C14" s="2020">
        <v>66.062175717239995</v>
      </c>
      <c r="D14" s="2020">
        <v>41.517545924339998</v>
      </c>
      <c r="E14" s="2039">
        <v>163.79265429948998</v>
      </c>
      <c r="F14" s="1865">
        <v>163.96231636328</v>
      </c>
      <c r="G14" s="1866">
        <v>166.38758757258003</v>
      </c>
      <c r="H14" s="1866">
        <v>177.13990441743999</v>
      </c>
      <c r="I14" s="2021">
        <v>199.06037076458998</v>
      </c>
      <c r="J14" s="1865">
        <v>267.57582384754994</v>
      </c>
      <c r="K14" s="1866">
        <v>263.69139047637998</v>
      </c>
      <c r="L14" s="1866">
        <v>256.49899425266</v>
      </c>
      <c r="M14" s="2021">
        <v>244.92151476318003</v>
      </c>
      <c r="N14" s="2038"/>
      <c r="O14" s="2038"/>
      <c r="P14" s="2038"/>
      <c r="Q14" s="2038"/>
      <c r="R14" s="2038"/>
      <c r="S14" s="2038"/>
      <c r="T14" s="2038"/>
    </row>
    <row r="15" spans="1:20" s="884" customFormat="1" ht="24" customHeight="1">
      <c r="A15" s="820" t="s">
        <v>890</v>
      </c>
      <c r="B15" s="2020">
        <v>0</v>
      </c>
      <c r="C15" s="2020">
        <v>0</v>
      </c>
      <c r="D15" s="2020">
        <v>0</v>
      </c>
      <c r="E15" s="2039">
        <v>0</v>
      </c>
      <c r="F15" s="1865">
        <v>0</v>
      </c>
      <c r="G15" s="1866">
        <v>0</v>
      </c>
      <c r="H15" s="1866">
        <v>0</v>
      </c>
      <c r="I15" s="2021">
        <v>0</v>
      </c>
      <c r="J15" s="1865">
        <v>0</v>
      </c>
      <c r="K15" s="1866">
        <v>0</v>
      </c>
      <c r="L15" s="1866">
        <v>0</v>
      </c>
      <c r="M15" s="2021">
        <v>0</v>
      </c>
      <c r="N15" s="2038"/>
      <c r="O15" s="2038"/>
      <c r="P15" s="2038"/>
      <c r="Q15" s="2038"/>
      <c r="R15" s="2038"/>
      <c r="S15" s="2038"/>
      <c r="T15" s="2038"/>
    </row>
    <row r="16" spans="1:20" s="884" customFormat="1" ht="24" customHeight="1">
      <c r="A16" s="820" t="s">
        <v>891</v>
      </c>
      <c r="B16" s="2020">
        <v>0</v>
      </c>
      <c r="C16" s="2020">
        <v>0</v>
      </c>
      <c r="D16" s="2020">
        <v>0</v>
      </c>
      <c r="E16" s="2039">
        <v>0</v>
      </c>
      <c r="F16" s="1865">
        <v>0</v>
      </c>
      <c r="G16" s="1866">
        <v>0</v>
      </c>
      <c r="H16" s="1866">
        <v>0</v>
      </c>
      <c r="I16" s="2021">
        <v>0</v>
      </c>
      <c r="J16" s="1865">
        <v>0</v>
      </c>
      <c r="K16" s="1866">
        <v>0</v>
      </c>
      <c r="L16" s="1866">
        <v>0</v>
      </c>
      <c r="M16" s="2021">
        <v>0</v>
      </c>
      <c r="N16" s="2038"/>
      <c r="O16" s="2038"/>
      <c r="P16" s="2038"/>
      <c r="Q16" s="2038"/>
      <c r="R16" s="2038"/>
      <c r="S16" s="2038"/>
      <c r="T16" s="2038"/>
    </row>
    <row r="17" spans="1:20" s="884" customFormat="1" ht="24" customHeight="1">
      <c r="A17" s="819" t="s">
        <v>410</v>
      </c>
      <c r="B17" s="2016">
        <v>1.01E-9</v>
      </c>
      <c r="C17" s="2016">
        <v>0</v>
      </c>
      <c r="D17" s="2016">
        <v>0</v>
      </c>
      <c r="E17" s="2040">
        <v>0</v>
      </c>
      <c r="F17" s="2017">
        <v>0</v>
      </c>
      <c r="G17" s="2018">
        <v>0</v>
      </c>
      <c r="H17" s="2018">
        <v>0</v>
      </c>
      <c r="I17" s="2019">
        <v>0</v>
      </c>
      <c r="J17" s="2017">
        <v>0</v>
      </c>
      <c r="K17" s="2018">
        <v>2.0110359309999999</v>
      </c>
      <c r="L17" s="2018">
        <v>5.7851211309999995</v>
      </c>
      <c r="M17" s="2019">
        <v>7.6727991679999992</v>
      </c>
      <c r="N17" s="2038"/>
      <c r="O17" s="2038"/>
      <c r="P17" s="2038"/>
      <c r="Q17" s="2038"/>
      <c r="R17" s="2038"/>
      <c r="S17" s="2038"/>
      <c r="T17" s="2038"/>
    </row>
    <row r="18" spans="1:20" s="884" customFormat="1" ht="24" customHeight="1">
      <c r="A18" s="820" t="s">
        <v>889</v>
      </c>
      <c r="B18" s="2020">
        <v>1.01E-9</v>
      </c>
      <c r="C18" s="2020">
        <v>0</v>
      </c>
      <c r="D18" s="2020">
        <v>0</v>
      </c>
      <c r="E18" s="2039">
        <v>0</v>
      </c>
      <c r="F18" s="1865">
        <v>0</v>
      </c>
      <c r="G18" s="1866">
        <v>0</v>
      </c>
      <c r="H18" s="1866">
        <v>0</v>
      </c>
      <c r="I18" s="2021">
        <v>0</v>
      </c>
      <c r="J18" s="1865">
        <v>0</v>
      </c>
      <c r="K18" s="1866">
        <v>2.0110359309999999</v>
      </c>
      <c r="L18" s="1866">
        <v>5.7851211309999995</v>
      </c>
      <c r="M18" s="2021">
        <v>7.6727991679999992</v>
      </c>
      <c r="N18" s="2038"/>
      <c r="O18" s="2038"/>
      <c r="P18" s="2038"/>
      <c r="Q18" s="2038"/>
      <c r="R18" s="2038"/>
      <c r="S18" s="2038"/>
      <c r="T18" s="2038"/>
    </row>
    <row r="19" spans="1:20" s="884" customFormat="1" ht="24" customHeight="1">
      <c r="A19" s="820" t="s">
        <v>890</v>
      </c>
      <c r="B19" s="2020">
        <v>0</v>
      </c>
      <c r="C19" s="2020">
        <v>0</v>
      </c>
      <c r="D19" s="2020">
        <v>0</v>
      </c>
      <c r="E19" s="2039">
        <v>0</v>
      </c>
      <c r="F19" s="1865">
        <v>0</v>
      </c>
      <c r="G19" s="1866">
        <v>0</v>
      </c>
      <c r="H19" s="1866">
        <v>0</v>
      </c>
      <c r="I19" s="2021">
        <v>0</v>
      </c>
      <c r="J19" s="1865">
        <v>0</v>
      </c>
      <c r="K19" s="1866">
        <v>0</v>
      </c>
      <c r="L19" s="1866">
        <v>0</v>
      </c>
      <c r="M19" s="2021">
        <v>0</v>
      </c>
      <c r="N19" s="2038"/>
      <c r="O19" s="2038"/>
      <c r="P19" s="2038"/>
      <c r="Q19" s="2038"/>
      <c r="R19" s="2038"/>
      <c r="S19" s="2038"/>
      <c r="T19" s="2038"/>
    </row>
    <row r="20" spans="1:20" s="884" customFormat="1" ht="24" customHeight="1">
      <c r="A20" s="820" t="s">
        <v>891</v>
      </c>
      <c r="B20" s="2020">
        <v>0</v>
      </c>
      <c r="C20" s="2020">
        <v>0</v>
      </c>
      <c r="D20" s="2020">
        <v>0</v>
      </c>
      <c r="E20" s="2039">
        <v>0</v>
      </c>
      <c r="F20" s="1865">
        <v>0</v>
      </c>
      <c r="G20" s="1866">
        <v>0</v>
      </c>
      <c r="H20" s="1866">
        <v>0</v>
      </c>
      <c r="I20" s="2021">
        <v>0</v>
      </c>
      <c r="J20" s="1865">
        <v>0</v>
      </c>
      <c r="K20" s="1866">
        <v>0</v>
      </c>
      <c r="L20" s="1866">
        <v>0</v>
      </c>
      <c r="M20" s="2021">
        <v>0</v>
      </c>
      <c r="N20" s="2038"/>
      <c r="O20" s="2038"/>
      <c r="P20" s="2038"/>
      <c r="Q20" s="2038"/>
      <c r="R20" s="2038"/>
      <c r="S20" s="2038"/>
      <c r="T20" s="2038"/>
    </row>
    <row r="21" spans="1:20" s="884" customFormat="1" ht="24" customHeight="1">
      <c r="A21" s="820"/>
      <c r="B21" s="2020"/>
      <c r="C21" s="2020"/>
      <c r="D21" s="2020"/>
      <c r="E21" s="2039"/>
      <c r="F21" s="1865"/>
      <c r="G21" s="1866"/>
      <c r="H21" s="1866"/>
      <c r="I21" s="2021"/>
      <c r="J21" s="1865"/>
      <c r="K21" s="1866"/>
      <c r="L21" s="1866"/>
      <c r="M21" s="2021"/>
      <c r="N21" s="2038"/>
      <c r="O21" s="2038"/>
      <c r="P21" s="2038"/>
      <c r="Q21" s="2038"/>
      <c r="R21" s="2038"/>
      <c r="S21" s="2038"/>
      <c r="T21" s="2038"/>
    </row>
    <row r="22" spans="1:20" s="884" customFormat="1" ht="24" customHeight="1">
      <c r="A22" s="819" t="s">
        <v>893</v>
      </c>
      <c r="B22" s="2016">
        <v>0.81271037587000006</v>
      </c>
      <c r="C22" s="2016">
        <v>5.246562420220001</v>
      </c>
      <c r="D22" s="2016">
        <v>13.393999505040002</v>
      </c>
      <c r="E22" s="2040">
        <v>9.5187497663199991</v>
      </c>
      <c r="F22" s="2017">
        <v>11.106762495950001</v>
      </c>
      <c r="G22" s="2018">
        <v>20.872936206049999</v>
      </c>
      <c r="H22" s="2018">
        <v>21.871621413210001</v>
      </c>
      <c r="I22" s="2019">
        <v>7.8448082572100004</v>
      </c>
      <c r="J22" s="2017">
        <v>17.575543187610002</v>
      </c>
      <c r="K22" s="2018">
        <v>19.812714830869997</v>
      </c>
      <c r="L22" s="2018">
        <v>34.296210974120001</v>
      </c>
      <c r="M22" s="2019">
        <v>29.693368747000001</v>
      </c>
      <c r="N22" s="2038"/>
      <c r="O22" s="2038"/>
      <c r="P22" s="2038"/>
      <c r="Q22" s="2038"/>
      <c r="R22" s="2038"/>
      <c r="S22" s="2038"/>
      <c r="T22" s="2038"/>
    </row>
    <row r="23" spans="1:20" s="884" customFormat="1" ht="24" customHeight="1">
      <c r="A23" s="820" t="s">
        <v>964</v>
      </c>
      <c r="B23" s="2020">
        <v>0.81271037587000006</v>
      </c>
      <c r="C23" s="2020">
        <v>5.246562420220001</v>
      </c>
      <c r="D23" s="2020">
        <v>13.393999505040002</v>
      </c>
      <c r="E23" s="2039">
        <v>9.5187497663199991</v>
      </c>
      <c r="F23" s="1865">
        <v>11.106762495950001</v>
      </c>
      <c r="G23" s="1866">
        <v>20.872936206049999</v>
      </c>
      <c r="H23" s="1866">
        <v>21.871621413210001</v>
      </c>
      <c r="I23" s="2021">
        <v>7.8448082572100004</v>
      </c>
      <c r="J23" s="1865">
        <v>17.575543187610002</v>
      </c>
      <c r="K23" s="1866">
        <v>19.812714830869997</v>
      </c>
      <c r="L23" s="1866">
        <v>34.296210974120001</v>
      </c>
      <c r="M23" s="2021">
        <v>29.693368747000001</v>
      </c>
      <c r="N23" s="2038"/>
      <c r="O23" s="2038"/>
      <c r="P23" s="2038"/>
      <c r="Q23" s="2038"/>
      <c r="R23" s="2038"/>
      <c r="S23" s="2038"/>
      <c r="T23" s="2038"/>
    </row>
    <row r="24" spans="1:20" s="884" customFormat="1" ht="24" customHeight="1">
      <c r="A24" s="820" t="s">
        <v>965</v>
      </c>
      <c r="B24" s="1834">
        <v>0</v>
      </c>
      <c r="C24" s="1834">
        <v>0</v>
      </c>
      <c r="D24" s="1834">
        <v>0</v>
      </c>
      <c r="E24" s="1847">
        <v>0</v>
      </c>
      <c r="F24" s="1865">
        <v>0</v>
      </c>
      <c r="G24" s="1866">
        <v>0</v>
      </c>
      <c r="H24" s="1866">
        <v>0</v>
      </c>
      <c r="I24" s="2021">
        <v>0</v>
      </c>
      <c r="J24" s="1865">
        <v>0</v>
      </c>
      <c r="K24" s="1866">
        <v>0</v>
      </c>
      <c r="L24" s="1866">
        <v>0</v>
      </c>
      <c r="M24" s="2021">
        <v>0</v>
      </c>
      <c r="N24" s="2038"/>
      <c r="O24" s="2038"/>
      <c r="P24" s="2038"/>
      <c r="Q24" s="2038"/>
      <c r="R24" s="2038"/>
      <c r="S24" s="2038"/>
      <c r="T24" s="2038"/>
    </row>
    <row r="25" spans="1:20" s="884" customFormat="1" ht="24" customHeight="1">
      <c r="A25" s="820" t="s">
        <v>966</v>
      </c>
      <c r="B25" s="1834">
        <v>0</v>
      </c>
      <c r="C25" s="1834">
        <v>0</v>
      </c>
      <c r="D25" s="1834">
        <v>0</v>
      </c>
      <c r="E25" s="1847">
        <v>0</v>
      </c>
      <c r="F25" s="1865">
        <v>0</v>
      </c>
      <c r="G25" s="1866">
        <v>0</v>
      </c>
      <c r="H25" s="1866">
        <v>0</v>
      </c>
      <c r="I25" s="2021">
        <v>0</v>
      </c>
      <c r="J25" s="1865">
        <v>0</v>
      </c>
      <c r="K25" s="1866">
        <v>0</v>
      </c>
      <c r="L25" s="1866">
        <v>0</v>
      </c>
      <c r="M25" s="2021">
        <v>0</v>
      </c>
      <c r="N25" s="2038"/>
      <c r="O25" s="2038"/>
      <c r="P25" s="2038"/>
      <c r="Q25" s="2038"/>
      <c r="R25" s="2038"/>
      <c r="S25" s="2038"/>
      <c r="T25" s="2038"/>
    </row>
    <row r="26" spans="1:20" s="884" customFormat="1" ht="24" customHeight="1">
      <c r="A26" s="820" t="s">
        <v>967</v>
      </c>
      <c r="B26" s="1834">
        <v>0</v>
      </c>
      <c r="C26" s="1834">
        <v>0</v>
      </c>
      <c r="D26" s="1834">
        <v>0</v>
      </c>
      <c r="E26" s="1847">
        <v>0</v>
      </c>
      <c r="F26" s="1865">
        <v>0</v>
      </c>
      <c r="G26" s="1866">
        <v>0</v>
      </c>
      <c r="H26" s="1866">
        <v>0</v>
      </c>
      <c r="I26" s="2021">
        <v>0</v>
      </c>
      <c r="J26" s="1865">
        <v>0</v>
      </c>
      <c r="K26" s="1866">
        <v>0</v>
      </c>
      <c r="L26" s="1866">
        <v>0</v>
      </c>
      <c r="M26" s="2021">
        <v>0</v>
      </c>
      <c r="N26" s="2038"/>
      <c r="O26" s="2038"/>
      <c r="P26" s="2038"/>
      <c r="Q26" s="2038"/>
      <c r="R26" s="2038"/>
      <c r="S26" s="2038"/>
      <c r="T26" s="2038"/>
    </row>
    <row r="27" spans="1:20" s="884" customFormat="1" ht="24" customHeight="1">
      <c r="A27" s="820"/>
      <c r="B27" s="1835"/>
      <c r="C27" s="1835"/>
      <c r="D27" s="1835"/>
      <c r="E27" s="1836"/>
      <c r="F27" s="2017"/>
      <c r="G27" s="2018"/>
      <c r="H27" s="2018"/>
      <c r="I27" s="2019"/>
      <c r="J27" s="2017"/>
      <c r="K27" s="2018"/>
      <c r="L27" s="2018"/>
      <c r="M27" s="2019"/>
      <c r="N27" s="2038"/>
      <c r="O27" s="2038"/>
      <c r="P27" s="2038"/>
      <c r="Q27" s="2038"/>
      <c r="R27" s="2038"/>
      <c r="S27" s="2038"/>
      <c r="T27" s="2038"/>
    </row>
    <row r="28" spans="1:20" s="884" customFormat="1" ht="24" customHeight="1">
      <c r="A28" s="879" t="s">
        <v>414</v>
      </c>
      <c r="B28" s="2016">
        <v>0</v>
      </c>
      <c r="C28" s="2016">
        <v>0</v>
      </c>
      <c r="D28" s="2016">
        <v>0</v>
      </c>
      <c r="E28" s="2040">
        <v>2.4894701960000001E-2</v>
      </c>
      <c r="F28" s="2017">
        <v>2.4444115460000002E-2</v>
      </c>
      <c r="G28" s="2018">
        <v>2.4154152239999997E-2</v>
      </c>
      <c r="H28" s="2018">
        <v>2.490531851E-2</v>
      </c>
      <c r="I28" s="2019">
        <v>0.73127356865999993</v>
      </c>
      <c r="J28" s="2017">
        <v>4.6008190799999999</v>
      </c>
      <c r="K28" s="2018">
        <v>0.57845829873999999</v>
      </c>
      <c r="L28" s="2018">
        <v>0.393483737</v>
      </c>
      <c r="M28" s="2019">
        <v>2.6343215899300003</v>
      </c>
      <c r="N28" s="2038"/>
      <c r="O28" s="2038"/>
      <c r="P28" s="2038"/>
      <c r="Q28" s="2038"/>
      <c r="R28" s="2038"/>
      <c r="S28" s="2038"/>
      <c r="T28" s="2038"/>
    </row>
    <row r="29" spans="1:20" s="884" customFormat="1" ht="24" customHeight="1">
      <c r="A29" s="820" t="s">
        <v>894</v>
      </c>
      <c r="B29" s="2020">
        <v>0</v>
      </c>
      <c r="C29" s="2020">
        <v>0</v>
      </c>
      <c r="D29" s="2020">
        <v>0</v>
      </c>
      <c r="E29" s="2039">
        <v>0</v>
      </c>
      <c r="F29" s="1865">
        <v>0</v>
      </c>
      <c r="G29" s="1866">
        <v>0</v>
      </c>
      <c r="H29" s="1866">
        <v>0</v>
      </c>
      <c r="I29" s="2021">
        <v>0</v>
      </c>
      <c r="J29" s="1865">
        <v>0</v>
      </c>
      <c r="K29" s="1866">
        <v>0</v>
      </c>
      <c r="L29" s="1866">
        <v>0</v>
      </c>
      <c r="M29" s="2021">
        <v>0</v>
      </c>
      <c r="N29" s="2038"/>
      <c r="O29" s="2038"/>
      <c r="P29" s="2038"/>
      <c r="Q29" s="2038"/>
      <c r="R29" s="2038"/>
      <c r="S29" s="2038"/>
      <c r="T29" s="2038"/>
    </row>
    <row r="30" spans="1:20" s="884" customFormat="1" ht="24" customHeight="1">
      <c r="A30" s="820" t="s">
        <v>895</v>
      </c>
      <c r="B30" s="2020">
        <v>0</v>
      </c>
      <c r="C30" s="2020">
        <v>0</v>
      </c>
      <c r="D30" s="2020">
        <v>0</v>
      </c>
      <c r="E30" s="2039">
        <v>2.4894701960000001E-2</v>
      </c>
      <c r="F30" s="1865">
        <v>2.4444115460000002E-2</v>
      </c>
      <c r="G30" s="1866">
        <v>2.4154152239999997E-2</v>
      </c>
      <c r="H30" s="1866">
        <v>2.490531851E-2</v>
      </c>
      <c r="I30" s="2021">
        <v>0.73127356865999993</v>
      </c>
      <c r="J30" s="1865">
        <v>4.6008190799999999</v>
      </c>
      <c r="K30" s="1866">
        <v>0.57845829873999999</v>
      </c>
      <c r="L30" s="1866">
        <v>0.393483737</v>
      </c>
      <c r="M30" s="2021">
        <v>2.6343215899300003</v>
      </c>
      <c r="N30" s="2038"/>
      <c r="O30" s="2038"/>
      <c r="P30" s="2038"/>
      <c r="Q30" s="2038"/>
      <c r="R30" s="2038"/>
      <c r="S30" s="2038"/>
      <c r="T30" s="2038"/>
    </row>
    <row r="31" spans="1:20" s="884" customFormat="1" ht="24" customHeight="1">
      <c r="A31" s="821"/>
      <c r="B31" s="1835"/>
      <c r="C31" s="1835"/>
      <c r="D31" s="1835"/>
      <c r="E31" s="1836"/>
      <c r="F31" s="2017"/>
      <c r="G31" s="2018"/>
      <c r="H31" s="2018"/>
      <c r="I31" s="2019"/>
      <c r="J31" s="2017"/>
      <c r="K31" s="2018"/>
      <c r="L31" s="2018"/>
      <c r="M31" s="2019"/>
      <c r="N31" s="2038"/>
      <c r="O31" s="2038"/>
      <c r="P31" s="2038"/>
      <c r="Q31" s="2038"/>
      <c r="R31" s="2038"/>
      <c r="S31" s="2038"/>
      <c r="T31" s="2038"/>
    </row>
    <row r="32" spans="1:20" s="884" customFormat="1" ht="24" customHeight="1">
      <c r="A32" s="879" t="s">
        <v>417</v>
      </c>
      <c r="B32" s="2016">
        <v>5.53</v>
      </c>
      <c r="C32" s="2016">
        <v>5.6768101369500004</v>
      </c>
      <c r="D32" s="2016">
        <v>5.53</v>
      </c>
      <c r="E32" s="2040">
        <v>14.166390999999999</v>
      </c>
      <c r="F32" s="2017">
        <v>14.166390999999999</v>
      </c>
      <c r="G32" s="2018">
        <v>14.40502</v>
      </c>
      <c r="H32" s="2018">
        <v>13.411109300649999</v>
      </c>
      <c r="I32" s="2019">
        <v>12.397054000000001</v>
      </c>
      <c r="J32" s="2017">
        <v>18.565655</v>
      </c>
      <c r="K32" s="2018">
        <v>18.565655</v>
      </c>
      <c r="L32" s="2018">
        <v>0</v>
      </c>
      <c r="M32" s="2019">
        <v>0</v>
      </c>
      <c r="N32" s="2038"/>
      <c r="O32" s="2038"/>
      <c r="P32" s="2038"/>
      <c r="Q32" s="2038"/>
      <c r="R32" s="2038"/>
      <c r="S32" s="2038"/>
      <c r="T32" s="2038"/>
    </row>
    <row r="33" spans="1:20" s="884" customFormat="1" ht="24" customHeight="1">
      <c r="A33" s="820" t="s">
        <v>896</v>
      </c>
      <c r="B33" s="2020">
        <v>5.53</v>
      </c>
      <c r="C33" s="2020">
        <v>5.6768101369500004</v>
      </c>
      <c r="D33" s="2020">
        <v>5.53</v>
      </c>
      <c r="E33" s="2039">
        <v>14.166390999999999</v>
      </c>
      <c r="F33" s="1865">
        <v>14.166390999999999</v>
      </c>
      <c r="G33" s="1866">
        <v>14.40502</v>
      </c>
      <c r="H33" s="1866">
        <v>13.411109300649999</v>
      </c>
      <c r="I33" s="2021">
        <v>12.397054000000001</v>
      </c>
      <c r="J33" s="1865">
        <v>18.565655</v>
      </c>
      <c r="K33" s="1866">
        <v>18.565655</v>
      </c>
      <c r="L33" s="1866">
        <v>0</v>
      </c>
      <c r="M33" s="2021">
        <v>0</v>
      </c>
      <c r="N33" s="2038"/>
      <c r="O33" s="2038"/>
      <c r="P33" s="2038"/>
      <c r="Q33" s="2038"/>
      <c r="R33" s="2038"/>
      <c r="S33" s="2038"/>
      <c r="T33" s="2038"/>
    </row>
    <row r="34" spans="1:20" s="884" customFormat="1" ht="24" customHeight="1">
      <c r="A34" s="821"/>
      <c r="B34" s="1835"/>
      <c r="C34" s="1835"/>
      <c r="D34" s="1835"/>
      <c r="E34" s="1836"/>
      <c r="F34" s="2017"/>
      <c r="G34" s="2018"/>
      <c r="H34" s="2018"/>
      <c r="I34" s="2019"/>
      <c r="J34" s="2017"/>
      <c r="K34" s="2018"/>
      <c r="L34" s="2018"/>
      <c r="M34" s="2019"/>
      <c r="N34" s="2038"/>
      <c r="O34" s="2038"/>
      <c r="P34" s="2038"/>
      <c r="Q34" s="2038"/>
      <c r="R34" s="2038"/>
      <c r="S34" s="2038"/>
      <c r="T34" s="2038"/>
    </row>
    <row r="35" spans="1:20" s="884" customFormat="1" ht="24" customHeight="1">
      <c r="A35" s="879" t="s">
        <v>419</v>
      </c>
      <c r="B35" s="2016">
        <v>0.202949729</v>
      </c>
      <c r="C35" s="2016">
        <v>13.980617360410001</v>
      </c>
      <c r="D35" s="2016">
        <v>44.345780689000001</v>
      </c>
      <c r="E35" s="2040">
        <v>13.84774480227</v>
      </c>
      <c r="F35" s="2017">
        <v>44.725609408800004</v>
      </c>
      <c r="G35" s="2018">
        <v>46.506108320149998</v>
      </c>
      <c r="H35" s="2018">
        <v>74.299693249869989</v>
      </c>
      <c r="I35" s="2019">
        <v>68.176095301649994</v>
      </c>
      <c r="J35" s="2017">
        <v>74.454441517550009</v>
      </c>
      <c r="K35" s="2018">
        <v>81.720557390250008</v>
      </c>
      <c r="L35" s="2018">
        <v>92.238102247689994</v>
      </c>
      <c r="M35" s="2019">
        <v>99.802064672870003</v>
      </c>
      <c r="N35" s="2038"/>
      <c r="O35" s="2038"/>
      <c r="P35" s="2038"/>
      <c r="Q35" s="2038"/>
      <c r="R35" s="2038"/>
      <c r="S35" s="2038"/>
      <c r="T35" s="2038"/>
    </row>
    <row r="36" spans="1:20" s="884" customFormat="1" ht="24" customHeight="1">
      <c r="A36" s="820" t="s">
        <v>897</v>
      </c>
      <c r="B36" s="2020">
        <v>0</v>
      </c>
      <c r="C36" s="2020">
        <v>0</v>
      </c>
      <c r="D36" s="2020">
        <v>0</v>
      </c>
      <c r="E36" s="2039">
        <v>0</v>
      </c>
      <c r="F36" s="1865">
        <v>0</v>
      </c>
      <c r="G36" s="1866">
        <v>0</v>
      </c>
      <c r="H36" s="1866">
        <v>0</v>
      </c>
      <c r="I36" s="2021">
        <v>0</v>
      </c>
      <c r="J36" s="1865">
        <v>0</v>
      </c>
      <c r="K36" s="1866">
        <v>0</v>
      </c>
      <c r="L36" s="1866">
        <v>0</v>
      </c>
      <c r="M36" s="2021">
        <v>0</v>
      </c>
      <c r="N36" s="2038"/>
      <c r="O36" s="2038"/>
      <c r="P36" s="2038"/>
      <c r="Q36" s="2038"/>
      <c r="R36" s="2038"/>
      <c r="S36" s="2038"/>
      <c r="T36" s="2038"/>
    </row>
    <row r="37" spans="1:20" s="884" customFormat="1" ht="24" customHeight="1">
      <c r="A37" s="820" t="s">
        <v>898</v>
      </c>
      <c r="B37" s="2020">
        <v>0.202949729</v>
      </c>
      <c r="C37" s="2020">
        <v>0.20802700500000001</v>
      </c>
      <c r="D37" s="2020">
        <v>30.613670132999999</v>
      </c>
      <c r="E37" s="2039">
        <v>0.18140289040999999</v>
      </c>
      <c r="F37" s="1865">
        <v>31.501596085069998</v>
      </c>
      <c r="G37" s="1866">
        <v>32.852742860999996</v>
      </c>
      <c r="H37" s="1866">
        <v>62.721186699849994</v>
      </c>
      <c r="I37" s="2021">
        <v>0.85307453799999999</v>
      </c>
      <c r="J37" s="1865">
        <v>1.0730291569999999</v>
      </c>
      <c r="K37" s="1866">
        <v>1.073966881</v>
      </c>
      <c r="L37" s="1866">
        <v>0.52798354300000006</v>
      </c>
      <c r="M37" s="2021">
        <v>0.30253416299999997</v>
      </c>
      <c r="N37" s="2038"/>
      <c r="O37" s="2038"/>
      <c r="P37" s="2038"/>
      <c r="Q37" s="2038"/>
      <c r="R37" s="2038"/>
      <c r="S37" s="2038"/>
      <c r="T37" s="2038"/>
    </row>
    <row r="38" spans="1:20" s="884" customFormat="1" ht="24" customHeight="1">
      <c r="A38" s="820" t="s">
        <v>899</v>
      </c>
      <c r="B38" s="2020">
        <v>0</v>
      </c>
      <c r="C38" s="2020">
        <v>0</v>
      </c>
      <c r="D38" s="2020">
        <v>0</v>
      </c>
      <c r="E38" s="2039">
        <v>0</v>
      </c>
      <c r="F38" s="1865">
        <v>0</v>
      </c>
      <c r="G38" s="1866">
        <v>0</v>
      </c>
      <c r="H38" s="1866">
        <v>0</v>
      </c>
      <c r="I38" s="2021">
        <v>0</v>
      </c>
      <c r="J38" s="1865">
        <v>0</v>
      </c>
      <c r="K38" s="1866">
        <v>0</v>
      </c>
      <c r="L38" s="1866">
        <v>0</v>
      </c>
      <c r="M38" s="2021">
        <v>0</v>
      </c>
      <c r="N38" s="2038"/>
      <c r="O38" s="2038"/>
      <c r="P38" s="2038"/>
      <c r="Q38" s="2038"/>
      <c r="R38" s="2038"/>
      <c r="S38" s="2038"/>
      <c r="T38" s="2038"/>
    </row>
    <row r="39" spans="1:20" s="884" customFormat="1" ht="24" customHeight="1">
      <c r="A39" s="820" t="s">
        <v>900</v>
      </c>
      <c r="B39" s="2020">
        <v>0</v>
      </c>
      <c r="C39" s="2020">
        <v>13.772590355410001</v>
      </c>
      <c r="D39" s="2020">
        <v>13.732110556</v>
      </c>
      <c r="E39" s="2039">
        <v>13.666341911860002</v>
      </c>
      <c r="F39" s="1865">
        <v>13.22401332373</v>
      </c>
      <c r="G39" s="1866">
        <v>13.653365459150001</v>
      </c>
      <c r="H39" s="1866">
        <v>11.57850655002</v>
      </c>
      <c r="I39" s="2021">
        <v>67.323020763649993</v>
      </c>
      <c r="J39" s="1865">
        <v>73.381412360550001</v>
      </c>
      <c r="K39" s="1866">
        <v>80.646590509250004</v>
      </c>
      <c r="L39" s="1866">
        <v>91.710118704690004</v>
      </c>
      <c r="M39" s="2021">
        <v>99.499530509869999</v>
      </c>
      <c r="N39" s="2038"/>
      <c r="O39" s="2038"/>
      <c r="P39" s="2038"/>
      <c r="Q39" s="2038"/>
      <c r="R39" s="2038"/>
      <c r="S39" s="2038"/>
      <c r="T39" s="2038"/>
    </row>
    <row r="40" spans="1:20" s="884" customFormat="1" ht="24" customHeight="1">
      <c r="A40" s="885"/>
      <c r="B40" s="1835"/>
      <c r="C40" s="1835"/>
      <c r="D40" s="1835"/>
      <c r="E40" s="1836"/>
      <c r="F40" s="2017"/>
      <c r="G40" s="2018"/>
      <c r="H40" s="2018"/>
      <c r="I40" s="2019"/>
      <c r="J40" s="2017"/>
      <c r="K40" s="2018"/>
      <c r="L40" s="2018"/>
      <c r="M40" s="2019"/>
      <c r="N40" s="2038"/>
      <c r="O40" s="2038"/>
      <c r="P40" s="2038"/>
      <c r="Q40" s="2038"/>
      <c r="R40" s="2038"/>
      <c r="S40" s="2038"/>
      <c r="T40" s="2038"/>
    </row>
    <row r="41" spans="1:20" s="884" customFormat="1" ht="24" customHeight="1">
      <c r="A41" s="879" t="s">
        <v>424</v>
      </c>
      <c r="B41" s="2016">
        <v>9.7643836999999998E-4</v>
      </c>
      <c r="C41" s="2016">
        <v>0</v>
      </c>
      <c r="D41" s="2016">
        <v>0</v>
      </c>
      <c r="E41" s="2040">
        <v>0</v>
      </c>
      <c r="F41" s="2017">
        <v>0</v>
      </c>
      <c r="G41" s="2018">
        <v>0</v>
      </c>
      <c r="H41" s="2018">
        <v>0</v>
      </c>
      <c r="I41" s="2019">
        <v>0</v>
      </c>
      <c r="J41" s="2017">
        <v>0</v>
      </c>
      <c r="K41" s="2018">
        <v>0</v>
      </c>
      <c r="L41" s="2018">
        <v>0</v>
      </c>
      <c r="M41" s="2019">
        <v>0</v>
      </c>
      <c r="N41" s="2038"/>
      <c r="O41" s="2038"/>
      <c r="P41" s="2038"/>
      <c r="Q41" s="2038"/>
      <c r="R41" s="2038"/>
      <c r="S41" s="2038"/>
      <c r="T41" s="2038"/>
    </row>
    <row r="42" spans="1:20" s="884" customFormat="1" ht="24" customHeight="1">
      <c r="A42" s="820" t="s">
        <v>901</v>
      </c>
      <c r="B42" s="2020">
        <v>9.7643836999999998E-4</v>
      </c>
      <c r="C42" s="2020">
        <v>0</v>
      </c>
      <c r="D42" s="2020">
        <v>0</v>
      </c>
      <c r="E42" s="2039">
        <v>0</v>
      </c>
      <c r="F42" s="1865">
        <v>0</v>
      </c>
      <c r="G42" s="1866">
        <v>0</v>
      </c>
      <c r="H42" s="1866">
        <v>0</v>
      </c>
      <c r="I42" s="2021">
        <v>0</v>
      </c>
      <c r="J42" s="1865">
        <v>0</v>
      </c>
      <c r="K42" s="1866">
        <v>0</v>
      </c>
      <c r="L42" s="1866">
        <v>0</v>
      </c>
      <c r="M42" s="2021">
        <v>0</v>
      </c>
      <c r="N42" s="2038"/>
      <c r="O42" s="2038"/>
      <c r="P42" s="2038"/>
      <c r="Q42" s="2038"/>
      <c r="R42" s="2038"/>
      <c r="S42" s="2038"/>
      <c r="T42" s="2038"/>
    </row>
    <row r="43" spans="1:20" s="884" customFormat="1" ht="24" customHeight="1">
      <c r="A43" s="820" t="s">
        <v>902</v>
      </c>
      <c r="B43" s="2020">
        <v>0</v>
      </c>
      <c r="C43" s="2020">
        <v>0</v>
      </c>
      <c r="D43" s="2020">
        <v>0</v>
      </c>
      <c r="E43" s="2039">
        <v>0</v>
      </c>
      <c r="F43" s="1865">
        <v>0</v>
      </c>
      <c r="G43" s="1866">
        <v>0</v>
      </c>
      <c r="H43" s="1866">
        <v>0</v>
      </c>
      <c r="I43" s="2021">
        <v>0</v>
      </c>
      <c r="J43" s="1865">
        <v>0</v>
      </c>
      <c r="K43" s="1866">
        <v>0</v>
      </c>
      <c r="L43" s="1866">
        <v>0</v>
      </c>
      <c r="M43" s="2021">
        <v>0</v>
      </c>
      <c r="N43" s="2038"/>
      <c r="O43" s="2038"/>
      <c r="P43" s="2038"/>
      <c r="Q43" s="2038"/>
      <c r="R43" s="2038"/>
      <c r="S43" s="2038"/>
      <c r="T43" s="2038"/>
    </row>
    <row r="44" spans="1:20" s="884" customFormat="1" ht="24" customHeight="1">
      <c r="A44" s="820" t="s">
        <v>903</v>
      </c>
      <c r="B44" s="2020">
        <v>0</v>
      </c>
      <c r="C44" s="2020">
        <v>0</v>
      </c>
      <c r="D44" s="2020">
        <v>0</v>
      </c>
      <c r="E44" s="2039">
        <v>0</v>
      </c>
      <c r="F44" s="1865">
        <v>0</v>
      </c>
      <c r="G44" s="1866">
        <v>0</v>
      </c>
      <c r="H44" s="1866">
        <v>0</v>
      </c>
      <c r="I44" s="2021">
        <v>0</v>
      </c>
      <c r="J44" s="1865">
        <v>0</v>
      </c>
      <c r="K44" s="1866">
        <v>0</v>
      </c>
      <c r="L44" s="1866">
        <v>0</v>
      </c>
      <c r="M44" s="2021">
        <v>0</v>
      </c>
      <c r="N44" s="2038"/>
      <c r="O44" s="2038"/>
      <c r="P44" s="2038"/>
      <c r="Q44" s="2038"/>
      <c r="R44" s="2038"/>
      <c r="S44" s="2038"/>
      <c r="T44" s="2038"/>
    </row>
    <row r="45" spans="1:20" s="884" customFormat="1" ht="24" customHeight="1">
      <c r="A45" s="821"/>
      <c r="B45" s="1835"/>
      <c r="C45" s="1835"/>
      <c r="D45" s="1835"/>
      <c r="E45" s="1836"/>
      <c r="F45" s="2017"/>
      <c r="G45" s="2018"/>
      <c r="H45" s="2018"/>
      <c r="I45" s="2019"/>
      <c r="J45" s="2017"/>
      <c r="K45" s="2018"/>
      <c r="L45" s="2018"/>
      <c r="M45" s="2019"/>
      <c r="N45" s="2038"/>
      <c r="O45" s="2038"/>
      <c r="P45" s="2038"/>
      <c r="Q45" s="2038"/>
      <c r="R45" s="2038"/>
      <c r="S45" s="2038"/>
      <c r="T45" s="2038"/>
    </row>
    <row r="46" spans="1:20" s="884" customFormat="1" ht="24" customHeight="1">
      <c r="A46" s="879" t="s">
        <v>428</v>
      </c>
      <c r="B46" s="2016">
        <v>32.412173952290004</v>
      </c>
      <c r="C46" s="2016">
        <v>0</v>
      </c>
      <c r="D46" s="2016">
        <v>0</v>
      </c>
      <c r="E46" s="2040">
        <v>0</v>
      </c>
      <c r="F46" s="2017">
        <v>0</v>
      </c>
      <c r="G46" s="2018">
        <v>3.4</v>
      </c>
      <c r="H46" s="2018">
        <v>30.873692547999998</v>
      </c>
      <c r="I46" s="2019">
        <v>0</v>
      </c>
      <c r="J46" s="2017">
        <v>0</v>
      </c>
      <c r="K46" s="2018">
        <v>0</v>
      </c>
      <c r="L46" s="2018">
        <v>3.6456972359999999E-2</v>
      </c>
      <c r="M46" s="2019">
        <v>0</v>
      </c>
      <c r="N46" s="2038"/>
      <c r="O46" s="2038"/>
      <c r="P46" s="2038"/>
      <c r="Q46" s="2038"/>
      <c r="R46" s="2038"/>
      <c r="S46" s="2038"/>
      <c r="T46" s="2038"/>
    </row>
    <row r="47" spans="1:20" s="884" customFormat="1" ht="24" customHeight="1">
      <c r="A47" s="820" t="s">
        <v>904</v>
      </c>
      <c r="B47" s="2020">
        <v>0</v>
      </c>
      <c r="C47" s="2020">
        <v>0</v>
      </c>
      <c r="D47" s="2020">
        <v>0</v>
      </c>
      <c r="E47" s="2039">
        <v>0</v>
      </c>
      <c r="F47" s="1865">
        <v>0</v>
      </c>
      <c r="G47" s="1866">
        <v>0</v>
      </c>
      <c r="H47" s="1866">
        <v>0</v>
      </c>
      <c r="I47" s="2021">
        <v>0</v>
      </c>
      <c r="J47" s="1865">
        <v>0</v>
      </c>
      <c r="K47" s="1866">
        <v>0</v>
      </c>
      <c r="L47" s="1866">
        <v>0</v>
      </c>
      <c r="M47" s="2021">
        <v>0</v>
      </c>
      <c r="N47" s="2038"/>
      <c r="O47" s="2038"/>
      <c r="P47" s="2038"/>
      <c r="Q47" s="2038"/>
      <c r="R47" s="2038"/>
      <c r="S47" s="2038"/>
      <c r="T47" s="2038"/>
    </row>
    <row r="48" spans="1:20" s="884" customFormat="1" ht="24" customHeight="1">
      <c r="A48" s="820" t="s">
        <v>905</v>
      </c>
      <c r="B48" s="2020">
        <v>32.412173952290004</v>
      </c>
      <c r="C48" s="2020">
        <v>0</v>
      </c>
      <c r="D48" s="2020">
        <v>0</v>
      </c>
      <c r="E48" s="2039">
        <v>0</v>
      </c>
      <c r="F48" s="1865">
        <v>0</v>
      </c>
      <c r="G48" s="1866">
        <v>3.4</v>
      </c>
      <c r="H48" s="1866">
        <v>30.873692547999998</v>
      </c>
      <c r="I48" s="2021">
        <v>0</v>
      </c>
      <c r="J48" s="1865">
        <v>0</v>
      </c>
      <c r="K48" s="1866">
        <v>0</v>
      </c>
      <c r="L48" s="1866">
        <v>3.6456972359999999E-2</v>
      </c>
      <c r="M48" s="2021">
        <v>0</v>
      </c>
      <c r="N48" s="2038"/>
      <c r="O48" s="2038"/>
      <c r="P48" s="2038"/>
      <c r="Q48" s="2038"/>
      <c r="R48" s="2038"/>
      <c r="S48" s="2038"/>
      <c r="T48" s="2038"/>
    </row>
    <row r="49" spans="1:20" s="884" customFormat="1" ht="24" customHeight="1">
      <c r="A49" s="821"/>
      <c r="B49" s="1835"/>
      <c r="C49" s="1835"/>
      <c r="D49" s="1835"/>
      <c r="E49" s="1836"/>
      <c r="F49" s="2017"/>
      <c r="G49" s="2018"/>
      <c r="H49" s="2018"/>
      <c r="I49" s="2019"/>
      <c r="J49" s="2017"/>
      <c r="K49" s="2018"/>
      <c r="L49" s="2018"/>
      <c r="M49" s="2019"/>
      <c r="N49" s="2038"/>
      <c r="O49" s="2038"/>
      <c r="P49" s="2038"/>
      <c r="Q49" s="2038"/>
      <c r="R49" s="2038"/>
      <c r="S49" s="2038"/>
      <c r="T49" s="2038"/>
    </row>
    <row r="50" spans="1:20" s="884" customFormat="1" ht="24" customHeight="1">
      <c r="A50" s="879" t="s">
        <v>431</v>
      </c>
      <c r="B50" s="2016">
        <v>34.974540561739992</v>
      </c>
      <c r="C50" s="2016">
        <v>32.469742053920001</v>
      </c>
      <c r="D50" s="2016">
        <v>45.070718499809999</v>
      </c>
      <c r="E50" s="2040">
        <v>89.738252739819984</v>
      </c>
      <c r="F50" s="2017">
        <v>102.48427127821999</v>
      </c>
      <c r="G50" s="2018">
        <v>104.30930846048999</v>
      </c>
      <c r="H50" s="2018">
        <v>108.02015120269999</v>
      </c>
      <c r="I50" s="2019">
        <v>103.21349763939</v>
      </c>
      <c r="J50" s="2017">
        <v>116.92249877566</v>
      </c>
      <c r="K50" s="2018">
        <v>134.28408079638001</v>
      </c>
      <c r="L50" s="2018">
        <v>132.40568280562999</v>
      </c>
      <c r="M50" s="2019">
        <v>131.9116653968</v>
      </c>
      <c r="N50" s="2038"/>
      <c r="O50" s="2038"/>
      <c r="P50" s="2038"/>
      <c r="Q50" s="2038"/>
      <c r="R50" s="2038"/>
      <c r="S50" s="2038"/>
      <c r="T50" s="2038"/>
    </row>
    <row r="51" spans="1:20" s="884" customFormat="1" ht="24" customHeight="1">
      <c r="A51" s="820" t="s">
        <v>906</v>
      </c>
      <c r="B51" s="2020">
        <v>17.794793730000002</v>
      </c>
      <c r="C51" s="2020">
        <v>17.794793729989998</v>
      </c>
      <c r="D51" s="2020">
        <v>20.794793730000002</v>
      </c>
      <c r="E51" s="2039">
        <v>30.146917011000003</v>
      </c>
      <c r="F51" s="1865">
        <v>30.146917011000003</v>
      </c>
      <c r="G51" s="1866">
        <v>30.146917011000003</v>
      </c>
      <c r="H51" s="1866">
        <v>30.146917011000003</v>
      </c>
      <c r="I51" s="2021">
        <v>30.146917012000003</v>
      </c>
      <c r="J51" s="1865">
        <v>30.146917011000003</v>
      </c>
      <c r="K51" s="1866">
        <v>46.146917013999996</v>
      </c>
      <c r="L51" s="1866">
        <v>46.146917013999996</v>
      </c>
      <c r="M51" s="2021">
        <v>46.146917013999996</v>
      </c>
      <c r="N51" s="2038"/>
      <c r="O51" s="2038"/>
      <c r="P51" s="2038"/>
      <c r="Q51" s="2038"/>
      <c r="R51" s="2038"/>
      <c r="S51" s="2038"/>
      <c r="T51" s="2038"/>
    </row>
    <row r="52" spans="1:20" s="884" customFormat="1" ht="24" customHeight="1">
      <c r="A52" s="820" t="s">
        <v>907</v>
      </c>
      <c r="B52" s="2020">
        <v>15.851756617280001</v>
      </c>
      <c r="C52" s="2020">
        <v>13.652217018039998</v>
      </c>
      <c r="D52" s="2020">
        <v>22.879928093830003</v>
      </c>
      <c r="E52" s="2039">
        <v>52.865301263460005</v>
      </c>
      <c r="F52" s="1865">
        <v>65.52539924204001</v>
      </c>
      <c r="G52" s="1866">
        <v>67.325298101450002</v>
      </c>
      <c r="H52" s="1866">
        <v>70.921616312459989</v>
      </c>
      <c r="I52" s="2021">
        <v>63.153497212379996</v>
      </c>
      <c r="J52" s="1865">
        <v>75.796460536970002</v>
      </c>
      <c r="K52" s="1866">
        <v>76.379503616290009</v>
      </c>
      <c r="L52" s="1866">
        <v>73.884797545330017</v>
      </c>
      <c r="M52" s="2021">
        <v>72.962753562680007</v>
      </c>
      <c r="N52" s="2038"/>
      <c r="O52" s="2038"/>
      <c r="P52" s="2038"/>
      <c r="Q52" s="2038"/>
      <c r="R52" s="2038"/>
      <c r="S52" s="2038"/>
      <c r="T52" s="2038"/>
    </row>
    <row r="53" spans="1:20" s="884" customFormat="1" ht="24" customHeight="1">
      <c r="A53" s="820" t="s">
        <v>908</v>
      </c>
      <c r="B53" s="2020">
        <v>0.95667565974000002</v>
      </c>
      <c r="C53" s="2020">
        <v>0.96666683688999988</v>
      </c>
      <c r="D53" s="2020">
        <v>1.20196064514</v>
      </c>
      <c r="E53" s="2039">
        <v>4.9306404875799998</v>
      </c>
      <c r="F53" s="1865">
        <v>4.9087979660599999</v>
      </c>
      <c r="G53" s="1866">
        <v>5.3224082375600004</v>
      </c>
      <c r="H53" s="1866">
        <v>4.9211458614100003</v>
      </c>
      <c r="I53" s="2021">
        <v>5.510524822619999</v>
      </c>
      <c r="J53" s="1865">
        <v>5.73210073</v>
      </c>
      <c r="K53" s="1866">
        <v>5.3714063650899995</v>
      </c>
      <c r="L53" s="1866">
        <v>6.1309394147900003</v>
      </c>
      <c r="M53" s="2021">
        <v>6.4752995135699996</v>
      </c>
      <c r="N53" s="2038"/>
      <c r="O53" s="2038"/>
      <c r="P53" s="2038"/>
      <c r="Q53" s="2038"/>
      <c r="R53" s="2038"/>
      <c r="S53" s="2038"/>
      <c r="T53" s="2038"/>
    </row>
    <row r="54" spans="1:20" s="884" customFormat="1" ht="24" customHeight="1">
      <c r="A54" s="820" t="s">
        <v>909</v>
      </c>
      <c r="B54" s="2020">
        <v>0</v>
      </c>
      <c r="C54" s="2020">
        <v>0</v>
      </c>
      <c r="D54" s="2020">
        <v>0</v>
      </c>
      <c r="E54" s="2039">
        <v>0</v>
      </c>
      <c r="F54" s="1865">
        <v>0</v>
      </c>
      <c r="G54" s="1866">
        <v>0</v>
      </c>
      <c r="H54" s="1866">
        <v>0</v>
      </c>
      <c r="I54" s="2021">
        <v>0</v>
      </c>
      <c r="J54" s="1865">
        <v>0</v>
      </c>
      <c r="K54" s="1866">
        <v>0</v>
      </c>
      <c r="L54" s="1866">
        <v>0</v>
      </c>
      <c r="M54" s="2021">
        <v>0</v>
      </c>
      <c r="N54" s="2038"/>
      <c r="O54" s="2038"/>
      <c r="P54" s="2038"/>
      <c r="Q54" s="2038"/>
      <c r="R54" s="2038"/>
      <c r="S54" s="2038"/>
      <c r="T54" s="2038"/>
    </row>
    <row r="55" spans="1:20" s="884" customFormat="1" ht="24" customHeight="1">
      <c r="A55" s="820" t="s">
        <v>910</v>
      </c>
      <c r="B55" s="2020">
        <v>0.37131455472000002</v>
      </c>
      <c r="C55" s="2020">
        <v>5.6064469000000006E-2</v>
      </c>
      <c r="D55" s="2020">
        <v>0.19403603083999998</v>
      </c>
      <c r="E55" s="2039">
        <v>1.7953939777799999</v>
      </c>
      <c r="F55" s="1865">
        <v>1.9031570591200002</v>
      </c>
      <c r="G55" s="1866">
        <v>1.5146851104800001</v>
      </c>
      <c r="H55" s="1866">
        <v>2.0304720178299998</v>
      </c>
      <c r="I55" s="2021">
        <v>4.402558592390001</v>
      </c>
      <c r="J55" s="1865">
        <v>5.2470204976899995</v>
      </c>
      <c r="K55" s="1866">
        <v>6.3862538009999996</v>
      </c>
      <c r="L55" s="1866">
        <v>6.2430288315100002</v>
      </c>
      <c r="M55" s="2021">
        <v>6.3266953065500005</v>
      </c>
      <c r="N55" s="2038"/>
      <c r="O55" s="2038"/>
      <c r="P55" s="2038"/>
      <c r="Q55" s="2038"/>
      <c r="R55" s="2038"/>
      <c r="S55" s="2038"/>
      <c r="T55" s="2038"/>
    </row>
    <row r="56" spans="1:20" s="884" customFormat="1" ht="24" customHeight="1">
      <c r="A56" s="885"/>
      <c r="B56" s="1835"/>
      <c r="C56" s="1835"/>
      <c r="D56" s="1835"/>
      <c r="E56" s="1836"/>
      <c r="F56" s="2017"/>
      <c r="G56" s="2018"/>
      <c r="H56" s="2018"/>
      <c r="I56" s="2019"/>
      <c r="J56" s="2017"/>
      <c r="K56" s="2018"/>
      <c r="L56" s="2018"/>
      <c r="M56" s="2019"/>
      <c r="N56" s="2038"/>
      <c r="O56" s="2038"/>
      <c r="P56" s="2038"/>
      <c r="Q56" s="2038"/>
      <c r="R56" s="2038"/>
      <c r="S56" s="2038"/>
      <c r="T56" s="2038"/>
    </row>
    <row r="57" spans="1:20" s="884" customFormat="1" ht="24" customHeight="1">
      <c r="A57" s="879" t="s">
        <v>437</v>
      </c>
      <c r="B57" s="2016">
        <v>23.893103861459998</v>
      </c>
      <c r="C57" s="2016">
        <v>38.783488982249999</v>
      </c>
      <c r="D57" s="2016">
        <v>33.509442116140001</v>
      </c>
      <c r="E57" s="2040">
        <v>134.88913000420001</v>
      </c>
      <c r="F57" s="2017">
        <v>89.712541892529998</v>
      </c>
      <c r="G57" s="2018">
        <v>114.47748575163997</v>
      </c>
      <c r="H57" s="2018">
        <v>92.352917482629991</v>
      </c>
      <c r="I57" s="2019">
        <v>130.51408021473</v>
      </c>
      <c r="J57" s="2017">
        <v>99.647456683270008</v>
      </c>
      <c r="K57" s="2018">
        <v>115.65839409129002</v>
      </c>
      <c r="L57" s="2018">
        <v>151.33137857112001</v>
      </c>
      <c r="M57" s="2019">
        <v>141.02180728775002</v>
      </c>
      <c r="N57" s="2038"/>
      <c r="O57" s="2038"/>
      <c r="P57" s="2038"/>
      <c r="Q57" s="2038"/>
      <c r="R57" s="2038"/>
      <c r="S57" s="2038"/>
      <c r="T57" s="2038"/>
    </row>
    <row r="58" spans="1:20" s="884" customFormat="1" ht="24" customHeight="1">
      <c r="A58" s="819" t="s">
        <v>438</v>
      </c>
      <c r="B58" s="2016">
        <v>8.1713992064000003</v>
      </c>
      <c r="C58" s="2016">
        <v>25.32008454624</v>
      </c>
      <c r="D58" s="2016">
        <v>8.195335149009999</v>
      </c>
      <c r="E58" s="2040">
        <v>67.409197380009999</v>
      </c>
      <c r="F58" s="2017">
        <v>39.623767128749996</v>
      </c>
      <c r="G58" s="2018">
        <v>46.791669193019999</v>
      </c>
      <c r="H58" s="2018">
        <v>26.456112445510001</v>
      </c>
      <c r="I58" s="2019">
        <v>37.656472199999996</v>
      </c>
      <c r="J58" s="2017">
        <v>23.953983656069997</v>
      </c>
      <c r="K58" s="2018">
        <v>20.423699806000002</v>
      </c>
      <c r="L58" s="2018">
        <v>24.895744109999999</v>
      </c>
      <c r="M58" s="2019">
        <v>10.94513708233</v>
      </c>
      <c r="N58" s="2038"/>
      <c r="O58" s="2038"/>
      <c r="P58" s="2038"/>
      <c r="Q58" s="2038"/>
      <c r="R58" s="2038"/>
      <c r="S58" s="2038"/>
      <c r="T58" s="2038"/>
    </row>
    <row r="59" spans="1:20" s="884" customFormat="1" ht="24" customHeight="1">
      <c r="A59" s="820" t="s">
        <v>911</v>
      </c>
      <c r="B59" s="2020">
        <v>1.727533157E-2</v>
      </c>
      <c r="C59" s="2020">
        <v>7.8927078200000007E-3</v>
      </c>
      <c r="D59" s="2020">
        <v>6.5199901000000007E-4</v>
      </c>
      <c r="E59" s="2039">
        <v>8.1493521010000014E-2</v>
      </c>
      <c r="F59" s="1865">
        <v>0</v>
      </c>
      <c r="G59" s="1866">
        <v>0.63491576774000003</v>
      </c>
      <c r="H59" s="1866">
        <v>3.2243245099999999E-3</v>
      </c>
      <c r="I59" s="2021">
        <v>0</v>
      </c>
      <c r="J59" s="1865">
        <v>0</v>
      </c>
      <c r="K59" s="1866">
        <v>-1.200001E-3</v>
      </c>
      <c r="L59" s="1866">
        <v>0</v>
      </c>
      <c r="M59" s="2021">
        <v>5.6361174999999993E-4</v>
      </c>
      <c r="N59" s="2038"/>
      <c r="O59" s="2038"/>
      <c r="P59" s="2038"/>
      <c r="Q59" s="2038"/>
      <c r="R59" s="2038"/>
      <c r="S59" s="2038"/>
      <c r="T59" s="2038"/>
    </row>
    <row r="60" spans="1:20" s="884" customFormat="1" ht="24" customHeight="1">
      <c r="A60" s="820" t="s">
        <v>912</v>
      </c>
      <c r="B60" s="2020">
        <v>0</v>
      </c>
      <c r="C60" s="2020">
        <v>0</v>
      </c>
      <c r="D60" s="2020">
        <v>0</v>
      </c>
      <c r="E60" s="2039">
        <v>0</v>
      </c>
      <c r="F60" s="1865">
        <v>0</v>
      </c>
      <c r="G60" s="1866">
        <v>0</v>
      </c>
      <c r="H60" s="1866">
        <v>0</v>
      </c>
      <c r="I60" s="2021">
        <v>0</v>
      </c>
      <c r="J60" s="1865">
        <v>0</v>
      </c>
      <c r="K60" s="1866">
        <v>9.7585684930000003</v>
      </c>
      <c r="L60" s="1866">
        <v>9.1957441099999997</v>
      </c>
      <c r="M60" s="2021">
        <v>8.0039452060000009</v>
      </c>
      <c r="N60" s="2038"/>
      <c r="O60" s="2038"/>
      <c r="P60" s="2038"/>
      <c r="Q60" s="2038"/>
      <c r="R60" s="2038"/>
      <c r="S60" s="2038"/>
      <c r="T60" s="2038"/>
    </row>
    <row r="61" spans="1:20" s="884" customFormat="1" ht="24" customHeight="1">
      <c r="A61" s="820" t="s">
        <v>913</v>
      </c>
      <c r="B61" s="2020">
        <v>5.2801418999999994</v>
      </c>
      <c r="C61" s="2020">
        <v>25.312191838419999</v>
      </c>
      <c r="D61" s="2020">
        <v>8.1946831500000012</v>
      </c>
      <c r="E61" s="2039">
        <v>65.647965846999995</v>
      </c>
      <c r="F61" s="1865">
        <v>39.616397260750006</v>
      </c>
      <c r="G61" s="1866">
        <v>46.152321918280002</v>
      </c>
      <c r="H61" s="1866">
        <v>26.435252534</v>
      </c>
      <c r="I61" s="2021">
        <v>37.642802199999998</v>
      </c>
      <c r="J61" s="1865">
        <v>23.953983656069997</v>
      </c>
      <c r="K61" s="1866">
        <v>10.665273064999999</v>
      </c>
      <c r="L61" s="1866">
        <v>15.7</v>
      </c>
      <c r="M61" s="2021">
        <v>2.9406282645799999</v>
      </c>
      <c r="N61" s="2038"/>
      <c r="O61" s="2038"/>
      <c r="P61" s="2038"/>
      <c r="Q61" s="2038"/>
      <c r="R61" s="2038"/>
      <c r="S61" s="2038"/>
      <c r="T61" s="2038"/>
    </row>
    <row r="62" spans="1:20" s="884" customFormat="1" ht="24" customHeight="1">
      <c r="A62" s="820" t="s">
        <v>914</v>
      </c>
      <c r="B62" s="2020">
        <v>2.86657479977</v>
      </c>
      <c r="C62" s="2020">
        <v>0</v>
      </c>
      <c r="D62" s="2020">
        <v>0</v>
      </c>
      <c r="E62" s="2039">
        <v>1.6797380120000001</v>
      </c>
      <c r="F62" s="1865">
        <v>7.3698679999999999E-3</v>
      </c>
      <c r="G62" s="1866">
        <v>4.4315069999999995E-3</v>
      </c>
      <c r="H62" s="1866">
        <v>1.7635587000000001E-2</v>
      </c>
      <c r="I62" s="2021">
        <v>1.367E-2</v>
      </c>
      <c r="J62" s="1865">
        <v>0</v>
      </c>
      <c r="K62" s="1866">
        <v>1.058249E-3</v>
      </c>
      <c r="L62" s="1866">
        <v>0</v>
      </c>
      <c r="M62" s="2021">
        <v>0</v>
      </c>
      <c r="N62" s="2038"/>
      <c r="O62" s="2038"/>
      <c r="P62" s="2038"/>
      <c r="Q62" s="2038"/>
      <c r="R62" s="2038"/>
      <c r="S62" s="2038"/>
      <c r="T62" s="2038"/>
    </row>
    <row r="63" spans="1:20" s="884" customFormat="1" ht="24" customHeight="1">
      <c r="A63" s="820" t="s">
        <v>915</v>
      </c>
      <c r="B63" s="2020">
        <v>0</v>
      </c>
      <c r="C63" s="2020">
        <v>0</v>
      </c>
      <c r="D63" s="2020">
        <v>0</v>
      </c>
      <c r="E63" s="2039">
        <v>0</v>
      </c>
      <c r="F63" s="1865">
        <v>0</v>
      </c>
      <c r="G63" s="1866">
        <v>0</v>
      </c>
      <c r="H63" s="1866">
        <v>0</v>
      </c>
      <c r="I63" s="2021">
        <v>0</v>
      </c>
      <c r="J63" s="1865">
        <v>0</v>
      </c>
      <c r="K63" s="1866">
        <v>0</v>
      </c>
      <c r="L63" s="1866">
        <v>0</v>
      </c>
      <c r="M63" s="2021">
        <v>0</v>
      </c>
      <c r="N63" s="2038"/>
      <c r="O63" s="2038"/>
      <c r="P63" s="2038"/>
      <c r="Q63" s="2038"/>
      <c r="R63" s="2038"/>
      <c r="S63" s="2038"/>
      <c r="T63" s="2038"/>
    </row>
    <row r="64" spans="1:20" s="2031" customFormat="1" ht="24" customHeight="1">
      <c r="A64" s="820" t="s">
        <v>916</v>
      </c>
      <c r="B64" s="2020">
        <v>7.4071750599999991E-3</v>
      </c>
      <c r="C64" s="2020">
        <v>0</v>
      </c>
      <c r="D64" s="2020">
        <v>0</v>
      </c>
      <c r="E64" s="2039">
        <v>0</v>
      </c>
      <c r="F64" s="1865">
        <v>0</v>
      </c>
      <c r="G64" s="1866">
        <v>0</v>
      </c>
      <c r="H64" s="1866">
        <v>0</v>
      </c>
      <c r="I64" s="2021">
        <v>0</v>
      </c>
      <c r="J64" s="1865">
        <v>0</v>
      </c>
      <c r="K64" s="1866">
        <v>0</v>
      </c>
      <c r="L64" s="1866">
        <v>0</v>
      </c>
      <c r="M64" s="2021">
        <v>0</v>
      </c>
      <c r="N64" s="2038"/>
      <c r="O64" s="2038"/>
      <c r="P64" s="2038"/>
      <c r="Q64" s="2038"/>
      <c r="R64" s="2038"/>
      <c r="S64" s="2038"/>
      <c r="T64" s="2038"/>
    </row>
    <row r="65" spans="1:20" s="884" customFormat="1" ht="24" customHeight="1">
      <c r="A65" s="819" t="s">
        <v>445</v>
      </c>
      <c r="B65" s="2016">
        <v>10.317531425869999</v>
      </c>
      <c r="C65" s="2016">
        <v>0.53437225095999996</v>
      </c>
      <c r="D65" s="2016">
        <v>6.7104893255299993</v>
      </c>
      <c r="E65" s="2040">
        <v>31.450308665290002</v>
      </c>
      <c r="F65" s="2017">
        <v>0</v>
      </c>
      <c r="G65" s="2018">
        <v>0</v>
      </c>
      <c r="H65" s="2018">
        <v>0</v>
      </c>
      <c r="I65" s="2019">
        <v>9.8614663391699988</v>
      </c>
      <c r="J65" s="2017">
        <v>7.8774147518400008</v>
      </c>
      <c r="K65" s="2018">
        <v>29.785660945450001</v>
      </c>
      <c r="L65" s="2018">
        <v>28.017577245529999</v>
      </c>
      <c r="M65" s="2019">
        <v>24.395268312520002</v>
      </c>
      <c r="N65" s="2038"/>
      <c r="O65" s="2038"/>
      <c r="P65" s="2038"/>
      <c r="Q65" s="2038"/>
      <c r="R65" s="2038"/>
      <c r="S65" s="2038"/>
      <c r="T65" s="2038"/>
    </row>
    <row r="66" spans="1:20" s="884" customFormat="1" ht="24" customHeight="1">
      <c r="A66" s="820" t="s">
        <v>446</v>
      </c>
      <c r="B66" s="2020">
        <v>0</v>
      </c>
      <c r="C66" s="2020">
        <v>0</v>
      </c>
      <c r="D66" s="2020">
        <v>0</v>
      </c>
      <c r="E66" s="2039">
        <v>0</v>
      </c>
      <c r="F66" s="1865">
        <v>0</v>
      </c>
      <c r="G66" s="1866">
        <v>0</v>
      </c>
      <c r="H66" s="1866">
        <v>0</v>
      </c>
      <c r="I66" s="2021">
        <v>0</v>
      </c>
      <c r="J66" s="1865">
        <v>0</v>
      </c>
      <c r="K66" s="1866">
        <v>0.97876491476000005</v>
      </c>
      <c r="L66" s="1866">
        <v>0.92199908648999995</v>
      </c>
      <c r="M66" s="2021">
        <v>0.64840858602999996</v>
      </c>
      <c r="N66" s="2038"/>
      <c r="O66" s="2038"/>
      <c r="P66" s="2038"/>
      <c r="Q66" s="2038"/>
      <c r="R66" s="2038"/>
      <c r="S66" s="2038"/>
      <c r="T66" s="2038"/>
    </row>
    <row r="67" spans="1:20" s="2031" customFormat="1" ht="24" customHeight="1">
      <c r="A67" s="820" t="s">
        <v>917</v>
      </c>
      <c r="B67" s="2020">
        <v>0</v>
      </c>
      <c r="C67" s="2020">
        <v>0</v>
      </c>
      <c r="D67" s="2020">
        <v>0</v>
      </c>
      <c r="E67" s="2039">
        <v>0</v>
      </c>
      <c r="F67" s="1865">
        <v>0</v>
      </c>
      <c r="G67" s="1866">
        <v>0</v>
      </c>
      <c r="H67" s="1866">
        <v>0</v>
      </c>
      <c r="I67" s="2021">
        <v>2.9437199999999999</v>
      </c>
      <c r="J67" s="1865">
        <v>3.5779730000000001</v>
      </c>
      <c r="K67" s="1866">
        <v>7.6647355309999989</v>
      </c>
      <c r="L67" s="1866">
        <v>0</v>
      </c>
      <c r="M67" s="2021">
        <v>0</v>
      </c>
      <c r="N67" s="2038"/>
      <c r="O67" s="2038"/>
      <c r="P67" s="2038"/>
      <c r="Q67" s="2038"/>
      <c r="R67" s="2038"/>
      <c r="S67" s="2038"/>
      <c r="T67" s="2038"/>
    </row>
    <row r="68" spans="1:20" s="884" customFormat="1" ht="24" customHeight="1">
      <c r="A68" s="819" t="s">
        <v>448</v>
      </c>
      <c r="B68" s="2016">
        <v>5.4041732291899995</v>
      </c>
      <c r="C68" s="2016">
        <v>12.929032185049998</v>
      </c>
      <c r="D68" s="2016">
        <v>18.6036176416</v>
      </c>
      <c r="E68" s="2040">
        <v>36.029623958900004</v>
      </c>
      <c r="F68" s="2017">
        <v>50.088774763780002</v>
      </c>
      <c r="G68" s="2018">
        <v>67.68581655861999</v>
      </c>
      <c r="H68" s="2018">
        <v>65.896805037119989</v>
      </c>
      <c r="I68" s="2019">
        <v>80.052421675559998</v>
      </c>
      <c r="J68" s="2017">
        <v>64.238085275359992</v>
      </c>
      <c r="K68" s="2018">
        <v>56.805532894080002</v>
      </c>
      <c r="L68" s="2018">
        <v>97.496058129099993</v>
      </c>
      <c r="M68" s="2019">
        <v>105.03299330687001</v>
      </c>
      <c r="N68" s="2038"/>
      <c r="O68" s="2038"/>
      <c r="P68" s="2038"/>
      <c r="Q68" s="2038"/>
      <c r="R68" s="2038"/>
      <c r="S68" s="2038"/>
      <c r="T68" s="2038"/>
    </row>
    <row r="69" spans="1:20" s="884" customFormat="1" ht="24" customHeight="1">
      <c r="A69" s="820" t="s">
        <v>918</v>
      </c>
      <c r="B69" s="2020">
        <v>2.0075821060499996</v>
      </c>
      <c r="C69" s="2020">
        <v>6.0242617926299991</v>
      </c>
      <c r="D69" s="2020">
        <v>15.140314980619998</v>
      </c>
      <c r="E69" s="2039">
        <v>11.4707724115</v>
      </c>
      <c r="F69" s="1865">
        <v>41.438471087980005</v>
      </c>
      <c r="G69" s="1866">
        <v>46.385788327130001</v>
      </c>
      <c r="H69" s="1866">
        <v>46.415702481520007</v>
      </c>
      <c r="I69" s="2021">
        <v>54.926855606720004</v>
      </c>
      <c r="J69" s="1865">
        <v>49.070780555440003</v>
      </c>
      <c r="K69" s="1866">
        <v>42.945930183190001</v>
      </c>
      <c r="L69" s="1866">
        <v>60.017892642759996</v>
      </c>
      <c r="M69" s="2021">
        <v>66.525235499730002</v>
      </c>
      <c r="N69" s="2038"/>
      <c r="O69" s="2038"/>
      <c r="P69" s="2038"/>
      <c r="Q69" s="2038"/>
      <c r="R69" s="2038"/>
      <c r="S69" s="2038"/>
      <c r="T69" s="2038"/>
    </row>
    <row r="70" spans="1:20" s="884" customFormat="1" ht="24" customHeight="1">
      <c r="A70" s="820" t="s">
        <v>919</v>
      </c>
      <c r="B70" s="2020">
        <v>0</v>
      </c>
      <c r="C70" s="2020">
        <v>0</v>
      </c>
      <c r="D70" s="2020">
        <v>0</v>
      </c>
      <c r="E70" s="2039">
        <v>0</v>
      </c>
      <c r="F70" s="1865">
        <v>-6.3334720340000006</v>
      </c>
      <c r="G70" s="1866">
        <v>0.32076926099999997</v>
      </c>
      <c r="H70" s="1866">
        <v>0.29979931699999995</v>
      </c>
      <c r="I70" s="2021">
        <v>0.29903622800000002</v>
      </c>
      <c r="J70" s="1865">
        <v>0.29736548199999996</v>
      </c>
      <c r="K70" s="1866">
        <v>-7.1515185579999994</v>
      </c>
      <c r="L70" s="1866">
        <v>-0.194589704</v>
      </c>
      <c r="M70" s="2021">
        <v>0.19808699200000002</v>
      </c>
      <c r="N70" s="2038"/>
      <c r="O70" s="2038"/>
      <c r="P70" s="2038"/>
      <c r="Q70" s="2038"/>
      <c r="R70" s="2038"/>
      <c r="S70" s="2038"/>
      <c r="T70" s="2038"/>
    </row>
    <row r="71" spans="1:20" s="884" customFormat="1" ht="24" customHeight="1">
      <c r="A71" s="820" t="s">
        <v>920</v>
      </c>
      <c r="B71" s="2020">
        <v>0</v>
      </c>
      <c r="C71" s="2020">
        <v>0.2498205942</v>
      </c>
      <c r="D71" s="2020">
        <v>0.69158596615000001</v>
      </c>
      <c r="E71" s="2039">
        <v>0.85603081686999993</v>
      </c>
      <c r="F71" s="1865">
        <v>0.7504027698700001</v>
      </c>
      <c r="G71" s="1866">
        <v>1.2176171657300001</v>
      </c>
      <c r="H71" s="1866">
        <v>1.2120544148299999</v>
      </c>
      <c r="I71" s="2021">
        <v>1.4643610066300001</v>
      </c>
      <c r="J71" s="1865">
        <v>1.2077161966799999</v>
      </c>
      <c r="K71" s="1866">
        <v>0.96936035836000001</v>
      </c>
      <c r="L71" s="1866">
        <v>0.84098185313999996</v>
      </c>
      <c r="M71" s="2021">
        <v>0.71853513588999995</v>
      </c>
      <c r="N71" s="2038"/>
      <c r="O71" s="2038"/>
      <c r="P71" s="2038"/>
      <c r="Q71" s="2038"/>
      <c r="R71" s="2038"/>
      <c r="S71" s="2038"/>
      <c r="T71" s="2038"/>
    </row>
    <row r="72" spans="1:20" s="884" customFormat="1" ht="24" customHeight="1">
      <c r="A72" s="820" t="s">
        <v>921</v>
      </c>
      <c r="B72" s="2020">
        <v>2.3343771000000004E-3</v>
      </c>
      <c r="C72" s="2020">
        <v>0</v>
      </c>
      <c r="D72" s="2020">
        <v>0</v>
      </c>
      <c r="E72" s="2039">
        <v>0</v>
      </c>
      <c r="F72" s="1865">
        <v>9.9999999999999986E-10</v>
      </c>
      <c r="G72" s="1866">
        <v>0</v>
      </c>
      <c r="H72" s="1866">
        <v>0</v>
      </c>
      <c r="I72" s="2021">
        <v>-0.18941655299999999</v>
      </c>
      <c r="J72" s="1865">
        <v>-0.18965897000000001</v>
      </c>
      <c r="K72" s="1866">
        <v>7.4866139469999995</v>
      </c>
      <c r="L72" s="1866">
        <v>4.4217E-5</v>
      </c>
      <c r="M72" s="2021">
        <v>4.2462000000000001E-5</v>
      </c>
      <c r="N72" s="2038"/>
      <c r="O72" s="2038"/>
      <c r="P72" s="2038"/>
      <c r="Q72" s="2038"/>
      <c r="R72" s="2038"/>
      <c r="S72" s="2038"/>
      <c r="T72" s="2038"/>
    </row>
    <row r="73" spans="1:20" s="884" customFormat="1" ht="24" customHeight="1">
      <c r="A73" s="820" t="s">
        <v>922</v>
      </c>
      <c r="B73" s="2020">
        <v>0</v>
      </c>
      <c r="C73" s="2020">
        <v>4.9839204433299997</v>
      </c>
      <c r="D73" s="2020">
        <v>1.1520660658499999</v>
      </c>
      <c r="E73" s="2039">
        <v>11.72698510155</v>
      </c>
      <c r="F73" s="1865">
        <v>2.7754130084000002</v>
      </c>
      <c r="G73" s="1866">
        <v>10.775414327689999</v>
      </c>
      <c r="H73" s="1866">
        <v>15.134072065770001</v>
      </c>
      <c r="I73" s="2021">
        <v>19.577214243819999</v>
      </c>
      <c r="J73" s="1865">
        <v>6.2969241050699996</v>
      </c>
      <c r="K73" s="1866">
        <v>9.5781140262100024</v>
      </c>
      <c r="L73" s="1866">
        <v>14.67367287673</v>
      </c>
      <c r="M73" s="2021">
        <v>18.032990928430003</v>
      </c>
      <c r="N73" s="2038"/>
      <c r="O73" s="2038"/>
      <c r="P73" s="2038"/>
      <c r="Q73" s="2038"/>
      <c r="R73" s="2038"/>
      <c r="S73" s="2038"/>
      <c r="T73" s="2038"/>
    </row>
    <row r="74" spans="1:20" s="884" customFormat="1" ht="24" customHeight="1">
      <c r="A74" s="820" t="s">
        <v>923</v>
      </c>
      <c r="B74" s="2020">
        <v>0</v>
      </c>
      <c r="C74" s="2020">
        <v>0</v>
      </c>
      <c r="D74" s="2020">
        <v>0</v>
      </c>
      <c r="E74" s="2039">
        <v>0</v>
      </c>
      <c r="F74" s="1865">
        <v>0</v>
      </c>
      <c r="G74" s="1866">
        <v>0</v>
      </c>
      <c r="H74" s="1866">
        <v>0</v>
      </c>
      <c r="I74" s="2021">
        <v>0</v>
      </c>
      <c r="J74" s="1865">
        <v>0</v>
      </c>
      <c r="K74" s="1866">
        <v>0</v>
      </c>
      <c r="L74" s="1866">
        <v>0</v>
      </c>
      <c r="M74" s="2021">
        <v>0</v>
      </c>
      <c r="N74" s="2038"/>
      <c r="O74" s="2038"/>
      <c r="P74" s="2038"/>
      <c r="Q74" s="2038"/>
      <c r="R74" s="2038"/>
      <c r="S74" s="2038"/>
      <c r="T74" s="2038"/>
    </row>
    <row r="75" spans="1:20" s="884" customFormat="1" ht="24" customHeight="1">
      <c r="A75" s="820" t="s">
        <v>924</v>
      </c>
      <c r="B75" s="2020">
        <v>0</v>
      </c>
      <c r="C75" s="2020">
        <v>0</v>
      </c>
      <c r="D75" s="2020">
        <v>0</v>
      </c>
      <c r="E75" s="2039">
        <v>0</v>
      </c>
      <c r="F75" s="1865">
        <v>0</v>
      </c>
      <c r="G75" s="1866">
        <v>0</v>
      </c>
      <c r="H75" s="1866">
        <v>0</v>
      </c>
      <c r="I75" s="2021">
        <v>0</v>
      </c>
      <c r="J75" s="1865">
        <v>0</v>
      </c>
      <c r="K75" s="1866">
        <v>0</v>
      </c>
      <c r="L75" s="1866">
        <v>0</v>
      </c>
      <c r="M75" s="2021">
        <v>0</v>
      </c>
      <c r="N75" s="2038"/>
      <c r="O75" s="2038"/>
      <c r="P75" s="2038"/>
      <c r="Q75" s="2038"/>
      <c r="R75" s="2038"/>
      <c r="S75" s="2038"/>
      <c r="T75" s="2038"/>
    </row>
    <row r="76" spans="1:20" s="884" customFormat="1" ht="24" customHeight="1">
      <c r="A76" s="820" t="s">
        <v>885</v>
      </c>
      <c r="B76" s="2020">
        <v>0.85403854099999998</v>
      </c>
      <c r="C76" s="2020">
        <v>0</v>
      </c>
      <c r="D76" s="2020">
        <v>0</v>
      </c>
      <c r="E76" s="2039">
        <v>0</v>
      </c>
      <c r="F76" s="1865">
        <v>0</v>
      </c>
      <c r="G76" s="1866">
        <v>0</v>
      </c>
      <c r="H76" s="1866">
        <v>0</v>
      </c>
      <c r="I76" s="2021">
        <v>0</v>
      </c>
      <c r="J76" s="1865">
        <v>0</v>
      </c>
      <c r="K76" s="1866">
        <v>0</v>
      </c>
      <c r="L76" s="1866">
        <v>0</v>
      </c>
      <c r="M76" s="2021">
        <v>0</v>
      </c>
      <c r="N76" s="2038"/>
      <c r="O76" s="2038"/>
      <c r="P76" s="2038"/>
      <c r="Q76" s="2038"/>
      <c r="R76" s="2038"/>
      <c r="S76" s="2038"/>
      <c r="T76" s="2038"/>
    </row>
    <row r="77" spans="1:20" s="884" customFormat="1" ht="24" customHeight="1">
      <c r="A77" s="820" t="s">
        <v>925</v>
      </c>
      <c r="B77" s="2020">
        <v>2.54021820504</v>
      </c>
      <c r="C77" s="2020">
        <v>1.6710293548899995</v>
      </c>
      <c r="D77" s="2020">
        <v>1.6196506289799995</v>
      </c>
      <c r="E77" s="2039">
        <v>11.975835628980002</v>
      </c>
      <c r="F77" s="1865">
        <v>11.457959930529992</v>
      </c>
      <c r="G77" s="1866">
        <v>8.9862274770699919</v>
      </c>
      <c r="H77" s="1866">
        <v>2.8351767579999847</v>
      </c>
      <c r="I77" s="2021">
        <v>3.9743711433899995</v>
      </c>
      <c r="J77" s="1865">
        <v>7.5549579061699976</v>
      </c>
      <c r="K77" s="1866">
        <v>2.9770329373199997</v>
      </c>
      <c r="L77" s="1866">
        <v>22.15805624347</v>
      </c>
      <c r="M77" s="2021">
        <v>19.558102288820006</v>
      </c>
      <c r="N77" s="2038"/>
      <c r="O77" s="2038"/>
      <c r="P77" s="2038"/>
      <c r="Q77" s="2038"/>
      <c r="R77" s="2038"/>
      <c r="S77" s="2038"/>
      <c r="T77" s="2038"/>
    </row>
    <row r="78" spans="1:20" s="2042" customFormat="1" ht="24" customHeight="1" thickBot="1">
      <c r="A78" s="882" t="s">
        <v>457</v>
      </c>
      <c r="B78" s="2033">
        <v>133.57993249150999</v>
      </c>
      <c r="C78" s="2033">
        <v>163.69067777477997</v>
      </c>
      <c r="D78" s="2033">
        <v>195.77074564915003</v>
      </c>
      <c r="E78" s="2041">
        <v>447.62570513954995</v>
      </c>
      <c r="F78" s="2034">
        <v>447.52020808444007</v>
      </c>
      <c r="G78" s="2035">
        <v>495.15172797133994</v>
      </c>
      <c r="H78" s="2035">
        <v>541.16721132530006</v>
      </c>
      <c r="I78" s="2036">
        <v>552.94794283448994</v>
      </c>
      <c r="J78" s="2034">
        <v>617.65468713884002</v>
      </c>
      <c r="K78" s="2035">
        <v>660.93729374431007</v>
      </c>
      <c r="L78" s="2035">
        <v>694.39898334527004</v>
      </c>
      <c r="M78" s="2036">
        <v>687.31533238566999</v>
      </c>
      <c r="N78" s="2038"/>
      <c r="O78" s="2038"/>
      <c r="P78" s="2038"/>
      <c r="Q78" s="2038"/>
      <c r="R78" s="2038"/>
      <c r="S78" s="2038"/>
      <c r="T78" s="2038"/>
    </row>
    <row r="79" spans="1:20">
      <c r="A79" s="107" t="s">
        <v>934</v>
      </c>
      <c r="B79" s="107"/>
      <c r="C79" s="107"/>
      <c r="D79" s="107"/>
      <c r="E79" s="107"/>
      <c r="F79" s="86"/>
      <c r="G79" s="86"/>
      <c r="H79" s="86"/>
      <c r="I79" s="86"/>
    </row>
    <row r="80" spans="1:20">
      <c r="A80" s="195" t="s">
        <v>1269</v>
      </c>
      <c r="B80" s="338"/>
      <c r="C80" s="338"/>
      <c r="D80" s="338"/>
      <c r="E80" s="338"/>
    </row>
    <row r="81" spans="1:5">
      <c r="A81" s="373"/>
      <c r="B81" s="337"/>
      <c r="C81" s="337"/>
      <c r="D81" s="337"/>
      <c r="E81" s="337"/>
    </row>
    <row r="82" spans="1:5">
      <c r="A82" s="372"/>
    </row>
  </sheetData>
  <mergeCells count="6">
    <mergeCell ref="J3:M3"/>
    <mergeCell ref="B3:B4"/>
    <mergeCell ref="C3:C4"/>
    <mergeCell ref="F3:I3"/>
    <mergeCell ref="D3:D4"/>
    <mergeCell ref="E3:E4"/>
  </mergeCells>
  <hyperlinks>
    <hyperlink ref="A1" location="Menu!A1" display="Return to Menu"/>
  </hyperlinks>
  <pageMargins left="0.7" right="0.7" top="0.75" bottom="0.75" header="0.3" footer="0.3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"/>
  <sheetViews>
    <sheetView view="pageBreakPreview" zoomScaleNormal="80" zoomScaleSheetLayoutView="100" workbookViewId="0">
      <pane xSplit="1" ySplit="4" topLeftCell="B5" activePane="bottomRight" state="frozen"/>
      <selection activeCell="T30" sqref="T30:T32"/>
      <selection pane="topRight" activeCell="T30" sqref="T30:T32"/>
      <selection pane="bottomLeft" activeCell="T30" sqref="T30:T32"/>
      <selection pane="bottomRight"/>
    </sheetView>
  </sheetViews>
  <sheetFormatPr defaultRowHeight="14.25"/>
  <cols>
    <col min="1" max="1" width="32.85546875" style="437" customWidth="1"/>
    <col min="2" max="5" width="13.140625" style="509" customWidth="1"/>
    <col min="6" max="13" width="13.140625" style="510" customWidth="1"/>
    <col min="14" max="14" width="10.7109375" style="510" customWidth="1"/>
    <col min="15" max="15" width="11.42578125" style="510" customWidth="1"/>
    <col min="16" max="16" width="11.140625" style="510" customWidth="1"/>
    <col min="17" max="18" width="10.5703125" style="510" customWidth="1"/>
    <col min="19" max="19" width="11" style="510" customWidth="1"/>
    <col min="20" max="20" width="12" style="510" customWidth="1"/>
    <col min="21" max="79" width="9.140625" style="510"/>
    <col min="80" max="253" width="9.140625" style="509"/>
    <col min="254" max="254" width="38.7109375" style="509" bestFit="1" customWidth="1"/>
    <col min="255" max="261" width="0" style="509" hidden="1" customWidth="1"/>
    <col min="262" max="262" width="14.7109375" style="509" customWidth="1"/>
    <col min="263" max="263" width="14.85546875" style="509" customWidth="1"/>
    <col min="264" max="264" width="15.85546875" style="509" customWidth="1"/>
    <col min="265" max="265" width="16.28515625" style="509" customWidth="1"/>
    <col min="266" max="266" width="14.7109375" style="509" customWidth="1"/>
    <col min="267" max="267" width="14.85546875" style="509" customWidth="1"/>
    <col min="268" max="268" width="15.85546875" style="509" customWidth="1"/>
    <col min="269" max="269" width="16.28515625" style="509" customWidth="1"/>
    <col min="270" max="270" width="10.7109375" style="509" customWidth="1"/>
    <col min="271" max="271" width="11.42578125" style="509" customWidth="1"/>
    <col min="272" max="272" width="11.140625" style="509" customWidth="1"/>
    <col min="273" max="274" width="10.5703125" style="509" customWidth="1"/>
    <col min="275" max="275" width="11" style="509" customWidth="1"/>
    <col min="276" max="276" width="12" style="509" customWidth="1"/>
    <col min="277" max="509" width="9.140625" style="509"/>
    <col min="510" max="510" width="38.7109375" style="509" bestFit="1" customWidth="1"/>
    <col min="511" max="517" width="0" style="509" hidden="1" customWidth="1"/>
    <col min="518" max="518" width="14.7109375" style="509" customWidth="1"/>
    <col min="519" max="519" width="14.85546875" style="509" customWidth="1"/>
    <col min="520" max="520" width="15.85546875" style="509" customWidth="1"/>
    <col min="521" max="521" width="16.28515625" style="509" customWidth="1"/>
    <col min="522" max="522" width="14.7109375" style="509" customWidth="1"/>
    <col min="523" max="523" width="14.85546875" style="509" customWidth="1"/>
    <col min="524" max="524" width="15.85546875" style="509" customWidth="1"/>
    <col min="525" max="525" width="16.28515625" style="509" customWidth="1"/>
    <col min="526" max="526" width="10.7109375" style="509" customWidth="1"/>
    <col min="527" max="527" width="11.42578125" style="509" customWidth="1"/>
    <col min="528" max="528" width="11.140625" style="509" customWidth="1"/>
    <col min="529" max="530" width="10.5703125" style="509" customWidth="1"/>
    <col min="531" max="531" width="11" style="509" customWidth="1"/>
    <col min="532" max="532" width="12" style="509" customWidth="1"/>
    <col min="533" max="765" width="9.140625" style="509"/>
    <col min="766" max="766" width="38.7109375" style="509" bestFit="1" customWidth="1"/>
    <col min="767" max="773" width="0" style="509" hidden="1" customWidth="1"/>
    <col min="774" max="774" width="14.7109375" style="509" customWidth="1"/>
    <col min="775" max="775" width="14.85546875" style="509" customWidth="1"/>
    <col min="776" max="776" width="15.85546875" style="509" customWidth="1"/>
    <col min="777" max="777" width="16.28515625" style="509" customWidth="1"/>
    <col min="778" max="778" width="14.7109375" style="509" customWidth="1"/>
    <col min="779" max="779" width="14.85546875" style="509" customWidth="1"/>
    <col min="780" max="780" width="15.85546875" style="509" customWidth="1"/>
    <col min="781" max="781" width="16.28515625" style="509" customWidth="1"/>
    <col min="782" max="782" width="10.7109375" style="509" customWidth="1"/>
    <col min="783" max="783" width="11.42578125" style="509" customWidth="1"/>
    <col min="784" max="784" width="11.140625" style="509" customWidth="1"/>
    <col min="785" max="786" width="10.5703125" style="509" customWidth="1"/>
    <col min="787" max="787" width="11" style="509" customWidth="1"/>
    <col min="788" max="788" width="12" style="509" customWidth="1"/>
    <col min="789" max="1021" width="9.140625" style="509"/>
    <col min="1022" max="1022" width="38.7109375" style="509" bestFit="1" customWidth="1"/>
    <col min="1023" max="1029" width="0" style="509" hidden="1" customWidth="1"/>
    <col min="1030" max="1030" width="14.7109375" style="509" customWidth="1"/>
    <col min="1031" max="1031" width="14.85546875" style="509" customWidth="1"/>
    <col min="1032" max="1032" width="15.85546875" style="509" customWidth="1"/>
    <col min="1033" max="1033" width="16.28515625" style="509" customWidth="1"/>
    <col min="1034" max="1034" width="14.7109375" style="509" customWidth="1"/>
    <col min="1035" max="1035" width="14.85546875" style="509" customWidth="1"/>
    <col min="1036" max="1036" width="15.85546875" style="509" customWidth="1"/>
    <col min="1037" max="1037" width="16.28515625" style="509" customWidth="1"/>
    <col min="1038" max="1038" width="10.7109375" style="509" customWidth="1"/>
    <col min="1039" max="1039" width="11.42578125" style="509" customWidth="1"/>
    <col min="1040" max="1040" width="11.140625" style="509" customWidth="1"/>
    <col min="1041" max="1042" width="10.5703125" style="509" customWidth="1"/>
    <col min="1043" max="1043" width="11" style="509" customWidth="1"/>
    <col min="1044" max="1044" width="12" style="509" customWidth="1"/>
    <col min="1045" max="1277" width="9.140625" style="509"/>
    <col min="1278" max="1278" width="38.7109375" style="509" bestFit="1" customWidth="1"/>
    <col min="1279" max="1285" width="0" style="509" hidden="1" customWidth="1"/>
    <col min="1286" max="1286" width="14.7109375" style="509" customWidth="1"/>
    <col min="1287" max="1287" width="14.85546875" style="509" customWidth="1"/>
    <col min="1288" max="1288" width="15.85546875" style="509" customWidth="1"/>
    <col min="1289" max="1289" width="16.28515625" style="509" customWidth="1"/>
    <col min="1290" max="1290" width="14.7109375" style="509" customWidth="1"/>
    <col min="1291" max="1291" width="14.85546875" style="509" customWidth="1"/>
    <col min="1292" max="1292" width="15.85546875" style="509" customWidth="1"/>
    <col min="1293" max="1293" width="16.28515625" style="509" customWidth="1"/>
    <col min="1294" max="1294" width="10.7109375" style="509" customWidth="1"/>
    <col min="1295" max="1295" width="11.42578125" style="509" customWidth="1"/>
    <col min="1296" max="1296" width="11.140625" style="509" customWidth="1"/>
    <col min="1297" max="1298" width="10.5703125" style="509" customWidth="1"/>
    <col min="1299" max="1299" width="11" style="509" customWidth="1"/>
    <col min="1300" max="1300" width="12" style="509" customWidth="1"/>
    <col min="1301" max="1533" width="9.140625" style="509"/>
    <col min="1534" max="1534" width="38.7109375" style="509" bestFit="1" customWidth="1"/>
    <col min="1535" max="1541" width="0" style="509" hidden="1" customWidth="1"/>
    <col min="1542" max="1542" width="14.7109375" style="509" customWidth="1"/>
    <col min="1543" max="1543" width="14.85546875" style="509" customWidth="1"/>
    <col min="1544" max="1544" width="15.85546875" style="509" customWidth="1"/>
    <col min="1545" max="1545" width="16.28515625" style="509" customWidth="1"/>
    <col min="1546" max="1546" width="14.7109375" style="509" customWidth="1"/>
    <col min="1547" max="1547" width="14.85546875" style="509" customWidth="1"/>
    <col min="1548" max="1548" width="15.85546875" style="509" customWidth="1"/>
    <col min="1549" max="1549" width="16.28515625" style="509" customWidth="1"/>
    <col min="1550" max="1550" width="10.7109375" style="509" customWidth="1"/>
    <col min="1551" max="1551" width="11.42578125" style="509" customWidth="1"/>
    <col min="1552" max="1552" width="11.140625" style="509" customWidth="1"/>
    <col min="1553" max="1554" width="10.5703125" style="509" customWidth="1"/>
    <col min="1555" max="1555" width="11" style="509" customWidth="1"/>
    <col min="1556" max="1556" width="12" style="509" customWidth="1"/>
    <col min="1557" max="1789" width="9.140625" style="509"/>
    <col min="1790" max="1790" width="38.7109375" style="509" bestFit="1" customWidth="1"/>
    <col min="1791" max="1797" width="0" style="509" hidden="1" customWidth="1"/>
    <col min="1798" max="1798" width="14.7109375" style="509" customWidth="1"/>
    <col min="1799" max="1799" width="14.85546875" style="509" customWidth="1"/>
    <col min="1800" max="1800" width="15.85546875" style="509" customWidth="1"/>
    <col min="1801" max="1801" width="16.28515625" style="509" customWidth="1"/>
    <col min="1802" max="1802" width="14.7109375" style="509" customWidth="1"/>
    <col min="1803" max="1803" width="14.85546875" style="509" customWidth="1"/>
    <col min="1804" max="1804" width="15.85546875" style="509" customWidth="1"/>
    <col min="1805" max="1805" width="16.28515625" style="509" customWidth="1"/>
    <col min="1806" max="1806" width="10.7109375" style="509" customWidth="1"/>
    <col min="1807" max="1807" width="11.42578125" style="509" customWidth="1"/>
    <col min="1808" max="1808" width="11.140625" style="509" customWidth="1"/>
    <col min="1809" max="1810" width="10.5703125" style="509" customWidth="1"/>
    <col min="1811" max="1811" width="11" style="509" customWidth="1"/>
    <col min="1812" max="1812" width="12" style="509" customWidth="1"/>
    <col min="1813" max="2045" width="9.140625" style="509"/>
    <col min="2046" max="2046" width="38.7109375" style="509" bestFit="1" customWidth="1"/>
    <col min="2047" max="2053" width="0" style="509" hidden="1" customWidth="1"/>
    <col min="2054" max="2054" width="14.7109375" style="509" customWidth="1"/>
    <col min="2055" max="2055" width="14.85546875" style="509" customWidth="1"/>
    <col min="2056" max="2056" width="15.85546875" style="509" customWidth="1"/>
    <col min="2057" max="2057" width="16.28515625" style="509" customWidth="1"/>
    <col min="2058" max="2058" width="14.7109375" style="509" customWidth="1"/>
    <col min="2059" max="2059" width="14.85546875" style="509" customWidth="1"/>
    <col min="2060" max="2060" width="15.85546875" style="509" customWidth="1"/>
    <col min="2061" max="2061" width="16.28515625" style="509" customWidth="1"/>
    <col min="2062" max="2062" width="10.7109375" style="509" customWidth="1"/>
    <col min="2063" max="2063" width="11.42578125" style="509" customWidth="1"/>
    <col min="2064" max="2064" width="11.140625" style="509" customWidth="1"/>
    <col min="2065" max="2066" width="10.5703125" style="509" customWidth="1"/>
    <col min="2067" max="2067" width="11" style="509" customWidth="1"/>
    <col min="2068" max="2068" width="12" style="509" customWidth="1"/>
    <col min="2069" max="2301" width="9.140625" style="509"/>
    <col min="2302" max="2302" width="38.7109375" style="509" bestFit="1" customWidth="1"/>
    <col min="2303" max="2309" width="0" style="509" hidden="1" customWidth="1"/>
    <col min="2310" max="2310" width="14.7109375" style="509" customWidth="1"/>
    <col min="2311" max="2311" width="14.85546875" style="509" customWidth="1"/>
    <col min="2312" max="2312" width="15.85546875" style="509" customWidth="1"/>
    <col min="2313" max="2313" width="16.28515625" style="509" customWidth="1"/>
    <col min="2314" max="2314" width="14.7109375" style="509" customWidth="1"/>
    <col min="2315" max="2315" width="14.85546875" style="509" customWidth="1"/>
    <col min="2316" max="2316" width="15.85546875" style="509" customWidth="1"/>
    <col min="2317" max="2317" width="16.28515625" style="509" customWidth="1"/>
    <col min="2318" max="2318" width="10.7109375" style="509" customWidth="1"/>
    <col min="2319" max="2319" width="11.42578125" style="509" customWidth="1"/>
    <col min="2320" max="2320" width="11.140625" style="509" customWidth="1"/>
    <col min="2321" max="2322" width="10.5703125" style="509" customWidth="1"/>
    <col min="2323" max="2323" width="11" style="509" customWidth="1"/>
    <col min="2324" max="2324" width="12" style="509" customWidth="1"/>
    <col min="2325" max="2557" width="9.140625" style="509"/>
    <col min="2558" max="2558" width="38.7109375" style="509" bestFit="1" customWidth="1"/>
    <col min="2559" max="2565" width="0" style="509" hidden="1" customWidth="1"/>
    <col min="2566" max="2566" width="14.7109375" style="509" customWidth="1"/>
    <col min="2567" max="2567" width="14.85546875" style="509" customWidth="1"/>
    <col min="2568" max="2568" width="15.85546875" style="509" customWidth="1"/>
    <col min="2569" max="2569" width="16.28515625" style="509" customWidth="1"/>
    <col min="2570" max="2570" width="14.7109375" style="509" customWidth="1"/>
    <col min="2571" max="2571" width="14.85546875" style="509" customWidth="1"/>
    <col min="2572" max="2572" width="15.85546875" style="509" customWidth="1"/>
    <col min="2573" max="2573" width="16.28515625" style="509" customWidth="1"/>
    <col min="2574" max="2574" width="10.7109375" style="509" customWidth="1"/>
    <col min="2575" max="2575" width="11.42578125" style="509" customWidth="1"/>
    <col min="2576" max="2576" width="11.140625" style="509" customWidth="1"/>
    <col min="2577" max="2578" width="10.5703125" style="509" customWidth="1"/>
    <col min="2579" max="2579" width="11" style="509" customWidth="1"/>
    <col min="2580" max="2580" width="12" style="509" customWidth="1"/>
    <col min="2581" max="2813" width="9.140625" style="509"/>
    <col min="2814" max="2814" width="38.7109375" style="509" bestFit="1" customWidth="1"/>
    <col min="2815" max="2821" width="0" style="509" hidden="1" customWidth="1"/>
    <col min="2822" max="2822" width="14.7109375" style="509" customWidth="1"/>
    <col min="2823" max="2823" width="14.85546875" style="509" customWidth="1"/>
    <col min="2824" max="2824" width="15.85546875" style="509" customWidth="1"/>
    <col min="2825" max="2825" width="16.28515625" style="509" customWidth="1"/>
    <col min="2826" max="2826" width="14.7109375" style="509" customWidth="1"/>
    <col min="2827" max="2827" width="14.85546875" style="509" customWidth="1"/>
    <col min="2828" max="2828" width="15.85546875" style="509" customWidth="1"/>
    <col min="2829" max="2829" width="16.28515625" style="509" customWidth="1"/>
    <col min="2830" max="2830" width="10.7109375" style="509" customWidth="1"/>
    <col min="2831" max="2831" width="11.42578125" style="509" customWidth="1"/>
    <col min="2832" max="2832" width="11.140625" style="509" customWidth="1"/>
    <col min="2833" max="2834" width="10.5703125" style="509" customWidth="1"/>
    <col min="2835" max="2835" width="11" style="509" customWidth="1"/>
    <col min="2836" max="2836" width="12" style="509" customWidth="1"/>
    <col min="2837" max="3069" width="9.140625" style="509"/>
    <col min="3070" max="3070" width="38.7109375" style="509" bestFit="1" customWidth="1"/>
    <col min="3071" max="3077" width="0" style="509" hidden="1" customWidth="1"/>
    <col min="3078" max="3078" width="14.7109375" style="509" customWidth="1"/>
    <col min="3079" max="3079" width="14.85546875" style="509" customWidth="1"/>
    <col min="3080" max="3080" width="15.85546875" style="509" customWidth="1"/>
    <col min="3081" max="3081" width="16.28515625" style="509" customWidth="1"/>
    <col min="3082" max="3082" width="14.7109375" style="509" customWidth="1"/>
    <col min="3083" max="3083" width="14.85546875" style="509" customWidth="1"/>
    <col min="3084" max="3084" width="15.85546875" style="509" customWidth="1"/>
    <col min="3085" max="3085" width="16.28515625" style="509" customWidth="1"/>
    <col min="3086" max="3086" width="10.7109375" style="509" customWidth="1"/>
    <col min="3087" max="3087" width="11.42578125" style="509" customWidth="1"/>
    <col min="3088" max="3088" width="11.140625" style="509" customWidth="1"/>
    <col min="3089" max="3090" width="10.5703125" style="509" customWidth="1"/>
    <col min="3091" max="3091" width="11" style="509" customWidth="1"/>
    <col min="3092" max="3092" width="12" style="509" customWidth="1"/>
    <col min="3093" max="3325" width="9.140625" style="509"/>
    <col min="3326" max="3326" width="38.7109375" style="509" bestFit="1" customWidth="1"/>
    <col min="3327" max="3333" width="0" style="509" hidden="1" customWidth="1"/>
    <col min="3334" max="3334" width="14.7109375" style="509" customWidth="1"/>
    <col min="3335" max="3335" width="14.85546875" style="509" customWidth="1"/>
    <col min="3336" max="3336" width="15.85546875" style="509" customWidth="1"/>
    <col min="3337" max="3337" width="16.28515625" style="509" customWidth="1"/>
    <col min="3338" max="3338" width="14.7109375" style="509" customWidth="1"/>
    <col min="3339" max="3339" width="14.85546875" style="509" customWidth="1"/>
    <col min="3340" max="3340" width="15.85546875" style="509" customWidth="1"/>
    <col min="3341" max="3341" width="16.28515625" style="509" customWidth="1"/>
    <col min="3342" max="3342" width="10.7109375" style="509" customWidth="1"/>
    <col min="3343" max="3343" width="11.42578125" style="509" customWidth="1"/>
    <col min="3344" max="3344" width="11.140625" style="509" customWidth="1"/>
    <col min="3345" max="3346" width="10.5703125" style="509" customWidth="1"/>
    <col min="3347" max="3347" width="11" style="509" customWidth="1"/>
    <col min="3348" max="3348" width="12" style="509" customWidth="1"/>
    <col min="3349" max="3581" width="9.140625" style="509"/>
    <col min="3582" max="3582" width="38.7109375" style="509" bestFit="1" customWidth="1"/>
    <col min="3583" max="3589" width="0" style="509" hidden="1" customWidth="1"/>
    <col min="3590" max="3590" width="14.7109375" style="509" customWidth="1"/>
    <col min="3591" max="3591" width="14.85546875" style="509" customWidth="1"/>
    <col min="3592" max="3592" width="15.85546875" style="509" customWidth="1"/>
    <col min="3593" max="3593" width="16.28515625" style="509" customWidth="1"/>
    <col min="3594" max="3594" width="14.7109375" style="509" customWidth="1"/>
    <col min="3595" max="3595" width="14.85546875" style="509" customWidth="1"/>
    <col min="3596" max="3596" width="15.85546875" style="509" customWidth="1"/>
    <col min="3597" max="3597" width="16.28515625" style="509" customWidth="1"/>
    <col min="3598" max="3598" width="10.7109375" style="509" customWidth="1"/>
    <col min="3599" max="3599" width="11.42578125" style="509" customWidth="1"/>
    <col min="3600" max="3600" width="11.140625" style="509" customWidth="1"/>
    <col min="3601" max="3602" width="10.5703125" style="509" customWidth="1"/>
    <col min="3603" max="3603" width="11" style="509" customWidth="1"/>
    <col min="3604" max="3604" width="12" style="509" customWidth="1"/>
    <col min="3605" max="3837" width="9.140625" style="509"/>
    <col min="3838" max="3838" width="38.7109375" style="509" bestFit="1" customWidth="1"/>
    <col min="3839" max="3845" width="0" style="509" hidden="1" customWidth="1"/>
    <col min="3846" max="3846" width="14.7109375" style="509" customWidth="1"/>
    <col min="3847" max="3847" width="14.85546875" style="509" customWidth="1"/>
    <col min="3848" max="3848" width="15.85546875" style="509" customWidth="1"/>
    <col min="3849" max="3849" width="16.28515625" style="509" customWidth="1"/>
    <col min="3850" max="3850" width="14.7109375" style="509" customWidth="1"/>
    <col min="3851" max="3851" width="14.85546875" style="509" customWidth="1"/>
    <col min="3852" max="3852" width="15.85546875" style="509" customWidth="1"/>
    <col min="3853" max="3853" width="16.28515625" style="509" customWidth="1"/>
    <col min="3854" max="3854" width="10.7109375" style="509" customWidth="1"/>
    <col min="3855" max="3855" width="11.42578125" style="509" customWidth="1"/>
    <col min="3856" max="3856" width="11.140625" style="509" customWidth="1"/>
    <col min="3857" max="3858" width="10.5703125" style="509" customWidth="1"/>
    <col min="3859" max="3859" width="11" style="509" customWidth="1"/>
    <col min="3860" max="3860" width="12" style="509" customWidth="1"/>
    <col min="3861" max="4093" width="9.140625" style="509"/>
    <col min="4094" max="4094" width="38.7109375" style="509" bestFit="1" customWidth="1"/>
    <col min="4095" max="4101" width="0" style="509" hidden="1" customWidth="1"/>
    <col min="4102" max="4102" width="14.7109375" style="509" customWidth="1"/>
    <col min="4103" max="4103" width="14.85546875" style="509" customWidth="1"/>
    <col min="4104" max="4104" width="15.85546875" style="509" customWidth="1"/>
    <col min="4105" max="4105" width="16.28515625" style="509" customWidth="1"/>
    <col min="4106" max="4106" width="14.7109375" style="509" customWidth="1"/>
    <col min="4107" max="4107" width="14.85546875" style="509" customWidth="1"/>
    <col min="4108" max="4108" width="15.85546875" style="509" customWidth="1"/>
    <col min="4109" max="4109" width="16.28515625" style="509" customWidth="1"/>
    <col min="4110" max="4110" width="10.7109375" style="509" customWidth="1"/>
    <col min="4111" max="4111" width="11.42578125" style="509" customWidth="1"/>
    <col min="4112" max="4112" width="11.140625" style="509" customWidth="1"/>
    <col min="4113" max="4114" width="10.5703125" style="509" customWidth="1"/>
    <col min="4115" max="4115" width="11" style="509" customWidth="1"/>
    <col min="4116" max="4116" width="12" style="509" customWidth="1"/>
    <col min="4117" max="4349" width="9.140625" style="509"/>
    <col min="4350" max="4350" width="38.7109375" style="509" bestFit="1" customWidth="1"/>
    <col min="4351" max="4357" width="0" style="509" hidden="1" customWidth="1"/>
    <col min="4358" max="4358" width="14.7109375" style="509" customWidth="1"/>
    <col min="4359" max="4359" width="14.85546875" style="509" customWidth="1"/>
    <col min="4360" max="4360" width="15.85546875" style="509" customWidth="1"/>
    <col min="4361" max="4361" width="16.28515625" style="509" customWidth="1"/>
    <col min="4362" max="4362" width="14.7109375" style="509" customWidth="1"/>
    <col min="4363" max="4363" width="14.85546875" style="509" customWidth="1"/>
    <col min="4364" max="4364" width="15.85546875" style="509" customWidth="1"/>
    <col min="4365" max="4365" width="16.28515625" style="509" customWidth="1"/>
    <col min="4366" max="4366" width="10.7109375" style="509" customWidth="1"/>
    <col min="4367" max="4367" width="11.42578125" style="509" customWidth="1"/>
    <col min="4368" max="4368" width="11.140625" style="509" customWidth="1"/>
    <col min="4369" max="4370" width="10.5703125" style="509" customWidth="1"/>
    <col min="4371" max="4371" width="11" style="509" customWidth="1"/>
    <col min="4372" max="4372" width="12" style="509" customWidth="1"/>
    <col min="4373" max="4605" width="9.140625" style="509"/>
    <col min="4606" max="4606" width="38.7109375" style="509" bestFit="1" customWidth="1"/>
    <col min="4607" max="4613" width="0" style="509" hidden="1" customWidth="1"/>
    <col min="4614" max="4614" width="14.7109375" style="509" customWidth="1"/>
    <col min="4615" max="4615" width="14.85546875" style="509" customWidth="1"/>
    <col min="4616" max="4616" width="15.85546875" style="509" customWidth="1"/>
    <col min="4617" max="4617" width="16.28515625" style="509" customWidth="1"/>
    <col min="4618" max="4618" width="14.7109375" style="509" customWidth="1"/>
    <col min="4619" max="4619" width="14.85546875" style="509" customWidth="1"/>
    <col min="4620" max="4620" width="15.85546875" style="509" customWidth="1"/>
    <col min="4621" max="4621" width="16.28515625" style="509" customWidth="1"/>
    <col min="4622" max="4622" width="10.7109375" style="509" customWidth="1"/>
    <col min="4623" max="4623" width="11.42578125" style="509" customWidth="1"/>
    <col min="4624" max="4624" width="11.140625" style="509" customWidth="1"/>
    <col min="4625" max="4626" width="10.5703125" style="509" customWidth="1"/>
    <col min="4627" max="4627" width="11" style="509" customWidth="1"/>
    <col min="4628" max="4628" width="12" style="509" customWidth="1"/>
    <col min="4629" max="4861" width="9.140625" style="509"/>
    <col min="4862" max="4862" width="38.7109375" style="509" bestFit="1" customWidth="1"/>
    <col min="4863" max="4869" width="0" style="509" hidden="1" customWidth="1"/>
    <col min="4870" max="4870" width="14.7109375" style="509" customWidth="1"/>
    <col min="4871" max="4871" width="14.85546875" style="509" customWidth="1"/>
    <col min="4872" max="4872" width="15.85546875" style="509" customWidth="1"/>
    <col min="4873" max="4873" width="16.28515625" style="509" customWidth="1"/>
    <col min="4874" max="4874" width="14.7109375" style="509" customWidth="1"/>
    <col min="4875" max="4875" width="14.85546875" style="509" customWidth="1"/>
    <col min="4876" max="4876" width="15.85546875" style="509" customWidth="1"/>
    <col min="4877" max="4877" width="16.28515625" style="509" customWidth="1"/>
    <col min="4878" max="4878" width="10.7109375" style="509" customWidth="1"/>
    <col min="4879" max="4879" width="11.42578125" style="509" customWidth="1"/>
    <col min="4880" max="4880" width="11.140625" style="509" customWidth="1"/>
    <col min="4881" max="4882" width="10.5703125" style="509" customWidth="1"/>
    <col min="4883" max="4883" width="11" style="509" customWidth="1"/>
    <col min="4884" max="4884" width="12" style="509" customWidth="1"/>
    <col min="4885" max="5117" width="9.140625" style="509"/>
    <col min="5118" max="5118" width="38.7109375" style="509" bestFit="1" customWidth="1"/>
    <col min="5119" max="5125" width="0" style="509" hidden="1" customWidth="1"/>
    <col min="5126" max="5126" width="14.7109375" style="509" customWidth="1"/>
    <col min="5127" max="5127" width="14.85546875" style="509" customWidth="1"/>
    <col min="5128" max="5128" width="15.85546875" style="509" customWidth="1"/>
    <col min="5129" max="5129" width="16.28515625" style="509" customWidth="1"/>
    <col min="5130" max="5130" width="14.7109375" style="509" customWidth="1"/>
    <col min="5131" max="5131" width="14.85546875" style="509" customWidth="1"/>
    <col min="5132" max="5132" width="15.85546875" style="509" customWidth="1"/>
    <col min="5133" max="5133" width="16.28515625" style="509" customWidth="1"/>
    <col min="5134" max="5134" width="10.7109375" style="509" customWidth="1"/>
    <col min="5135" max="5135" width="11.42578125" style="509" customWidth="1"/>
    <col min="5136" max="5136" width="11.140625" style="509" customWidth="1"/>
    <col min="5137" max="5138" width="10.5703125" style="509" customWidth="1"/>
    <col min="5139" max="5139" width="11" style="509" customWidth="1"/>
    <col min="5140" max="5140" width="12" style="509" customWidth="1"/>
    <col min="5141" max="5373" width="9.140625" style="509"/>
    <col min="5374" max="5374" width="38.7109375" style="509" bestFit="1" customWidth="1"/>
    <col min="5375" max="5381" width="0" style="509" hidden="1" customWidth="1"/>
    <col min="5382" max="5382" width="14.7109375" style="509" customWidth="1"/>
    <col min="5383" max="5383" width="14.85546875" style="509" customWidth="1"/>
    <col min="5384" max="5384" width="15.85546875" style="509" customWidth="1"/>
    <col min="5385" max="5385" width="16.28515625" style="509" customWidth="1"/>
    <col min="5386" max="5386" width="14.7109375" style="509" customWidth="1"/>
    <col min="5387" max="5387" width="14.85546875" style="509" customWidth="1"/>
    <col min="5388" max="5388" width="15.85546875" style="509" customWidth="1"/>
    <col min="5389" max="5389" width="16.28515625" style="509" customWidth="1"/>
    <col min="5390" max="5390" width="10.7109375" style="509" customWidth="1"/>
    <col min="5391" max="5391" width="11.42578125" style="509" customWidth="1"/>
    <col min="5392" max="5392" width="11.140625" style="509" customWidth="1"/>
    <col min="5393" max="5394" width="10.5703125" style="509" customWidth="1"/>
    <col min="5395" max="5395" width="11" style="509" customWidth="1"/>
    <col min="5396" max="5396" width="12" style="509" customWidth="1"/>
    <col min="5397" max="5629" width="9.140625" style="509"/>
    <col min="5630" max="5630" width="38.7109375" style="509" bestFit="1" customWidth="1"/>
    <col min="5631" max="5637" width="0" style="509" hidden="1" customWidth="1"/>
    <col min="5638" max="5638" width="14.7109375" style="509" customWidth="1"/>
    <col min="5639" max="5639" width="14.85546875" style="509" customWidth="1"/>
    <col min="5640" max="5640" width="15.85546875" style="509" customWidth="1"/>
    <col min="5641" max="5641" width="16.28515625" style="509" customWidth="1"/>
    <col min="5642" max="5642" width="14.7109375" style="509" customWidth="1"/>
    <col min="5643" max="5643" width="14.85546875" style="509" customWidth="1"/>
    <col min="5644" max="5644" width="15.85546875" style="509" customWidth="1"/>
    <col min="5645" max="5645" width="16.28515625" style="509" customWidth="1"/>
    <col min="5646" max="5646" width="10.7109375" style="509" customWidth="1"/>
    <col min="5647" max="5647" width="11.42578125" style="509" customWidth="1"/>
    <col min="5648" max="5648" width="11.140625" style="509" customWidth="1"/>
    <col min="5649" max="5650" width="10.5703125" style="509" customWidth="1"/>
    <col min="5651" max="5651" width="11" style="509" customWidth="1"/>
    <col min="5652" max="5652" width="12" style="509" customWidth="1"/>
    <col min="5653" max="5885" width="9.140625" style="509"/>
    <col min="5886" max="5886" width="38.7109375" style="509" bestFit="1" customWidth="1"/>
    <col min="5887" max="5893" width="0" style="509" hidden="1" customWidth="1"/>
    <col min="5894" max="5894" width="14.7109375" style="509" customWidth="1"/>
    <col min="5895" max="5895" width="14.85546875" style="509" customWidth="1"/>
    <col min="5896" max="5896" width="15.85546875" style="509" customWidth="1"/>
    <col min="5897" max="5897" width="16.28515625" style="509" customWidth="1"/>
    <col min="5898" max="5898" width="14.7109375" style="509" customWidth="1"/>
    <col min="5899" max="5899" width="14.85546875" style="509" customWidth="1"/>
    <col min="5900" max="5900" width="15.85546875" style="509" customWidth="1"/>
    <col min="5901" max="5901" width="16.28515625" style="509" customWidth="1"/>
    <col min="5902" max="5902" width="10.7109375" style="509" customWidth="1"/>
    <col min="5903" max="5903" width="11.42578125" style="509" customWidth="1"/>
    <col min="5904" max="5904" width="11.140625" style="509" customWidth="1"/>
    <col min="5905" max="5906" width="10.5703125" style="509" customWidth="1"/>
    <col min="5907" max="5907" width="11" style="509" customWidth="1"/>
    <col min="5908" max="5908" width="12" style="509" customWidth="1"/>
    <col min="5909" max="6141" width="9.140625" style="509"/>
    <col min="6142" max="6142" width="38.7109375" style="509" bestFit="1" customWidth="1"/>
    <col min="6143" max="6149" width="0" style="509" hidden="1" customWidth="1"/>
    <col min="6150" max="6150" width="14.7109375" style="509" customWidth="1"/>
    <col min="6151" max="6151" width="14.85546875" style="509" customWidth="1"/>
    <col min="6152" max="6152" width="15.85546875" style="509" customWidth="1"/>
    <col min="6153" max="6153" width="16.28515625" style="509" customWidth="1"/>
    <col min="6154" max="6154" width="14.7109375" style="509" customWidth="1"/>
    <col min="6155" max="6155" width="14.85546875" style="509" customWidth="1"/>
    <col min="6156" max="6156" width="15.85546875" style="509" customWidth="1"/>
    <col min="6157" max="6157" width="16.28515625" style="509" customWidth="1"/>
    <col min="6158" max="6158" width="10.7109375" style="509" customWidth="1"/>
    <col min="6159" max="6159" width="11.42578125" style="509" customWidth="1"/>
    <col min="6160" max="6160" width="11.140625" style="509" customWidth="1"/>
    <col min="6161" max="6162" width="10.5703125" style="509" customWidth="1"/>
    <col min="6163" max="6163" width="11" style="509" customWidth="1"/>
    <col min="6164" max="6164" width="12" style="509" customWidth="1"/>
    <col min="6165" max="6397" width="9.140625" style="509"/>
    <col min="6398" max="6398" width="38.7109375" style="509" bestFit="1" customWidth="1"/>
    <col min="6399" max="6405" width="0" style="509" hidden="1" customWidth="1"/>
    <col min="6406" max="6406" width="14.7109375" style="509" customWidth="1"/>
    <col min="6407" max="6407" width="14.85546875" style="509" customWidth="1"/>
    <col min="6408" max="6408" width="15.85546875" style="509" customWidth="1"/>
    <col min="6409" max="6409" width="16.28515625" style="509" customWidth="1"/>
    <col min="6410" max="6410" width="14.7109375" style="509" customWidth="1"/>
    <col min="6411" max="6411" width="14.85546875" style="509" customWidth="1"/>
    <col min="6412" max="6412" width="15.85546875" style="509" customWidth="1"/>
    <col min="6413" max="6413" width="16.28515625" style="509" customWidth="1"/>
    <col min="6414" max="6414" width="10.7109375" style="509" customWidth="1"/>
    <col min="6415" max="6415" width="11.42578125" style="509" customWidth="1"/>
    <col min="6416" max="6416" width="11.140625" style="509" customWidth="1"/>
    <col min="6417" max="6418" width="10.5703125" style="509" customWidth="1"/>
    <col min="6419" max="6419" width="11" style="509" customWidth="1"/>
    <col min="6420" max="6420" width="12" style="509" customWidth="1"/>
    <col min="6421" max="6653" width="9.140625" style="509"/>
    <col min="6654" max="6654" width="38.7109375" style="509" bestFit="1" customWidth="1"/>
    <col min="6655" max="6661" width="0" style="509" hidden="1" customWidth="1"/>
    <col min="6662" max="6662" width="14.7109375" style="509" customWidth="1"/>
    <col min="6663" max="6663" width="14.85546875" style="509" customWidth="1"/>
    <col min="6664" max="6664" width="15.85546875" style="509" customWidth="1"/>
    <col min="6665" max="6665" width="16.28515625" style="509" customWidth="1"/>
    <col min="6666" max="6666" width="14.7109375" style="509" customWidth="1"/>
    <col min="6667" max="6667" width="14.85546875" style="509" customWidth="1"/>
    <col min="6668" max="6668" width="15.85546875" style="509" customWidth="1"/>
    <col min="6669" max="6669" width="16.28515625" style="509" customWidth="1"/>
    <col min="6670" max="6670" width="10.7109375" style="509" customWidth="1"/>
    <col min="6671" max="6671" width="11.42578125" style="509" customWidth="1"/>
    <col min="6672" max="6672" width="11.140625" style="509" customWidth="1"/>
    <col min="6673" max="6674" width="10.5703125" style="509" customWidth="1"/>
    <col min="6675" max="6675" width="11" style="509" customWidth="1"/>
    <col min="6676" max="6676" width="12" style="509" customWidth="1"/>
    <col min="6677" max="6909" width="9.140625" style="509"/>
    <col min="6910" max="6910" width="38.7109375" style="509" bestFit="1" customWidth="1"/>
    <col min="6911" max="6917" width="0" style="509" hidden="1" customWidth="1"/>
    <col min="6918" max="6918" width="14.7109375" style="509" customWidth="1"/>
    <col min="6919" max="6919" width="14.85546875" style="509" customWidth="1"/>
    <col min="6920" max="6920" width="15.85546875" style="509" customWidth="1"/>
    <col min="6921" max="6921" width="16.28515625" style="509" customWidth="1"/>
    <col min="6922" max="6922" width="14.7109375" style="509" customWidth="1"/>
    <col min="6923" max="6923" width="14.85546875" style="509" customWidth="1"/>
    <col min="6924" max="6924" width="15.85546875" style="509" customWidth="1"/>
    <col min="6925" max="6925" width="16.28515625" style="509" customWidth="1"/>
    <col min="6926" max="6926" width="10.7109375" style="509" customWidth="1"/>
    <col min="6927" max="6927" width="11.42578125" style="509" customWidth="1"/>
    <col min="6928" max="6928" width="11.140625" style="509" customWidth="1"/>
    <col min="6929" max="6930" width="10.5703125" style="509" customWidth="1"/>
    <col min="6931" max="6931" width="11" style="509" customWidth="1"/>
    <col min="6932" max="6932" width="12" style="509" customWidth="1"/>
    <col min="6933" max="7165" width="9.140625" style="509"/>
    <col min="7166" max="7166" width="38.7109375" style="509" bestFit="1" customWidth="1"/>
    <col min="7167" max="7173" width="0" style="509" hidden="1" customWidth="1"/>
    <col min="7174" max="7174" width="14.7109375" style="509" customWidth="1"/>
    <col min="7175" max="7175" width="14.85546875" style="509" customWidth="1"/>
    <col min="7176" max="7176" width="15.85546875" style="509" customWidth="1"/>
    <col min="7177" max="7177" width="16.28515625" style="509" customWidth="1"/>
    <col min="7178" max="7178" width="14.7109375" style="509" customWidth="1"/>
    <col min="7179" max="7179" width="14.85546875" style="509" customWidth="1"/>
    <col min="7180" max="7180" width="15.85546875" style="509" customWidth="1"/>
    <col min="7181" max="7181" width="16.28515625" style="509" customWidth="1"/>
    <col min="7182" max="7182" width="10.7109375" style="509" customWidth="1"/>
    <col min="7183" max="7183" width="11.42578125" style="509" customWidth="1"/>
    <col min="7184" max="7184" width="11.140625" style="509" customWidth="1"/>
    <col min="7185" max="7186" width="10.5703125" style="509" customWidth="1"/>
    <col min="7187" max="7187" width="11" style="509" customWidth="1"/>
    <col min="7188" max="7188" width="12" style="509" customWidth="1"/>
    <col min="7189" max="7421" width="9.140625" style="509"/>
    <col min="7422" max="7422" width="38.7109375" style="509" bestFit="1" customWidth="1"/>
    <col min="7423" max="7429" width="0" style="509" hidden="1" customWidth="1"/>
    <col min="7430" max="7430" width="14.7109375" style="509" customWidth="1"/>
    <col min="7431" max="7431" width="14.85546875" style="509" customWidth="1"/>
    <col min="7432" max="7432" width="15.85546875" style="509" customWidth="1"/>
    <col min="7433" max="7433" width="16.28515625" style="509" customWidth="1"/>
    <col min="7434" max="7434" width="14.7109375" style="509" customWidth="1"/>
    <col min="7435" max="7435" width="14.85546875" style="509" customWidth="1"/>
    <col min="7436" max="7436" width="15.85546875" style="509" customWidth="1"/>
    <col min="7437" max="7437" width="16.28515625" style="509" customWidth="1"/>
    <col min="7438" max="7438" width="10.7109375" style="509" customWidth="1"/>
    <col min="7439" max="7439" width="11.42578125" style="509" customWidth="1"/>
    <col min="7440" max="7440" width="11.140625" style="509" customWidth="1"/>
    <col min="7441" max="7442" width="10.5703125" style="509" customWidth="1"/>
    <col min="7443" max="7443" width="11" style="509" customWidth="1"/>
    <col min="7444" max="7444" width="12" style="509" customWidth="1"/>
    <col min="7445" max="7677" width="9.140625" style="509"/>
    <col min="7678" max="7678" width="38.7109375" style="509" bestFit="1" customWidth="1"/>
    <col min="7679" max="7685" width="0" style="509" hidden="1" customWidth="1"/>
    <col min="7686" max="7686" width="14.7109375" style="509" customWidth="1"/>
    <col min="7687" max="7687" width="14.85546875" style="509" customWidth="1"/>
    <col min="7688" max="7688" width="15.85546875" style="509" customWidth="1"/>
    <col min="7689" max="7689" width="16.28515625" style="509" customWidth="1"/>
    <col min="7690" max="7690" width="14.7109375" style="509" customWidth="1"/>
    <col min="7691" max="7691" width="14.85546875" style="509" customWidth="1"/>
    <col min="7692" max="7692" width="15.85546875" style="509" customWidth="1"/>
    <col min="7693" max="7693" width="16.28515625" style="509" customWidth="1"/>
    <col min="7694" max="7694" width="10.7109375" style="509" customWidth="1"/>
    <col min="7695" max="7695" width="11.42578125" style="509" customWidth="1"/>
    <col min="7696" max="7696" width="11.140625" style="509" customWidth="1"/>
    <col min="7697" max="7698" width="10.5703125" style="509" customWidth="1"/>
    <col min="7699" max="7699" width="11" style="509" customWidth="1"/>
    <col min="7700" max="7700" width="12" style="509" customWidth="1"/>
    <col min="7701" max="7933" width="9.140625" style="509"/>
    <col min="7934" max="7934" width="38.7109375" style="509" bestFit="1" customWidth="1"/>
    <col min="7935" max="7941" width="0" style="509" hidden="1" customWidth="1"/>
    <col min="7942" max="7942" width="14.7109375" style="509" customWidth="1"/>
    <col min="7943" max="7943" width="14.85546875" style="509" customWidth="1"/>
    <col min="7944" max="7944" width="15.85546875" style="509" customWidth="1"/>
    <col min="7945" max="7945" width="16.28515625" style="509" customWidth="1"/>
    <col min="7946" max="7946" width="14.7109375" style="509" customWidth="1"/>
    <col min="7947" max="7947" width="14.85546875" style="509" customWidth="1"/>
    <col min="7948" max="7948" width="15.85546875" style="509" customWidth="1"/>
    <col min="7949" max="7949" width="16.28515625" style="509" customWidth="1"/>
    <col min="7950" max="7950" width="10.7109375" style="509" customWidth="1"/>
    <col min="7951" max="7951" width="11.42578125" style="509" customWidth="1"/>
    <col min="7952" max="7952" width="11.140625" style="509" customWidth="1"/>
    <col min="7953" max="7954" width="10.5703125" style="509" customWidth="1"/>
    <col min="7955" max="7955" width="11" style="509" customWidth="1"/>
    <col min="7956" max="7956" width="12" style="509" customWidth="1"/>
    <col min="7957" max="8189" width="9.140625" style="509"/>
    <col min="8190" max="8190" width="38.7109375" style="509" bestFit="1" customWidth="1"/>
    <col min="8191" max="8197" width="0" style="509" hidden="1" customWidth="1"/>
    <col min="8198" max="8198" width="14.7109375" style="509" customWidth="1"/>
    <col min="8199" max="8199" width="14.85546875" style="509" customWidth="1"/>
    <col min="8200" max="8200" width="15.85546875" style="509" customWidth="1"/>
    <col min="8201" max="8201" width="16.28515625" style="509" customWidth="1"/>
    <col min="8202" max="8202" width="14.7109375" style="509" customWidth="1"/>
    <col min="8203" max="8203" width="14.85546875" style="509" customWidth="1"/>
    <col min="8204" max="8204" width="15.85546875" style="509" customWidth="1"/>
    <col min="8205" max="8205" width="16.28515625" style="509" customWidth="1"/>
    <col min="8206" max="8206" width="10.7109375" style="509" customWidth="1"/>
    <col min="8207" max="8207" width="11.42578125" style="509" customWidth="1"/>
    <col min="8208" max="8208" width="11.140625" style="509" customWidth="1"/>
    <col min="8209" max="8210" width="10.5703125" style="509" customWidth="1"/>
    <col min="8211" max="8211" width="11" style="509" customWidth="1"/>
    <col min="8212" max="8212" width="12" style="509" customWidth="1"/>
    <col min="8213" max="8445" width="9.140625" style="509"/>
    <col min="8446" max="8446" width="38.7109375" style="509" bestFit="1" customWidth="1"/>
    <col min="8447" max="8453" width="0" style="509" hidden="1" customWidth="1"/>
    <col min="8454" max="8454" width="14.7109375" style="509" customWidth="1"/>
    <col min="8455" max="8455" width="14.85546875" style="509" customWidth="1"/>
    <col min="8456" max="8456" width="15.85546875" style="509" customWidth="1"/>
    <col min="8457" max="8457" width="16.28515625" style="509" customWidth="1"/>
    <col min="8458" max="8458" width="14.7109375" style="509" customWidth="1"/>
    <col min="8459" max="8459" width="14.85546875" style="509" customWidth="1"/>
    <col min="8460" max="8460" width="15.85546875" style="509" customWidth="1"/>
    <col min="8461" max="8461" width="16.28515625" style="509" customWidth="1"/>
    <col min="8462" max="8462" width="10.7109375" style="509" customWidth="1"/>
    <col min="8463" max="8463" width="11.42578125" style="509" customWidth="1"/>
    <col min="8464" max="8464" width="11.140625" style="509" customWidth="1"/>
    <col min="8465" max="8466" width="10.5703125" style="509" customWidth="1"/>
    <col min="8467" max="8467" width="11" style="509" customWidth="1"/>
    <col min="8468" max="8468" width="12" style="509" customWidth="1"/>
    <col min="8469" max="8701" width="9.140625" style="509"/>
    <col min="8702" max="8702" width="38.7109375" style="509" bestFit="1" customWidth="1"/>
    <col min="8703" max="8709" width="0" style="509" hidden="1" customWidth="1"/>
    <col min="8710" max="8710" width="14.7109375" style="509" customWidth="1"/>
    <col min="8711" max="8711" width="14.85546875" style="509" customWidth="1"/>
    <col min="8712" max="8712" width="15.85546875" style="509" customWidth="1"/>
    <col min="8713" max="8713" width="16.28515625" style="509" customWidth="1"/>
    <col min="8714" max="8714" width="14.7109375" style="509" customWidth="1"/>
    <col min="8715" max="8715" width="14.85546875" style="509" customWidth="1"/>
    <col min="8716" max="8716" width="15.85546875" style="509" customWidth="1"/>
    <col min="8717" max="8717" width="16.28515625" style="509" customWidth="1"/>
    <col min="8718" max="8718" width="10.7109375" style="509" customWidth="1"/>
    <col min="8719" max="8719" width="11.42578125" style="509" customWidth="1"/>
    <col min="8720" max="8720" width="11.140625" style="509" customWidth="1"/>
    <col min="8721" max="8722" width="10.5703125" style="509" customWidth="1"/>
    <col min="8723" max="8723" width="11" style="509" customWidth="1"/>
    <col min="8724" max="8724" width="12" style="509" customWidth="1"/>
    <col min="8725" max="8957" width="9.140625" style="509"/>
    <col min="8958" max="8958" width="38.7109375" style="509" bestFit="1" customWidth="1"/>
    <col min="8959" max="8965" width="0" style="509" hidden="1" customWidth="1"/>
    <col min="8966" max="8966" width="14.7109375" style="509" customWidth="1"/>
    <col min="8967" max="8967" width="14.85546875" style="509" customWidth="1"/>
    <col min="8968" max="8968" width="15.85546875" style="509" customWidth="1"/>
    <col min="8969" max="8969" width="16.28515625" style="509" customWidth="1"/>
    <col min="8970" max="8970" width="14.7109375" style="509" customWidth="1"/>
    <col min="8971" max="8971" width="14.85546875" style="509" customWidth="1"/>
    <col min="8972" max="8972" width="15.85546875" style="509" customWidth="1"/>
    <col min="8973" max="8973" width="16.28515625" style="509" customWidth="1"/>
    <col min="8974" max="8974" width="10.7109375" style="509" customWidth="1"/>
    <col min="8975" max="8975" width="11.42578125" style="509" customWidth="1"/>
    <col min="8976" max="8976" width="11.140625" style="509" customWidth="1"/>
    <col min="8977" max="8978" width="10.5703125" style="509" customWidth="1"/>
    <col min="8979" max="8979" width="11" style="509" customWidth="1"/>
    <col min="8980" max="8980" width="12" style="509" customWidth="1"/>
    <col min="8981" max="9213" width="9.140625" style="509"/>
    <col min="9214" max="9214" width="38.7109375" style="509" bestFit="1" customWidth="1"/>
    <col min="9215" max="9221" width="0" style="509" hidden="1" customWidth="1"/>
    <col min="9222" max="9222" width="14.7109375" style="509" customWidth="1"/>
    <col min="9223" max="9223" width="14.85546875" style="509" customWidth="1"/>
    <col min="9224" max="9224" width="15.85546875" style="509" customWidth="1"/>
    <col min="9225" max="9225" width="16.28515625" style="509" customWidth="1"/>
    <col min="9226" max="9226" width="14.7109375" style="509" customWidth="1"/>
    <col min="9227" max="9227" width="14.85546875" style="509" customWidth="1"/>
    <col min="9228" max="9228" width="15.85546875" style="509" customWidth="1"/>
    <col min="9229" max="9229" width="16.28515625" style="509" customWidth="1"/>
    <col min="9230" max="9230" width="10.7109375" style="509" customWidth="1"/>
    <col min="9231" max="9231" width="11.42578125" style="509" customWidth="1"/>
    <col min="9232" max="9232" width="11.140625" style="509" customWidth="1"/>
    <col min="9233" max="9234" width="10.5703125" style="509" customWidth="1"/>
    <col min="9235" max="9235" width="11" style="509" customWidth="1"/>
    <col min="9236" max="9236" width="12" style="509" customWidth="1"/>
    <col min="9237" max="9469" width="9.140625" style="509"/>
    <col min="9470" max="9470" width="38.7109375" style="509" bestFit="1" customWidth="1"/>
    <col min="9471" max="9477" width="0" style="509" hidden="1" customWidth="1"/>
    <col min="9478" max="9478" width="14.7109375" style="509" customWidth="1"/>
    <col min="9479" max="9479" width="14.85546875" style="509" customWidth="1"/>
    <col min="9480" max="9480" width="15.85546875" style="509" customWidth="1"/>
    <col min="9481" max="9481" width="16.28515625" style="509" customWidth="1"/>
    <col min="9482" max="9482" width="14.7109375" style="509" customWidth="1"/>
    <col min="9483" max="9483" width="14.85546875" style="509" customWidth="1"/>
    <col min="9484" max="9484" width="15.85546875" style="509" customWidth="1"/>
    <col min="9485" max="9485" width="16.28515625" style="509" customWidth="1"/>
    <col min="9486" max="9486" width="10.7109375" style="509" customWidth="1"/>
    <col min="9487" max="9487" width="11.42578125" style="509" customWidth="1"/>
    <col min="9488" max="9488" width="11.140625" style="509" customWidth="1"/>
    <col min="9489" max="9490" width="10.5703125" style="509" customWidth="1"/>
    <col min="9491" max="9491" width="11" style="509" customWidth="1"/>
    <col min="9492" max="9492" width="12" style="509" customWidth="1"/>
    <col min="9493" max="9725" width="9.140625" style="509"/>
    <col min="9726" max="9726" width="38.7109375" style="509" bestFit="1" customWidth="1"/>
    <col min="9727" max="9733" width="0" style="509" hidden="1" customWidth="1"/>
    <col min="9734" max="9734" width="14.7109375" style="509" customWidth="1"/>
    <col min="9735" max="9735" width="14.85546875" style="509" customWidth="1"/>
    <col min="9736" max="9736" width="15.85546875" style="509" customWidth="1"/>
    <col min="9737" max="9737" width="16.28515625" style="509" customWidth="1"/>
    <col min="9738" max="9738" width="14.7109375" style="509" customWidth="1"/>
    <col min="9739" max="9739" width="14.85546875" style="509" customWidth="1"/>
    <col min="9740" max="9740" width="15.85546875" style="509" customWidth="1"/>
    <col min="9741" max="9741" width="16.28515625" style="509" customWidth="1"/>
    <col min="9742" max="9742" width="10.7109375" style="509" customWidth="1"/>
    <col min="9743" max="9743" width="11.42578125" style="509" customWidth="1"/>
    <col min="9744" max="9744" width="11.140625" style="509" customWidth="1"/>
    <col min="9745" max="9746" width="10.5703125" style="509" customWidth="1"/>
    <col min="9747" max="9747" width="11" style="509" customWidth="1"/>
    <col min="9748" max="9748" width="12" style="509" customWidth="1"/>
    <col min="9749" max="9981" width="9.140625" style="509"/>
    <col min="9982" max="9982" width="38.7109375" style="509" bestFit="1" customWidth="1"/>
    <col min="9983" max="9989" width="0" style="509" hidden="1" customWidth="1"/>
    <col min="9990" max="9990" width="14.7109375" style="509" customWidth="1"/>
    <col min="9991" max="9991" width="14.85546875" style="509" customWidth="1"/>
    <col min="9992" max="9992" width="15.85546875" style="509" customWidth="1"/>
    <col min="9993" max="9993" width="16.28515625" style="509" customWidth="1"/>
    <col min="9994" max="9994" width="14.7109375" style="509" customWidth="1"/>
    <col min="9995" max="9995" width="14.85546875" style="509" customWidth="1"/>
    <col min="9996" max="9996" width="15.85546875" style="509" customWidth="1"/>
    <col min="9997" max="9997" width="16.28515625" style="509" customWidth="1"/>
    <col min="9998" max="9998" width="10.7109375" style="509" customWidth="1"/>
    <col min="9999" max="9999" width="11.42578125" style="509" customWidth="1"/>
    <col min="10000" max="10000" width="11.140625" style="509" customWidth="1"/>
    <col min="10001" max="10002" width="10.5703125" style="509" customWidth="1"/>
    <col min="10003" max="10003" width="11" style="509" customWidth="1"/>
    <col min="10004" max="10004" width="12" style="509" customWidth="1"/>
    <col min="10005" max="10237" width="9.140625" style="509"/>
    <col min="10238" max="10238" width="38.7109375" style="509" bestFit="1" customWidth="1"/>
    <col min="10239" max="10245" width="0" style="509" hidden="1" customWidth="1"/>
    <col min="10246" max="10246" width="14.7109375" style="509" customWidth="1"/>
    <col min="10247" max="10247" width="14.85546875" style="509" customWidth="1"/>
    <col min="10248" max="10248" width="15.85546875" style="509" customWidth="1"/>
    <col min="10249" max="10249" width="16.28515625" style="509" customWidth="1"/>
    <col min="10250" max="10250" width="14.7109375" style="509" customWidth="1"/>
    <col min="10251" max="10251" width="14.85546875" style="509" customWidth="1"/>
    <col min="10252" max="10252" width="15.85546875" style="509" customWidth="1"/>
    <col min="10253" max="10253" width="16.28515625" style="509" customWidth="1"/>
    <col min="10254" max="10254" width="10.7109375" style="509" customWidth="1"/>
    <col min="10255" max="10255" width="11.42578125" style="509" customWidth="1"/>
    <col min="10256" max="10256" width="11.140625" style="509" customWidth="1"/>
    <col min="10257" max="10258" width="10.5703125" style="509" customWidth="1"/>
    <col min="10259" max="10259" width="11" style="509" customWidth="1"/>
    <col min="10260" max="10260" width="12" style="509" customWidth="1"/>
    <col min="10261" max="10493" width="9.140625" style="509"/>
    <col min="10494" max="10494" width="38.7109375" style="509" bestFit="1" customWidth="1"/>
    <col min="10495" max="10501" width="0" style="509" hidden="1" customWidth="1"/>
    <col min="10502" max="10502" width="14.7109375" style="509" customWidth="1"/>
    <col min="10503" max="10503" width="14.85546875" style="509" customWidth="1"/>
    <col min="10504" max="10504" width="15.85546875" style="509" customWidth="1"/>
    <col min="10505" max="10505" width="16.28515625" style="509" customWidth="1"/>
    <col min="10506" max="10506" width="14.7109375" style="509" customWidth="1"/>
    <col min="10507" max="10507" width="14.85546875" style="509" customWidth="1"/>
    <col min="10508" max="10508" width="15.85546875" style="509" customWidth="1"/>
    <col min="10509" max="10509" width="16.28515625" style="509" customWidth="1"/>
    <col min="10510" max="10510" width="10.7109375" style="509" customWidth="1"/>
    <col min="10511" max="10511" width="11.42578125" style="509" customWidth="1"/>
    <col min="10512" max="10512" width="11.140625" style="509" customWidth="1"/>
    <col min="10513" max="10514" width="10.5703125" style="509" customWidth="1"/>
    <col min="10515" max="10515" width="11" style="509" customWidth="1"/>
    <col min="10516" max="10516" width="12" style="509" customWidth="1"/>
    <col min="10517" max="10749" width="9.140625" style="509"/>
    <col min="10750" max="10750" width="38.7109375" style="509" bestFit="1" customWidth="1"/>
    <col min="10751" max="10757" width="0" style="509" hidden="1" customWidth="1"/>
    <col min="10758" max="10758" width="14.7109375" style="509" customWidth="1"/>
    <col min="10759" max="10759" width="14.85546875" style="509" customWidth="1"/>
    <col min="10760" max="10760" width="15.85546875" style="509" customWidth="1"/>
    <col min="10761" max="10761" width="16.28515625" style="509" customWidth="1"/>
    <col min="10762" max="10762" width="14.7109375" style="509" customWidth="1"/>
    <col min="10763" max="10763" width="14.85546875" style="509" customWidth="1"/>
    <col min="10764" max="10764" width="15.85546875" style="509" customWidth="1"/>
    <col min="10765" max="10765" width="16.28515625" style="509" customWidth="1"/>
    <col min="10766" max="10766" width="10.7109375" style="509" customWidth="1"/>
    <col min="10767" max="10767" width="11.42578125" style="509" customWidth="1"/>
    <col min="10768" max="10768" width="11.140625" style="509" customWidth="1"/>
    <col min="10769" max="10770" width="10.5703125" style="509" customWidth="1"/>
    <col min="10771" max="10771" width="11" style="509" customWidth="1"/>
    <col min="10772" max="10772" width="12" style="509" customWidth="1"/>
    <col min="10773" max="11005" width="9.140625" style="509"/>
    <col min="11006" max="11006" width="38.7109375" style="509" bestFit="1" customWidth="1"/>
    <col min="11007" max="11013" width="0" style="509" hidden="1" customWidth="1"/>
    <col min="11014" max="11014" width="14.7109375" style="509" customWidth="1"/>
    <col min="11015" max="11015" width="14.85546875" style="509" customWidth="1"/>
    <col min="11016" max="11016" width="15.85546875" style="509" customWidth="1"/>
    <col min="11017" max="11017" width="16.28515625" style="509" customWidth="1"/>
    <col min="11018" max="11018" width="14.7109375" style="509" customWidth="1"/>
    <col min="11019" max="11019" width="14.85546875" style="509" customWidth="1"/>
    <col min="11020" max="11020" width="15.85546875" style="509" customWidth="1"/>
    <col min="11021" max="11021" width="16.28515625" style="509" customWidth="1"/>
    <col min="11022" max="11022" width="10.7109375" style="509" customWidth="1"/>
    <col min="11023" max="11023" width="11.42578125" style="509" customWidth="1"/>
    <col min="11024" max="11024" width="11.140625" style="509" customWidth="1"/>
    <col min="11025" max="11026" width="10.5703125" style="509" customWidth="1"/>
    <col min="11027" max="11027" width="11" style="509" customWidth="1"/>
    <col min="11028" max="11028" width="12" style="509" customWidth="1"/>
    <col min="11029" max="11261" width="9.140625" style="509"/>
    <col min="11262" max="11262" width="38.7109375" style="509" bestFit="1" customWidth="1"/>
    <col min="11263" max="11269" width="0" style="509" hidden="1" customWidth="1"/>
    <col min="11270" max="11270" width="14.7109375" style="509" customWidth="1"/>
    <col min="11271" max="11271" width="14.85546875" style="509" customWidth="1"/>
    <col min="11272" max="11272" width="15.85546875" style="509" customWidth="1"/>
    <col min="11273" max="11273" width="16.28515625" style="509" customWidth="1"/>
    <col min="11274" max="11274" width="14.7109375" style="509" customWidth="1"/>
    <col min="11275" max="11275" width="14.85546875" style="509" customWidth="1"/>
    <col min="11276" max="11276" width="15.85546875" style="509" customWidth="1"/>
    <col min="11277" max="11277" width="16.28515625" style="509" customWidth="1"/>
    <col min="11278" max="11278" width="10.7109375" style="509" customWidth="1"/>
    <col min="11279" max="11279" width="11.42578125" style="509" customWidth="1"/>
    <col min="11280" max="11280" width="11.140625" style="509" customWidth="1"/>
    <col min="11281" max="11282" width="10.5703125" style="509" customWidth="1"/>
    <col min="11283" max="11283" width="11" style="509" customWidth="1"/>
    <col min="11284" max="11284" width="12" style="509" customWidth="1"/>
    <col min="11285" max="11517" width="9.140625" style="509"/>
    <col min="11518" max="11518" width="38.7109375" style="509" bestFit="1" customWidth="1"/>
    <col min="11519" max="11525" width="0" style="509" hidden="1" customWidth="1"/>
    <col min="11526" max="11526" width="14.7109375" style="509" customWidth="1"/>
    <col min="11527" max="11527" width="14.85546875" style="509" customWidth="1"/>
    <col min="11528" max="11528" width="15.85546875" style="509" customWidth="1"/>
    <col min="11529" max="11529" width="16.28515625" style="509" customWidth="1"/>
    <col min="11530" max="11530" width="14.7109375" style="509" customWidth="1"/>
    <col min="11531" max="11531" width="14.85546875" style="509" customWidth="1"/>
    <col min="11532" max="11532" width="15.85546875" style="509" customWidth="1"/>
    <col min="11533" max="11533" width="16.28515625" style="509" customWidth="1"/>
    <col min="11534" max="11534" width="10.7109375" style="509" customWidth="1"/>
    <col min="11535" max="11535" width="11.42578125" style="509" customWidth="1"/>
    <col min="11536" max="11536" width="11.140625" style="509" customWidth="1"/>
    <col min="11537" max="11538" width="10.5703125" style="509" customWidth="1"/>
    <col min="11539" max="11539" width="11" style="509" customWidth="1"/>
    <col min="11540" max="11540" width="12" style="509" customWidth="1"/>
    <col min="11541" max="11773" width="9.140625" style="509"/>
    <col min="11774" max="11774" width="38.7109375" style="509" bestFit="1" customWidth="1"/>
    <col min="11775" max="11781" width="0" style="509" hidden="1" customWidth="1"/>
    <col min="11782" max="11782" width="14.7109375" style="509" customWidth="1"/>
    <col min="11783" max="11783" width="14.85546875" style="509" customWidth="1"/>
    <col min="11784" max="11784" width="15.85546875" style="509" customWidth="1"/>
    <col min="11785" max="11785" width="16.28515625" style="509" customWidth="1"/>
    <col min="11786" max="11786" width="14.7109375" style="509" customWidth="1"/>
    <col min="11787" max="11787" width="14.85546875" style="509" customWidth="1"/>
    <col min="11788" max="11788" width="15.85546875" style="509" customWidth="1"/>
    <col min="11789" max="11789" width="16.28515625" style="509" customWidth="1"/>
    <col min="11790" max="11790" width="10.7109375" style="509" customWidth="1"/>
    <col min="11791" max="11791" width="11.42578125" style="509" customWidth="1"/>
    <col min="11792" max="11792" width="11.140625" style="509" customWidth="1"/>
    <col min="11793" max="11794" width="10.5703125" style="509" customWidth="1"/>
    <col min="11795" max="11795" width="11" style="509" customWidth="1"/>
    <col min="11796" max="11796" width="12" style="509" customWidth="1"/>
    <col min="11797" max="12029" width="9.140625" style="509"/>
    <col min="12030" max="12030" width="38.7109375" style="509" bestFit="1" customWidth="1"/>
    <col min="12031" max="12037" width="0" style="509" hidden="1" customWidth="1"/>
    <col min="12038" max="12038" width="14.7109375" style="509" customWidth="1"/>
    <col min="12039" max="12039" width="14.85546875" style="509" customWidth="1"/>
    <col min="12040" max="12040" width="15.85546875" style="509" customWidth="1"/>
    <col min="12041" max="12041" width="16.28515625" style="509" customWidth="1"/>
    <col min="12042" max="12042" width="14.7109375" style="509" customWidth="1"/>
    <col min="12043" max="12043" width="14.85546875" style="509" customWidth="1"/>
    <col min="12044" max="12044" width="15.85546875" style="509" customWidth="1"/>
    <col min="12045" max="12045" width="16.28515625" style="509" customWidth="1"/>
    <col min="12046" max="12046" width="10.7109375" style="509" customWidth="1"/>
    <col min="12047" max="12047" width="11.42578125" style="509" customWidth="1"/>
    <col min="12048" max="12048" width="11.140625" style="509" customWidth="1"/>
    <col min="12049" max="12050" width="10.5703125" style="509" customWidth="1"/>
    <col min="12051" max="12051" width="11" style="509" customWidth="1"/>
    <col min="12052" max="12052" width="12" style="509" customWidth="1"/>
    <col min="12053" max="12285" width="9.140625" style="509"/>
    <col min="12286" max="12286" width="38.7109375" style="509" bestFit="1" customWidth="1"/>
    <col min="12287" max="12293" width="0" style="509" hidden="1" customWidth="1"/>
    <col min="12294" max="12294" width="14.7109375" style="509" customWidth="1"/>
    <col min="12295" max="12295" width="14.85546875" style="509" customWidth="1"/>
    <col min="12296" max="12296" width="15.85546875" style="509" customWidth="1"/>
    <col min="12297" max="12297" width="16.28515625" style="509" customWidth="1"/>
    <col min="12298" max="12298" width="14.7109375" style="509" customWidth="1"/>
    <col min="12299" max="12299" width="14.85546875" style="509" customWidth="1"/>
    <col min="12300" max="12300" width="15.85546875" style="509" customWidth="1"/>
    <col min="12301" max="12301" width="16.28515625" style="509" customWidth="1"/>
    <col min="12302" max="12302" width="10.7109375" style="509" customWidth="1"/>
    <col min="12303" max="12303" width="11.42578125" style="509" customWidth="1"/>
    <col min="12304" max="12304" width="11.140625" style="509" customWidth="1"/>
    <col min="12305" max="12306" width="10.5703125" style="509" customWidth="1"/>
    <col min="12307" max="12307" width="11" style="509" customWidth="1"/>
    <col min="12308" max="12308" width="12" style="509" customWidth="1"/>
    <col min="12309" max="12541" width="9.140625" style="509"/>
    <col min="12542" max="12542" width="38.7109375" style="509" bestFit="1" customWidth="1"/>
    <col min="12543" max="12549" width="0" style="509" hidden="1" customWidth="1"/>
    <col min="12550" max="12550" width="14.7109375" style="509" customWidth="1"/>
    <col min="12551" max="12551" width="14.85546875" style="509" customWidth="1"/>
    <col min="12552" max="12552" width="15.85546875" style="509" customWidth="1"/>
    <col min="12553" max="12553" width="16.28515625" style="509" customWidth="1"/>
    <col min="12554" max="12554" width="14.7109375" style="509" customWidth="1"/>
    <col min="12555" max="12555" width="14.85546875" style="509" customWidth="1"/>
    <col min="12556" max="12556" width="15.85546875" style="509" customWidth="1"/>
    <col min="12557" max="12557" width="16.28515625" style="509" customWidth="1"/>
    <col min="12558" max="12558" width="10.7109375" style="509" customWidth="1"/>
    <col min="12559" max="12559" width="11.42578125" style="509" customWidth="1"/>
    <col min="12560" max="12560" width="11.140625" style="509" customWidth="1"/>
    <col min="12561" max="12562" width="10.5703125" style="509" customWidth="1"/>
    <col min="12563" max="12563" width="11" style="509" customWidth="1"/>
    <col min="12564" max="12564" width="12" style="509" customWidth="1"/>
    <col min="12565" max="12797" width="9.140625" style="509"/>
    <col min="12798" max="12798" width="38.7109375" style="509" bestFit="1" customWidth="1"/>
    <col min="12799" max="12805" width="0" style="509" hidden="1" customWidth="1"/>
    <col min="12806" max="12806" width="14.7109375" style="509" customWidth="1"/>
    <col min="12807" max="12807" width="14.85546875" style="509" customWidth="1"/>
    <col min="12808" max="12808" width="15.85546875" style="509" customWidth="1"/>
    <col min="12809" max="12809" width="16.28515625" style="509" customWidth="1"/>
    <col min="12810" max="12810" width="14.7109375" style="509" customWidth="1"/>
    <col min="12811" max="12811" width="14.85546875" style="509" customWidth="1"/>
    <col min="12812" max="12812" width="15.85546875" style="509" customWidth="1"/>
    <col min="12813" max="12813" width="16.28515625" style="509" customWidth="1"/>
    <col min="12814" max="12814" width="10.7109375" style="509" customWidth="1"/>
    <col min="12815" max="12815" width="11.42578125" style="509" customWidth="1"/>
    <col min="12816" max="12816" width="11.140625" style="509" customWidth="1"/>
    <col min="12817" max="12818" width="10.5703125" style="509" customWidth="1"/>
    <col min="12819" max="12819" width="11" style="509" customWidth="1"/>
    <col min="12820" max="12820" width="12" style="509" customWidth="1"/>
    <col min="12821" max="13053" width="9.140625" style="509"/>
    <col min="13054" max="13054" width="38.7109375" style="509" bestFit="1" customWidth="1"/>
    <col min="13055" max="13061" width="0" style="509" hidden="1" customWidth="1"/>
    <col min="13062" max="13062" width="14.7109375" style="509" customWidth="1"/>
    <col min="13063" max="13063" width="14.85546875" style="509" customWidth="1"/>
    <col min="13064" max="13064" width="15.85546875" style="509" customWidth="1"/>
    <col min="13065" max="13065" width="16.28515625" style="509" customWidth="1"/>
    <col min="13066" max="13066" width="14.7109375" style="509" customWidth="1"/>
    <col min="13067" max="13067" width="14.85546875" style="509" customWidth="1"/>
    <col min="13068" max="13068" width="15.85546875" style="509" customWidth="1"/>
    <col min="13069" max="13069" width="16.28515625" style="509" customWidth="1"/>
    <col min="13070" max="13070" width="10.7109375" style="509" customWidth="1"/>
    <col min="13071" max="13071" width="11.42578125" style="509" customWidth="1"/>
    <col min="13072" max="13072" width="11.140625" style="509" customWidth="1"/>
    <col min="13073" max="13074" width="10.5703125" style="509" customWidth="1"/>
    <col min="13075" max="13075" width="11" style="509" customWidth="1"/>
    <col min="13076" max="13076" width="12" style="509" customWidth="1"/>
    <col min="13077" max="13309" width="9.140625" style="509"/>
    <col min="13310" max="13310" width="38.7109375" style="509" bestFit="1" customWidth="1"/>
    <col min="13311" max="13317" width="0" style="509" hidden="1" customWidth="1"/>
    <col min="13318" max="13318" width="14.7109375" style="509" customWidth="1"/>
    <col min="13319" max="13319" width="14.85546875" style="509" customWidth="1"/>
    <col min="13320" max="13320" width="15.85546875" style="509" customWidth="1"/>
    <col min="13321" max="13321" width="16.28515625" style="509" customWidth="1"/>
    <col min="13322" max="13322" width="14.7109375" style="509" customWidth="1"/>
    <col min="13323" max="13323" width="14.85546875" style="509" customWidth="1"/>
    <col min="13324" max="13324" width="15.85546875" style="509" customWidth="1"/>
    <col min="13325" max="13325" width="16.28515625" style="509" customWidth="1"/>
    <col min="13326" max="13326" width="10.7109375" style="509" customWidth="1"/>
    <col min="13327" max="13327" width="11.42578125" style="509" customWidth="1"/>
    <col min="13328" max="13328" width="11.140625" style="509" customWidth="1"/>
    <col min="13329" max="13330" width="10.5703125" style="509" customWidth="1"/>
    <col min="13331" max="13331" width="11" style="509" customWidth="1"/>
    <col min="13332" max="13332" width="12" style="509" customWidth="1"/>
    <col min="13333" max="13565" width="9.140625" style="509"/>
    <col min="13566" max="13566" width="38.7109375" style="509" bestFit="1" customWidth="1"/>
    <col min="13567" max="13573" width="0" style="509" hidden="1" customWidth="1"/>
    <col min="13574" max="13574" width="14.7109375" style="509" customWidth="1"/>
    <col min="13575" max="13575" width="14.85546875" style="509" customWidth="1"/>
    <col min="13576" max="13576" width="15.85546875" style="509" customWidth="1"/>
    <col min="13577" max="13577" width="16.28515625" style="509" customWidth="1"/>
    <col min="13578" max="13578" width="14.7109375" style="509" customWidth="1"/>
    <col min="13579" max="13579" width="14.85546875" style="509" customWidth="1"/>
    <col min="13580" max="13580" width="15.85546875" style="509" customWidth="1"/>
    <col min="13581" max="13581" width="16.28515625" style="509" customWidth="1"/>
    <col min="13582" max="13582" width="10.7109375" style="509" customWidth="1"/>
    <col min="13583" max="13583" width="11.42578125" style="509" customWidth="1"/>
    <col min="13584" max="13584" width="11.140625" style="509" customWidth="1"/>
    <col min="13585" max="13586" width="10.5703125" style="509" customWidth="1"/>
    <col min="13587" max="13587" width="11" style="509" customWidth="1"/>
    <col min="13588" max="13588" width="12" style="509" customWidth="1"/>
    <col min="13589" max="13821" width="9.140625" style="509"/>
    <col min="13822" max="13822" width="38.7109375" style="509" bestFit="1" customWidth="1"/>
    <col min="13823" max="13829" width="0" style="509" hidden="1" customWidth="1"/>
    <col min="13830" max="13830" width="14.7109375" style="509" customWidth="1"/>
    <col min="13831" max="13831" width="14.85546875" style="509" customWidth="1"/>
    <col min="13832" max="13832" width="15.85546875" style="509" customWidth="1"/>
    <col min="13833" max="13833" width="16.28515625" style="509" customWidth="1"/>
    <col min="13834" max="13834" width="14.7109375" style="509" customWidth="1"/>
    <col min="13835" max="13835" width="14.85546875" style="509" customWidth="1"/>
    <col min="13836" max="13836" width="15.85546875" style="509" customWidth="1"/>
    <col min="13837" max="13837" width="16.28515625" style="509" customWidth="1"/>
    <col min="13838" max="13838" width="10.7109375" style="509" customWidth="1"/>
    <col min="13839" max="13839" width="11.42578125" style="509" customWidth="1"/>
    <col min="13840" max="13840" width="11.140625" style="509" customWidth="1"/>
    <col min="13841" max="13842" width="10.5703125" style="509" customWidth="1"/>
    <col min="13843" max="13843" width="11" style="509" customWidth="1"/>
    <col min="13844" max="13844" width="12" style="509" customWidth="1"/>
    <col min="13845" max="14077" width="9.140625" style="509"/>
    <col min="14078" max="14078" width="38.7109375" style="509" bestFit="1" customWidth="1"/>
    <col min="14079" max="14085" width="0" style="509" hidden="1" customWidth="1"/>
    <col min="14086" max="14086" width="14.7109375" style="509" customWidth="1"/>
    <col min="14087" max="14087" width="14.85546875" style="509" customWidth="1"/>
    <col min="14088" max="14088" width="15.85546875" style="509" customWidth="1"/>
    <col min="14089" max="14089" width="16.28515625" style="509" customWidth="1"/>
    <col min="14090" max="14090" width="14.7109375" style="509" customWidth="1"/>
    <col min="14091" max="14091" width="14.85546875" style="509" customWidth="1"/>
    <col min="14092" max="14092" width="15.85546875" style="509" customWidth="1"/>
    <col min="14093" max="14093" width="16.28515625" style="509" customWidth="1"/>
    <col min="14094" max="14094" width="10.7109375" style="509" customWidth="1"/>
    <col min="14095" max="14095" width="11.42578125" style="509" customWidth="1"/>
    <col min="14096" max="14096" width="11.140625" style="509" customWidth="1"/>
    <col min="14097" max="14098" width="10.5703125" style="509" customWidth="1"/>
    <col min="14099" max="14099" width="11" style="509" customWidth="1"/>
    <col min="14100" max="14100" width="12" style="509" customWidth="1"/>
    <col min="14101" max="14333" width="9.140625" style="509"/>
    <col min="14334" max="14334" width="38.7109375" style="509" bestFit="1" customWidth="1"/>
    <col min="14335" max="14341" width="0" style="509" hidden="1" customWidth="1"/>
    <col min="14342" max="14342" width="14.7109375" style="509" customWidth="1"/>
    <col min="14343" max="14343" width="14.85546875" style="509" customWidth="1"/>
    <col min="14344" max="14344" width="15.85546875" style="509" customWidth="1"/>
    <col min="14345" max="14345" width="16.28515625" style="509" customWidth="1"/>
    <col min="14346" max="14346" width="14.7109375" style="509" customWidth="1"/>
    <col min="14347" max="14347" width="14.85546875" style="509" customWidth="1"/>
    <col min="14348" max="14348" width="15.85546875" style="509" customWidth="1"/>
    <col min="14349" max="14349" width="16.28515625" style="509" customWidth="1"/>
    <col min="14350" max="14350" width="10.7109375" style="509" customWidth="1"/>
    <col min="14351" max="14351" width="11.42578125" style="509" customWidth="1"/>
    <col min="14352" max="14352" width="11.140625" style="509" customWidth="1"/>
    <col min="14353" max="14354" width="10.5703125" style="509" customWidth="1"/>
    <col min="14355" max="14355" width="11" style="509" customWidth="1"/>
    <col min="14356" max="14356" width="12" style="509" customWidth="1"/>
    <col min="14357" max="14589" width="9.140625" style="509"/>
    <col min="14590" max="14590" width="38.7109375" style="509" bestFit="1" customWidth="1"/>
    <col min="14591" max="14597" width="0" style="509" hidden="1" customWidth="1"/>
    <col min="14598" max="14598" width="14.7109375" style="509" customWidth="1"/>
    <col min="14599" max="14599" width="14.85546875" style="509" customWidth="1"/>
    <col min="14600" max="14600" width="15.85546875" style="509" customWidth="1"/>
    <col min="14601" max="14601" width="16.28515625" style="509" customWidth="1"/>
    <col min="14602" max="14602" width="14.7109375" style="509" customWidth="1"/>
    <col min="14603" max="14603" width="14.85546875" style="509" customWidth="1"/>
    <col min="14604" max="14604" width="15.85546875" style="509" customWidth="1"/>
    <col min="14605" max="14605" width="16.28515625" style="509" customWidth="1"/>
    <col min="14606" max="14606" width="10.7109375" style="509" customWidth="1"/>
    <col min="14607" max="14607" width="11.42578125" style="509" customWidth="1"/>
    <col min="14608" max="14608" width="11.140625" style="509" customWidth="1"/>
    <col min="14609" max="14610" width="10.5703125" style="509" customWidth="1"/>
    <col min="14611" max="14611" width="11" style="509" customWidth="1"/>
    <col min="14612" max="14612" width="12" style="509" customWidth="1"/>
    <col min="14613" max="14845" width="9.140625" style="509"/>
    <col min="14846" max="14846" width="38.7109375" style="509" bestFit="1" customWidth="1"/>
    <col min="14847" max="14853" width="0" style="509" hidden="1" customWidth="1"/>
    <col min="14854" max="14854" width="14.7109375" style="509" customWidth="1"/>
    <col min="14855" max="14855" width="14.85546875" style="509" customWidth="1"/>
    <col min="14856" max="14856" width="15.85546875" style="509" customWidth="1"/>
    <col min="14857" max="14857" width="16.28515625" style="509" customWidth="1"/>
    <col min="14858" max="14858" width="14.7109375" style="509" customWidth="1"/>
    <col min="14859" max="14859" width="14.85546875" style="509" customWidth="1"/>
    <col min="14860" max="14860" width="15.85546875" style="509" customWidth="1"/>
    <col min="14861" max="14861" width="16.28515625" style="509" customWidth="1"/>
    <col min="14862" max="14862" width="10.7109375" style="509" customWidth="1"/>
    <col min="14863" max="14863" width="11.42578125" style="509" customWidth="1"/>
    <col min="14864" max="14864" width="11.140625" style="509" customWidth="1"/>
    <col min="14865" max="14866" width="10.5703125" style="509" customWidth="1"/>
    <col min="14867" max="14867" width="11" style="509" customWidth="1"/>
    <col min="14868" max="14868" width="12" style="509" customWidth="1"/>
    <col min="14869" max="15101" width="9.140625" style="509"/>
    <col min="15102" max="15102" width="38.7109375" style="509" bestFit="1" customWidth="1"/>
    <col min="15103" max="15109" width="0" style="509" hidden="1" customWidth="1"/>
    <col min="15110" max="15110" width="14.7109375" style="509" customWidth="1"/>
    <col min="15111" max="15111" width="14.85546875" style="509" customWidth="1"/>
    <col min="15112" max="15112" width="15.85546875" style="509" customWidth="1"/>
    <col min="15113" max="15113" width="16.28515625" style="509" customWidth="1"/>
    <col min="15114" max="15114" width="14.7109375" style="509" customWidth="1"/>
    <col min="15115" max="15115" width="14.85546875" style="509" customWidth="1"/>
    <col min="15116" max="15116" width="15.85546875" style="509" customWidth="1"/>
    <col min="15117" max="15117" width="16.28515625" style="509" customWidth="1"/>
    <col min="15118" max="15118" width="10.7109375" style="509" customWidth="1"/>
    <col min="15119" max="15119" width="11.42578125" style="509" customWidth="1"/>
    <col min="15120" max="15120" width="11.140625" style="509" customWidth="1"/>
    <col min="15121" max="15122" width="10.5703125" style="509" customWidth="1"/>
    <col min="15123" max="15123" width="11" style="509" customWidth="1"/>
    <col min="15124" max="15124" width="12" style="509" customWidth="1"/>
    <col min="15125" max="15357" width="9.140625" style="509"/>
    <col min="15358" max="15358" width="38.7109375" style="509" bestFit="1" customWidth="1"/>
    <col min="15359" max="15365" width="0" style="509" hidden="1" customWidth="1"/>
    <col min="15366" max="15366" width="14.7109375" style="509" customWidth="1"/>
    <col min="15367" max="15367" width="14.85546875" style="509" customWidth="1"/>
    <col min="15368" max="15368" width="15.85546875" style="509" customWidth="1"/>
    <col min="15369" max="15369" width="16.28515625" style="509" customWidth="1"/>
    <col min="15370" max="15370" width="14.7109375" style="509" customWidth="1"/>
    <col min="15371" max="15371" width="14.85546875" style="509" customWidth="1"/>
    <col min="15372" max="15372" width="15.85546875" style="509" customWidth="1"/>
    <col min="15373" max="15373" width="16.28515625" style="509" customWidth="1"/>
    <col min="15374" max="15374" width="10.7109375" style="509" customWidth="1"/>
    <col min="15375" max="15375" width="11.42578125" style="509" customWidth="1"/>
    <col min="15376" max="15376" width="11.140625" style="509" customWidth="1"/>
    <col min="15377" max="15378" width="10.5703125" style="509" customWidth="1"/>
    <col min="15379" max="15379" width="11" style="509" customWidth="1"/>
    <col min="15380" max="15380" width="12" style="509" customWidth="1"/>
    <col min="15381" max="15613" width="9.140625" style="509"/>
    <col min="15614" max="15614" width="38.7109375" style="509" bestFit="1" customWidth="1"/>
    <col min="15615" max="15621" width="0" style="509" hidden="1" customWidth="1"/>
    <col min="15622" max="15622" width="14.7109375" style="509" customWidth="1"/>
    <col min="15623" max="15623" width="14.85546875" style="509" customWidth="1"/>
    <col min="15624" max="15624" width="15.85546875" style="509" customWidth="1"/>
    <col min="15625" max="15625" width="16.28515625" style="509" customWidth="1"/>
    <col min="15626" max="15626" width="14.7109375" style="509" customWidth="1"/>
    <col min="15627" max="15627" width="14.85546875" style="509" customWidth="1"/>
    <col min="15628" max="15628" width="15.85546875" style="509" customWidth="1"/>
    <col min="15629" max="15629" width="16.28515625" style="509" customWidth="1"/>
    <col min="15630" max="15630" width="10.7109375" style="509" customWidth="1"/>
    <col min="15631" max="15631" width="11.42578125" style="509" customWidth="1"/>
    <col min="15632" max="15632" width="11.140625" style="509" customWidth="1"/>
    <col min="15633" max="15634" width="10.5703125" style="509" customWidth="1"/>
    <col min="15635" max="15635" width="11" style="509" customWidth="1"/>
    <col min="15636" max="15636" width="12" style="509" customWidth="1"/>
    <col min="15637" max="15869" width="9.140625" style="509"/>
    <col min="15870" max="15870" width="38.7109375" style="509" bestFit="1" customWidth="1"/>
    <col min="15871" max="15877" width="0" style="509" hidden="1" customWidth="1"/>
    <col min="15878" max="15878" width="14.7109375" style="509" customWidth="1"/>
    <col min="15879" max="15879" width="14.85546875" style="509" customWidth="1"/>
    <col min="15880" max="15880" width="15.85546875" style="509" customWidth="1"/>
    <col min="15881" max="15881" width="16.28515625" style="509" customWidth="1"/>
    <col min="15882" max="15882" width="14.7109375" style="509" customWidth="1"/>
    <col min="15883" max="15883" width="14.85546875" style="509" customWidth="1"/>
    <col min="15884" max="15884" width="15.85546875" style="509" customWidth="1"/>
    <col min="15885" max="15885" width="16.28515625" style="509" customWidth="1"/>
    <col min="15886" max="15886" width="10.7109375" style="509" customWidth="1"/>
    <col min="15887" max="15887" width="11.42578125" style="509" customWidth="1"/>
    <col min="15888" max="15888" width="11.140625" style="509" customWidth="1"/>
    <col min="15889" max="15890" width="10.5703125" style="509" customWidth="1"/>
    <col min="15891" max="15891" width="11" style="509" customWidth="1"/>
    <col min="15892" max="15892" width="12" style="509" customWidth="1"/>
    <col min="15893" max="16125" width="9.140625" style="509"/>
    <col min="16126" max="16126" width="38.7109375" style="509" bestFit="1" customWidth="1"/>
    <col min="16127" max="16133" width="0" style="509" hidden="1" customWidth="1"/>
    <col min="16134" max="16134" width="14.7109375" style="509" customWidth="1"/>
    <col min="16135" max="16135" width="14.85546875" style="509" customWidth="1"/>
    <col min="16136" max="16136" width="15.85546875" style="509" customWidth="1"/>
    <col min="16137" max="16137" width="16.28515625" style="509" customWidth="1"/>
    <col min="16138" max="16138" width="14.7109375" style="509" customWidth="1"/>
    <col min="16139" max="16139" width="14.85546875" style="509" customWidth="1"/>
    <col min="16140" max="16140" width="15.85546875" style="509" customWidth="1"/>
    <col min="16141" max="16141" width="16.28515625" style="509" customWidth="1"/>
    <col min="16142" max="16142" width="10.7109375" style="509" customWidth="1"/>
    <col min="16143" max="16143" width="11.42578125" style="509" customWidth="1"/>
    <col min="16144" max="16144" width="11.140625" style="509" customWidth="1"/>
    <col min="16145" max="16146" width="10.5703125" style="509" customWidth="1"/>
    <col min="16147" max="16147" width="11" style="509" customWidth="1"/>
    <col min="16148" max="16148" width="12" style="509" customWidth="1"/>
    <col min="16149" max="16384" width="9.140625" style="509"/>
  </cols>
  <sheetData>
    <row r="1" spans="1:79" ht="26.25">
      <c r="A1" s="390" t="s">
        <v>1123</v>
      </c>
    </row>
    <row r="2" spans="1:79" s="571" customFormat="1" ht="18.75" thickBot="1">
      <c r="A2" s="719" t="s">
        <v>1472</v>
      </c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F2" s="570"/>
      <c r="BG2" s="570"/>
      <c r="BH2" s="570"/>
      <c r="BI2" s="570"/>
      <c r="BJ2" s="570"/>
      <c r="BK2" s="570"/>
      <c r="BL2" s="570"/>
      <c r="BM2" s="570"/>
      <c r="BN2" s="570"/>
      <c r="BO2" s="570"/>
      <c r="BP2" s="570"/>
      <c r="BQ2" s="570"/>
      <c r="BR2" s="570"/>
      <c r="BS2" s="570"/>
      <c r="BT2" s="570"/>
      <c r="BU2" s="570"/>
      <c r="BV2" s="570"/>
      <c r="BW2" s="570"/>
      <c r="BX2" s="570"/>
      <c r="BY2" s="570"/>
      <c r="BZ2" s="570"/>
      <c r="CA2" s="570"/>
    </row>
    <row r="3" spans="1:79" s="888" customFormat="1" ht="15.75">
      <c r="A3" s="883"/>
      <c r="B3" s="2294">
        <v>2013</v>
      </c>
      <c r="C3" s="2294">
        <v>2014</v>
      </c>
      <c r="D3" s="2294">
        <v>2015</v>
      </c>
      <c r="E3" s="2296">
        <v>2016</v>
      </c>
      <c r="F3" s="2269">
        <v>2017</v>
      </c>
      <c r="G3" s="2231"/>
      <c r="H3" s="2231"/>
      <c r="I3" s="2232"/>
      <c r="J3" s="2269">
        <v>2018</v>
      </c>
      <c r="K3" s="2231"/>
      <c r="L3" s="2231"/>
      <c r="M3" s="2232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7"/>
      <c r="Z3" s="887"/>
      <c r="AA3" s="887"/>
      <c r="AB3" s="887"/>
      <c r="AC3" s="887"/>
      <c r="AD3" s="887"/>
      <c r="AE3" s="887"/>
      <c r="AF3" s="887"/>
      <c r="AG3" s="887"/>
      <c r="AH3" s="887"/>
      <c r="AI3" s="887"/>
      <c r="AJ3" s="887"/>
      <c r="AK3" s="887"/>
      <c r="AL3" s="887"/>
      <c r="AM3" s="887"/>
      <c r="AN3" s="887"/>
      <c r="AO3" s="887"/>
      <c r="AP3" s="887"/>
      <c r="AQ3" s="887"/>
      <c r="AR3" s="887"/>
      <c r="AS3" s="887"/>
      <c r="AT3" s="887"/>
      <c r="AU3" s="887"/>
      <c r="AV3" s="887"/>
      <c r="AW3" s="887"/>
      <c r="AX3" s="887"/>
      <c r="AY3" s="887"/>
      <c r="AZ3" s="887"/>
      <c r="BA3" s="887"/>
      <c r="BB3" s="887"/>
      <c r="BC3" s="887"/>
      <c r="BD3" s="887"/>
      <c r="BE3" s="887"/>
      <c r="BF3" s="887"/>
      <c r="BG3" s="887"/>
      <c r="BH3" s="887"/>
      <c r="BI3" s="887"/>
      <c r="BJ3" s="887"/>
      <c r="BK3" s="887"/>
      <c r="BL3" s="887"/>
      <c r="BM3" s="887"/>
      <c r="BN3" s="887"/>
      <c r="BO3" s="887"/>
      <c r="BP3" s="887"/>
      <c r="BQ3" s="887"/>
      <c r="BR3" s="887"/>
      <c r="BS3" s="887"/>
      <c r="BT3" s="887"/>
      <c r="BU3" s="887"/>
      <c r="BV3" s="887"/>
      <c r="BW3" s="887"/>
      <c r="BX3" s="887"/>
      <c r="BY3" s="887"/>
      <c r="BZ3" s="887"/>
      <c r="CA3" s="887"/>
    </row>
    <row r="4" spans="1:79" s="888" customFormat="1" ht="16.5" thickBot="1">
      <c r="A4" s="638"/>
      <c r="B4" s="2295"/>
      <c r="C4" s="2295"/>
      <c r="D4" s="2295">
        <v>2015</v>
      </c>
      <c r="E4" s="2297">
        <v>2015</v>
      </c>
      <c r="F4" s="578" t="s">
        <v>1</v>
      </c>
      <c r="G4" s="534" t="s">
        <v>2</v>
      </c>
      <c r="H4" s="534" t="s">
        <v>3</v>
      </c>
      <c r="I4" s="813" t="s">
        <v>4</v>
      </c>
      <c r="J4" s="578" t="s">
        <v>1</v>
      </c>
      <c r="K4" s="534" t="s">
        <v>2</v>
      </c>
      <c r="L4" s="534" t="s">
        <v>3</v>
      </c>
      <c r="M4" s="813" t="s">
        <v>4</v>
      </c>
      <c r="N4" s="887"/>
      <c r="O4" s="887"/>
      <c r="P4" s="887"/>
      <c r="Q4" s="887"/>
      <c r="R4" s="887"/>
      <c r="S4" s="887"/>
      <c r="T4" s="887"/>
      <c r="U4" s="887"/>
      <c r="V4" s="887"/>
      <c r="W4" s="887"/>
      <c r="X4" s="887"/>
      <c r="Y4" s="887"/>
      <c r="Z4" s="887"/>
      <c r="AA4" s="887"/>
      <c r="AB4" s="887"/>
      <c r="AC4" s="887"/>
      <c r="AD4" s="887"/>
      <c r="AE4" s="887"/>
      <c r="AF4" s="887"/>
      <c r="AG4" s="887"/>
      <c r="AH4" s="887"/>
      <c r="AI4" s="887"/>
      <c r="AJ4" s="887"/>
      <c r="AK4" s="887"/>
      <c r="AL4" s="887"/>
      <c r="AM4" s="887"/>
      <c r="AN4" s="887"/>
      <c r="AO4" s="887"/>
      <c r="AP4" s="887"/>
      <c r="AQ4" s="887"/>
      <c r="AR4" s="887"/>
      <c r="AS4" s="887"/>
      <c r="AT4" s="887"/>
      <c r="AU4" s="887"/>
      <c r="AV4" s="887"/>
      <c r="AW4" s="887"/>
      <c r="AX4" s="887"/>
      <c r="AY4" s="887"/>
      <c r="AZ4" s="887"/>
      <c r="BA4" s="887"/>
      <c r="BB4" s="887"/>
      <c r="BC4" s="887"/>
      <c r="BD4" s="887"/>
      <c r="BE4" s="887"/>
      <c r="BF4" s="887"/>
      <c r="BG4" s="887"/>
      <c r="BH4" s="887"/>
      <c r="BI4" s="887"/>
      <c r="BJ4" s="887"/>
      <c r="BK4" s="887"/>
      <c r="BL4" s="887"/>
      <c r="BM4" s="887"/>
      <c r="BN4" s="887"/>
      <c r="BO4" s="887"/>
      <c r="BP4" s="887"/>
      <c r="BQ4" s="887"/>
      <c r="BR4" s="887"/>
      <c r="BS4" s="887"/>
      <c r="BT4" s="887"/>
      <c r="BU4" s="887"/>
      <c r="BV4" s="887"/>
      <c r="BW4" s="887"/>
      <c r="BX4" s="887"/>
      <c r="BY4" s="887"/>
      <c r="BZ4" s="887"/>
      <c r="CA4" s="887"/>
    </row>
    <row r="5" spans="1:79" s="571" customFormat="1" ht="18">
      <c r="A5" s="633" t="s">
        <v>1133</v>
      </c>
      <c r="B5" s="767">
        <v>1.0896306846900001</v>
      </c>
      <c r="C5" s="767">
        <v>-8.8322584377099993</v>
      </c>
      <c r="D5" s="767">
        <v>-18.785775528529996</v>
      </c>
      <c r="E5" s="768">
        <v>11.711363361990003</v>
      </c>
      <c r="F5" s="804">
        <v>-28.156151073360004</v>
      </c>
      <c r="G5" s="802">
        <v>-21.00063585761</v>
      </c>
      <c r="H5" s="802">
        <v>-56.146757688769981</v>
      </c>
      <c r="I5" s="803">
        <v>-41.666448842450002</v>
      </c>
      <c r="J5" s="804">
        <v>-52.364864846670002</v>
      </c>
      <c r="K5" s="802">
        <v>-63.082903168070004</v>
      </c>
      <c r="L5" s="802">
        <v>-79.806908432369994</v>
      </c>
      <c r="M5" s="803">
        <v>-86.221292378690009</v>
      </c>
      <c r="N5" s="572"/>
      <c r="O5" s="572"/>
      <c r="P5" s="572"/>
      <c r="Q5" s="572"/>
      <c r="R5" s="572"/>
      <c r="S5" s="572"/>
      <c r="T5" s="572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0"/>
      <c r="AR5" s="570"/>
      <c r="AS5" s="570"/>
      <c r="AT5" s="570"/>
      <c r="AU5" s="570"/>
      <c r="AV5" s="570"/>
      <c r="AW5" s="570"/>
      <c r="AX5" s="570"/>
      <c r="AY5" s="570"/>
      <c r="AZ5" s="570"/>
      <c r="BA5" s="570"/>
      <c r="BB5" s="570"/>
      <c r="BC5" s="570"/>
      <c r="BD5" s="570"/>
      <c r="BE5" s="570"/>
      <c r="BF5" s="570"/>
      <c r="BG5" s="570"/>
      <c r="BH5" s="570"/>
      <c r="BI5" s="570"/>
      <c r="BJ5" s="570"/>
      <c r="BK5" s="570"/>
      <c r="BL5" s="570"/>
      <c r="BM5" s="570"/>
      <c r="BN5" s="570"/>
      <c r="BO5" s="570"/>
      <c r="BP5" s="570"/>
      <c r="BQ5" s="570"/>
      <c r="BR5" s="570"/>
      <c r="BS5" s="570"/>
      <c r="BT5" s="570"/>
      <c r="BU5" s="570"/>
      <c r="BV5" s="570"/>
      <c r="BW5" s="570"/>
      <c r="BX5" s="570"/>
      <c r="BY5" s="570"/>
      <c r="BZ5" s="570"/>
      <c r="CA5" s="570"/>
    </row>
    <row r="6" spans="1:79" s="571" customFormat="1" ht="18">
      <c r="A6" s="889" t="s">
        <v>1134</v>
      </c>
      <c r="B6" s="761">
        <v>1.2925804136900001</v>
      </c>
      <c r="C6" s="761">
        <v>4.7844829616100002</v>
      </c>
      <c r="D6" s="761">
        <v>25.560005160470002</v>
      </c>
      <c r="E6" s="762">
        <v>25.559108164260003</v>
      </c>
      <c r="F6" s="798">
        <v>16.569458335439997</v>
      </c>
      <c r="G6" s="796">
        <v>25.505472462540002</v>
      </c>
      <c r="H6" s="796">
        <v>18.152935561100001</v>
      </c>
      <c r="I6" s="797">
        <v>26.509646459199999</v>
      </c>
      <c r="J6" s="798">
        <v>22.08957667088</v>
      </c>
      <c r="K6" s="796">
        <v>18.637654222179997</v>
      </c>
      <c r="L6" s="796">
        <v>12.43119381532</v>
      </c>
      <c r="M6" s="797">
        <v>13.580772294179999</v>
      </c>
      <c r="N6" s="572"/>
      <c r="O6" s="572"/>
      <c r="P6" s="572"/>
      <c r="Q6" s="572"/>
      <c r="R6" s="572"/>
      <c r="S6" s="572"/>
      <c r="T6" s="572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</row>
    <row r="7" spans="1:79" s="571" customFormat="1" ht="18">
      <c r="A7" s="889" t="s">
        <v>1135</v>
      </c>
      <c r="B7" s="761">
        <v>0.202949729</v>
      </c>
      <c r="C7" s="761">
        <v>13.616741399319999</v>
      </c>
      <c r="D7" s="761">
        <v>44.345780689000001</v>
      </c>
      <c r="E7" s="762">
        <v>13.84774480227</v>
      </c>
      <c r="F7" s="798">
        <v>44.725609408800004</v>
      </c>
      <c r="G7" s="796">
        <v>46.506108320149998</v>
      </c>
      <c r="H7" s="796">
        <v>74.299693249869989</v>
      </c>
      <c r="I7" s="797">
        <v>68.176095301649994</v>
      </c>
      <c r="J7" s="798">
        <v>74.454441517550009</v>
      </c>
      <c r="K7" s="796">
        <v>81.720557390250008</v>
      </c>
      <c r="L7" s="796">
        <v>92.238102247689994</v>
      </c>
      <c r="M7" s="797">
        <v>99.802064672870003</v>
      </c>
      <c r="N7" s="572"/>
      <c r="O7" s="572"/>
      <c r="P7" s="572"/>
      <c r="Q7" s="572"/>
      <c r="R7" s="572"/>
      <c r="S7" s="572"/>
      <c r="T7" s="572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70"/>
      <c r="AU7" s="570"/>
      <c r="AV7" s="570"/>
      <c r="AW7" s="570"/>
      <c r="AX7" s="570"/>
      <c r="AY7" s="570"/>
      <c r="AZ7" s="570"/>
      <c r="BA7" s="570"/>
      <c r="BB7" s="570"/>
      <c r="BC7" s="570"/>
      <c r="BD7" s="570"/>
      <c r="BE7" s="570"/>
      <c r="BF7" s="570"/>
      <c r="BG7" s="570"/>
      <c r="BH7" s="570"/>
      <c r="BI7" s="570"/>
      <c r="BJ7" s="570"/>
      <c r="BK7" s="570"/>
      <c r="BL7" s="570"/>
      <c r="BM7" s="570"/>
      <c r="BN7" s="570"/>
      <c r="BO7" s="570"/>
      <c r="BP7" s="570"/>
      <c r="BQ7" s="570"/>
      <c r="BR7" s="570"/>
      <c r="BS7" s="570"/>
      <c r="BT7" s="570"/>
      <c r="BU7" s="570"/>
      <c r="BV7" s="570"/>
      <c r="BW7" s="570"/>
      <c r="BX7" s="570"/>
      <c r="BY7" s="570"/>
      <c r="BZ7" s="570"/>
      <c r="CA7" s="570"/>
    </row>
    <row r="8" spans="1:79" s="571" customFormat="1" ht="18">
      <c r="A8" s="889"/>
      <c r="B8" s="761"/>
      <c r="C8" s="761"/>
      <c r="D8" s="761"/>
      <c r="E8" s="762"/>
      <c r="F8" s="798"/>
      <c r="G8" s="796"/>
      <c r="H8" s="796"/>
      <c r="I8" s="797"/>
      <c r="J8" s="798"/>
      <c r="K8" s="796"/>
      <c r="L8" s="796"/>
      <c r="M8" s="797"/>
      <c r="N8" s="572"/>
      <c r="O8" s="572"/>
      <c r="P8" s="572"/>
      <c r="Q8" s="572"/>
      <c r="R8" s="572"/>
      <c r="S8" s="572"/>
      <c r="T8" s="572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  <c r="BB8" s="570"/>
      <c r="BC8" s="570"/>
      <c r="BD8" s="570"/>
      <c r="BE8" s="570"/>
      <c r="BF8" s="570"/>
      <c r="BG8" s="570"/>
      <c r="BH8" s="570"/>
      <c r="BI8" s="570"/>
      <c r="BJ8" s="570"/>
      <c r="BK8" s="570"/>
      <c r="BL8" s="570"/>
      <c r="BM8" s="570"/>
      <c r="BN8" s="570"/>
      <c r="BO8" s="570"/>
      <c r="BP8" s="570"/>
      <c r="BQ8" s="570"/>
      <c r="BR8" s="570"/>
      <c r="BS8" s="570"/>
      <c r="BT8" s="570"/>
      <c r="BU8" s="570"/>
      <c r="BV8" s="570"/>
      <c r="BW8" s="570"/>
      <c r="BX8" s="570"/>
      <c r="BY8" s="570"/>
      <c r="BZ8" s="570"/>
      <c r="CA8" s="570"/>
    </row>
    <row r="9" spans="1:79" s="571" customFormat="1" ht="18">
      <c r="A9" s="635" t="s">
        <v>1136</v>
      </c>
      <c r="B9" s="767">
        <v>35.476557263959997</v>
      </c>
      <c r="C9" s="767">
        <v>80.006092634569981</v>
      </c>
      <c r="D9" s="767">
        <v>86.100579872730009</v>
      </c>
      <c r="E9" s="768">
        <v>183.24792852931003</v>
      </c>
      <c r="F9" s="804">
        <v>224.56310146278994</v>
      </c>
      <c r="G9" s="802">
        <v>233.03028714443005</v>
      </c>
      <c r="H9" s="802">
        <v>278.33149991171001</v>
      </c>
      <c r="I9" s="803">
        <v>279.58239095251008</v>
      </c>
      <c r="J9" s="804">
        <v>355.82868092903004</v>
      </c>
      <c r="K9" s="802">
        <v>373.21305133571985</v>
      </c>
      <c r="L9" s="802">
        <v>397.80078744383997</v>
      </c>
      <c r="M9" s="803">
        <v>398.16676581700995</v>
      </c>
      <c r="N9" s="572"/>
      <c r="O9" s="572"/>
      <c r="P9" s="572"/>
      <c r="Q9" s="572"/>
      <c r="R9" s="572"/>
      <c r="S9" s="572"/>
      <c r="T9" s="572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570"/>
      <c r="AY9" s="570"/>
      <c r="AZ9" s="570"/>
      <c r="BA9" s="570"/>
      <c r="BB9" s="570"/>
      <c r="BC9" s="570"/>
      <c r="BD9" s="570"/>
      <c r="BE9" s="570"/>
      <c r="BF9" s="570"/>
      <c r="BG9" s="570"/>
      <c r="BH9" s="570"/>
      <c r="BI9" s="570"/>
      <c r="BJ9" s="570"/>
      <c r="BK9" s="570"/>
      <c r="BL9" s="570"/>
      <c r="BM9" s="570"/>
      <c r="BN9" s="570"/>
      <c r="BO9" s="570"/>
      <c r="BP9" s="570"/>
      <c r="BQ9" s="570"/>
      <c r="BR9" s="570"/>
      <c r="BS9" s="570"/>
      <c r="BT9" s="570"/>
      <c r="BU9" s="570"/>
      <c r="BV9" s="570"/>
      <c r="BW9" s="570"/>
      <c r="BX9" s="570"/>
      <c r="BY9" s="570"/>
      <c r="BZ9" s="570"/>
      <c r="CA9" s="570"/>
    </row>
    <row r="10" spans="1:79" s="571" customFormat="1" ht="18">
      <c r="A10" s="635" t="s">
        <v>214</v>
      </c>
      <c r="B10" s="767">
        <v>38.556483105840009</v>
      </c>
      <c r="C10" s="767">
        <v>6.4704146152199993</v>
      </c>
      <c r="D10" s="767">
        <v>13.476231607629998</v>
      </c>
      <c r="E10" s="768">
        <v>5.6955823620200015</v>
      </c>
      <c r="F10" s="804">
        <v>8.464850503420001</v>
      </c>
      <c r="G10" s="802">
        <v>12.045155086899999</v>
      </c>
      <c r="H10" s="802">
        <v>10.60908398003</v>
      </c>
      <c r="I10" s="803">
        <v>18.194620021110001</v>
      </c>
      <c r="J10" s="804">
        <v>27.305572960069998</v>
      </c>
      <c r="K10" s="802">
        <v>22.092195505309999</v>
      </c>
      <c r="L10" s="802">
        <v>57.28579435436</v>
      </c>
      <c r="M10" s="803">
        <v>21.048152226839999</v>
      </c>
      <c r="N10" s="572"/>
      <c r="O10" s="572"/>
      <c r="P10" s="572"/>
      <c r="Q10" s="572"/>
      <c r="R10" s="572"/>
      <c r="S10" s="572"/>
      <c r="T10" s="572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0"/>
      <c r="BG10" s="570"/>
      <c r="BH10" s="570"/>
      <c r="BI10" s="570"/>
      <c r="BJ10" s="570"/>
      <c r="BK10" s="570"/>
      <c r="BL10" s="570"/>
      <c r="BM10" s="570"/>
      <c r="BN10" s="570"/>
      <c r="BO10" s="570"/>
      <c r="BP10" s="570"/>
      <c r="BQ10" s="570"/>
      <c r="BR10" s="570"/>
      <c r="BS10" s="570"/>
      <c r="BT10" s="570"/>
      <c r="BU10" s="570"/>
      <c r="BV10" s="570"/>
      <c r="BW10" s="570"/>
      <c r="BX10" s="570"/>
      <c r="BY10" s="570"/>
      <c r="BZ10" s="570"/>
      <c r="CA10" s="570"/>
    </row>
    <row r="11" spans="1:79" s="571" customFormat="1" ht="18">
      <c r="A11" s="889" t="s">
        <v>1137</v>
      </c>
      <c r="B11" s="761">
        <v>7.722745400000001E-4</v>
      </c>
      <c r="C11" s="761">
        <v>3.2524383000000001E-4</v>
      </c>
      <c r="D11" s="761">
        <v>4.9123667000000007E-4</v>
      </c>
      <c r="E11" s="762">
        <v>2.24422431E-3</v>
      </c>
      <c r="F11" s="798">
        <v>2.1579956444200001</v>
      </c>
      <c r="G11" s="796">
        <v>5.3428356250000003E-2</v>
      </c>
      <c r="H11" s="796">
        <v>1.8290124289999998E-2</v>
      </c>
      <c r="I11" s="797">
        <v>2.366263E-3</v>
      </c>
      <c r="J11" s="798">
        <v>1.515089E-2</v>
      </c>
      <c r="K11" s="796">
        <v>8.4605129000000015E-3</v>
      </c>
      <c r="L11" s="796">
        <v>2.3604730499999999E-3</v>
      </c>
      <c r="M11" s="797">
        <v>2.285905E-3</v>
      </c>
      <c r="N11" s="572"/>
      <c r="O11" s="572"/>
      <c r="P11" s="572"/>
      <c r="Q11" s="572"/>
      <c r="R11" s="572"/>
      <c r="S11" s="572"/>
      <c r="T11" s="572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0"/>
      <c r="AK11" s="570"/>
      <c r="AL11" s="570"/>
      <c r="AM11" s="570"/>
      <c r="AN11" s="570"/>
      <c r="AO11" s="570"/>
      <c r="AP11" s="570"/>
      <c r="AQ11" s="570"/>
      <c r="AR11" s="570"/>
      <c r="AS11" s="570"/>
      <c r="AT11" s="570"/>
      <c r="AU11" s="570"/>
      <c r="AV11" s="570"/>
      <c r="AW11" s="570"/>
      <c r="AX11" s="570"/>
      <c r="AY11" s="570"/>
      <c r="AZ11" s="570"/>
      <c r="BA11" s="570"/>
      <c r="BB11" s="570"/>
      <c r="BC11" s="570"/>
      <c r="BD11" s="570"/>
      <c r="BE11" s="570"/>
      <c r="BF11" s="570"/>
      <c r="BG11" s="570"/>
      <c r="BH11" s="570"/>
      <c r="BI11" s="570"/>
      <c r="BJ11" s="570"/>
      <c r="BK11" s="570"/>
      <c r="BL11" s="570"/>
      <c r="BM11" s="570"/>
      <c r="BN11" s="570"/>
      <c r="BO11" s="570"/>
      <c r="BP11" s="570"/>
      <c r="BQ11" s="570"/>
      <c r="BR11" s="570"/>
      <c r="BS11" s="570"/>
      <c r="BT11" s="570"/>
      <c r="BU11" s="570"/>
      <c r="BV11" s="570"/>
      <c r="BW11" s="570"/>
      <c r="BX11" s="570"/>
      <c r="BY11" s="570"/>
      <c r="BZ11" s="570"/>
      <c r="CA11" s="570"/>
    </row>
    <row r="12" spans="1:79" s="571" customFormat="1" ht="18">
      <c r="A12" s="889" t="s">
        <v>1138</v>
      </c>
      <c r="B12" s="761">
        <v>38.555710831300004</v>
      </c>
      <c r="C12" s="761">
        <v>6.4700893713899994</v>
      </c>
      <c r="D12" s="761">
        <v>13.475740370959999</v>
      </c>
      <c r="E12" s="762">
        <v>5.6933381377100014</v>
      </c>
      <c r="F12" s="798">
        <v>6.3068548590000004</v>
      </c>
      <c r="G12" s="796">
        <v>11.991726730649999</v>
      </c>
      <c r="H12" s="796">
        <v>10.590793855739999</v>
      </c>
      <c r="I12" s="797">
        <v>18.192253758109999</v>
      </c>
      <c r="J12" s="798">
        <v>27.290422070069997</v>
      </c>
      <c r="K12" s="796">
        <v>22.083734992409997</v>
      </c>
      <c r="L12" s="796">
        <v>57.283433881309996</v>
      </c>
      <c r="M12" s="797">
        <v>21.045866321839998</v>
      </c>
      <c r="N12" s="572"/>
      <c r="O12" s="572"/>
      <c r="P12" s="572"/>
      <c r="Q12" s="572"/>
      <c r="R12" s="572"/>
      <c r="S12" s="572"/>
      <c r="T12" s="572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0"/>
      <c r="AS12" s="570"/>
      <c r="AT12" s="570"/>
      <c r="AU12" s="570"/>
      <c r="AV12" s="570"/>
      <c r="AW12" s="570"/>
      <c r="AX12" s="570"/>
      <c r="AY12" s="570"/>
      <c r="AZ12" s="570"/>
      <c r="BA12" s="570"/>
      <c r="BB12" s="570"/>
      <c r="BC12" s="570"/>
      <c r="BD12" s="570"/>
      <c r="BE12" s="570"/>
      <c r="BF12" s="570"/>
      <c r="BG12" s="570"/>
      <c r="BH12" s="570"/>
      <c r="BI12" s="570"/>
      <c r="BJ12" s="570"/>
      <c r="BK12" s="570"/>
      <c r="BL12" s="570"/>
      <c r="BM12" s="570"/>
      <c r="BN12" s="570"/>
      <c r="BO12" s="570"/>
      <c r="BP12" s="570"/>
      <c r="BQ12" s="570"/>
      <c r="BR12" s="570"/>
      <c r="BS12" s="570"/>
      <c r="BT12" s="570"/>
      <c r="BU12" s="570"/>
      <c r="BV12" s="570"/>
      <c r="BW12" s="570"/>
      <c r="BX12" s="570"/>
      <c r="BY12" s="570"/>
      <c r="BZ12" s="570"/>
      <c r="CA12" s="570"/>
    </row>
    <row r="13" spans="1:79" s="571" customFormat="1" ht="18">
      <c r="A13" s="889"/>
      <c r="B13" s="761"/>
      <c r="C13" s="761"/>
      <c r="D13" s="761"/>
      <c r="E13" s="762"/>
      <c r="F13" s="798"/>
      <c r="G13" s="796"/>
      <c r="H13" s="796"/>
      <c r="I13" s="797"/>
      <c r="J13" s="798"/>
      <c r="K13" s="796"/>
      <c r="L13" s="796"/>
      <c r="M13" s="797"/>
      <c r="N13" s="572"/>
      <c r="O13" s="572"/>
      <c r="P13" s="572"/>
      <c r="Q13" s="572"/>
      <c r="R13" s="572"/>
      <c r="S13" s="572"/>
      <c r="T13" s="572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0"/>
      <c r="AT13" s="570"/>
      <c r="AU13" s="570"/>
      <c r="AV13" s="570"/>
      <c r="AW13" s="570"/>
      <c r="AX13" s="570"/>
      <c r="AY13" s="570"/>
      <c r="AZ13" s="570"/>
      <c r="BA13" s="570"/>
      <c r="BB13" s="570"/>
      <c r="BC13" s="570"/>
      <c r="BD13" s="570"/>
      <c r="BE13" s="570"/>
      <c r="BF13" s="570"/>
      <c r="BG13" s="570"/>
      <c r="BH13" s="570"/>
      <c r="BI13" s="570"/>
      <c r="BJ13" s="570"/>
      <c r="BK13" s="570"/>
      <c r="BL13" s="570"/>
      <c r="BM13" s="570"/>
      <c r="BN13" s="570"/>
      <c r="BO13" s="570"/>
      <c r="BP13" s="570"/>
      <c r="BQ13" s="570"/>
      <c r="BR13" s="570"/>
      <c r="BS13" s="570"/>
      <c r="BT13" s="570"/>
      <c r="BU13" s="570"/>
      <c r="BV13" s="570"/>
      <c r="BW13" s="570"/>
      <c r="BX13" s="570"/>
      <c r="BY13" s="570"/>
      <c r="BZ13" s="570"/>
      <c r="CA13" s="570"/>
    </row>
    <row r="14" spans="1:79" s="571" customFormat="1" ht="18">
      <c r="A14" s="635" t="s">
        <v>1139</v>
      </c>
      <c r="B14" s="767">
        <v>12.239934999999999</v>
      </c>
      <c r="C14" s="767">
        <v>0</v>
      </c>
      <c r="D14" s="767">
        <v>0</v>
      </c>
      <c r="E14" s="768">
        <v>0</v>
      </c>
      <c r="F14" s="804">
        <v>0</v>
      </c>
      <c r="G14" s="802">
        <v>0</v>
      </c>
      <c r="H14" s="802">
        <v>0</v>
      </c>
      <c r="I14" s="803">
        <v>84.082698772279997</v>
      </c>
      <c r="J14" s="804">
        <v>60.757130215819998</v>
      </c>
      <c r="K14" s="802">
        <v>171.25428470684</v>
      </c>
      <c r="L14" s="802">
        <v>142.72276372773001</v>
      </c>
      <c r="M14" s="803">
        <v>161.58273913710997</v>
      </c>
      <c r="N14" s="572"/>
      <c r="O14" s="572"/>
      <c r="P14" s="572"/>
      <c r="Q14" s="572"/>
      <c r="R14" s="572"/>
      <c r="S14" s="572"/>
      <c r="T14" s="572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570"/>
      <c r="BC14" s="570"/>
      <c r="BD14" s="570"/>
      <c r="BE14" s="570"/>
      <c r="BF14" s="570"/>
      <c r="BG14" s="570"/>
      <c r="BH14" s="570"/>
      <c r="BI14" s="570"/>
      <c r="BJ14" s="570"/>
      <c r="BK14" s="570"/>
      <c r="BL14" s="570"/>
      <c r="BM14" s="570"/>
      <c r="BN14" s="570"/>
      <c r="BO14" s="570"/>
      <c r="BP14" s="570"/>
      <c r="BQ14" s="570"/>
      <c r="BR14" s="570"/>
      <c r="BS14" s="570"/>
      <c r="BT14" s="570"/>
      <c r="BU14" s="570"/>
      <c r="BV14" s="570"/>
      <c r="BW14" s="570"/>
      <c r="BX14" s="570"/>
      <c r="BY14" s="570"/>
      <c r="BZ14" s="570"/>
      <c r="CA14" s="570"/>
    </row>
    <row r="15" spans="1:79" s="571" customFormat="1" ht="18">
      <c r="A15" s="889"/>
      <c r="B15" s="761"/>
      <c r="C15" s="761"/>
      <c r="D15" s="761"/>
      <c r="E15" s="762"/>
      <c r="F15" s="798"/>
      <c r="G15" s="796"/>
      <c r="H15" s="796"/>
      <c r="I15" s="797"/>
      <c r="J15" s="798"/>
      <c r="K15" s="796"/>
      <c r="L15" s="796"/>
      <c r="M15" s="797"/>
      <c r="N15" s="572"/>
      <c r="O15" s="572"/>
      <c r="P15" s="572"/>
      <c r="Q15" s="572"/>
      <c r="R15" s="572"/>
      <c r="S15" s="572"/>
      <c r="T15" s="572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70"/>
      <c r="AT15" s="570"/>
      <c r="AU15" s="570"/>
      <c r="AV15" s="570"/>
      <c r="AW15" s="570"/>
      <c r="AX15" s="570"/>
      <c r="AY15" s="570"/>
      <c r="AZ15" s="570"/>
      <c r="BA15" s="570"/>
      <c r="BB15" s="570"/>
      <c r="BC15" s="570"/>
      <c r="BD15" s="570"/>
      <c r="BE15" s="570"/>
      <c r="BF15" s="570"/>
      <c r="BG15" s="570"/>
      <c r="BH15" s="570"/>
      <c r="BI15" s="570"/>
      <c r="BJ15" s="570"/>
      <c r="BK15" s="570"/>
      <c r="BL15" s="570"/>
      <c r="BM15" s="570"/>
      <c r="BN15" s="570"/>
      <c r="BO15" s="570"/>
      <c r="BP15" s="570"/>
      <c r="BQ15" s="570"/>
      <c r="BR15" s="570"/>
      <c r="BS15" s="570"/>
      <c r="BT15" s="570"/>
      <c r="BU15" s="570"/>
      <c r="BV15" s="570"/>
      <c r="BW15" s="570"/>
      <c r="BX15" s="570"/>
      <c r="BY15" s="570"/>
      <c r="BZ15" s="570"/>
      <c r="CA15" s="570"/>
    </row>
    <row r="16" spans="1:79" s="571" customFormat="1" ht="18">
      <c r="A16" s="635" t="s">
        <v>1140</v>
      </c>
      <c r="B16" s="767">
        <v>32.412173952290004</v>
      </c>
      <c r="C16" s="767">
        <v>0</v>
      </c>
      <c r="D16" s="767">
        <v>0</v>
      </c>
      <c r="E16" s="768">
        <v>0</v>
      </c>
      <c r="F16" s="804">
        <v>0</v>
      </c>
      <c r="G16" s="802">
        <v>3.4</v>
      </c>
      <c r="H16" s="802">
        <v>30.873692547999998</v>
      </c>
      <c r="I16" s="803">
        <v>0</v>
      </c>
      <c r="J16" s="804">
        <v>0</v>
      </c>
      <c r="K16" s="802">
        <v>0</v>
      </c>
      <c r="L16" s="802">
        <v>3.6456972359999999E-2</v>
      </c>
      <c r="M16" s="803">
        <v>0</v>
      </c>
      <c r="N16" s="572"/>
      <c r="O16" s="572"/>
      <c r="P16" s="572"/>
      <c r="Q16" s="572"/>
      <c r="R16" s="572"/>
      <c r="S16" s="572"/>
      <c r="T16" s="572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0"/>
      <c r="AZ16" s="570"/>
      <c r="BA16" s="570"/>
      <c r="BB16" s="570"/>
      <c r="BC16" s="570"/>
      <c r="BD16" s="570"/>
      <c r="BE16" s="570"/>
      <c r="BF16" s="570"/>
      <c r="BG16" s="570"/>
      <c r="BH16" s="570"/>
      <c r="BI16" s="570"/>
      <c r="BJ16" s="570"/>
      <c r="BK16" s="570"/>
      <c r="BL16" s="570"/>
      <c r="BM16" s="570"/>
      <c r="BN16" s="570"/>
      <c r="BO16" s="570"/>
      <c r="BP16" s="570"/>
      <c r="BQ16" s="570"/>
      <c r="BR16" s="570"/>
      <c r="BS16" s="570"/>
      <c r="BT16" s="570"/>
      <c r="BU16" s="570"/>
      <c r="BV16" s="570"/>
      <c r="BW16" s="570"/>
      <c r="BX16" s="570"/>
      <c r="BY16" s="570"/>
      <c r="BZ16" s="570"/>
      <c r="CA16" s="570"/>
    </row>
    <row r="17" spans="1:79" s="571" customFormat="1" ht="18">
      <c r="A17" s="889"/>
      <c r="B17" s="761"/>
      <c r="C17" s="761"/>
      <c r="D17" s="761"/>
      <c r="E17" s="762"/>
      <c r="F17" s="798"/>
      <c r="G17" s="796"/>
      <c r="H17" s="796"/>
      <c r="I17" s="797"/>
      <c r="J17" s="798"/>
      <c r="K17" s="796"/>
      <c r="L17" s="796"/>
      <c r="M17" s="797"/>
      <c r="N17" s="572"/>
      <c r="O17" s="572"/>
      <c r="P17" s="572"/>
      <c r="Q17" s="572"/>
      <c r="R17" s="572"/>
      <c r="S17" s="572"/>
      <c r="T17" s="572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570"/>
      <c r="BC17" s="570"/>
      <c r="BD17" s="570"/>
      <c r="BE17" s="570"/>
      <c r="BF17" s="570"/>
      <c r="BG17" s="570"/>
      <c r="BH17" s="570"/>
      <c r="BI17" s="570"/>
      <c r="BJ17" s="570"/>
      <c r="BK17" s="570"/>
      <c r="BL17" s="570"/>
      <c r="BM17" s="570"/>
      <c r="BN17" s="570"/>
      <c r="BO17" s="570"/>
      <c r="BP17" s="570"/>
      <c r="BQ17" s="570"/>
      <c r="BR17" s="570"/>
      <c r="BS17" s="570"/>
      <c r="BT17" s="570"/>
      <c r="BU17" s="570"/>
      <c r="BV17" s="570"/>
      <c r="BW17" s="570"/>
      <c r="BX17" s="570"/>
      <c r="BY17" s="570"/>
      <c r="BZ17" s="570"/>
      <c r="CA17" s="570"/>
    </row>
    <row r="18" spans="1:79" s="571" customFormat="1" ht="18">
      <c r="A18" s="635" t="s">
        <v>1141</v>
      </c>
      <c r="B18" s="767">
        <v>74.525604451759989</v>
      </c>
      <c r="C18" s="767">
        <v>118.66486927212999</v>
      </c>
      <c r="D18" s="767">
        <v>137.59262538598</v>
      </c>
      <c r="E18" s="768">
        <v>348.32577217291004</v>
      </c>
      <c r="F18" s="804">
        <v>351.19153584302995</v>
      </c>
      <c r="G18" s="802">
        <v>357.06701955441002</v>
      </c>
      <c r="H18" s="802">
        <v>413.50641220810002</v>
      </c>
      <c r="I18" s="803">
        <v>328.42599094209999</v>
      </c>
      <c r="J18" s="804">
        <v>384.74667793620006</v>
      </c>
      <c r="K18" s="802">
        <v>321.79355514117998</v>
      </c>
      <c r="L18" s="802">
        <v>351.03251589178996</v>
      </c>
      <c r="M18" s="803">
        <v>350.40599780181003</v>
      </c>
      <c r="N18" s="572"/>
      <c r="O18" s="572"/>
      <c r="P18" s="572"/>
      <c r="Q18" s="572"/>
      <c r="R18" s="572"/>
      <c r="S18" s="572"/>
      <c r="T18" s="572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0"/>
      <c r="BE18" s="570"/>
      <c r="BF18" s="570"/>
      <c r="BG18" s="570"/>
      <c r="BH18" s="570"/>
      <c r="BI18" s="570"/>
      <c r="BJ18" s="570"/>
      <c r="BK18" s="570"/>
      <c r="BL18" s="570"/>
      <c r="BM18" s="570"/>
      <c r="BN18" s="570"/>
      <c r="BO18" s="570"/>
      <c r="BP18" s="570"/>
      <c r="BQ18" s="570"/>
      <c r="BR18" s="570"/>
      <c r="BS18" s="570"/>
      <c r="BT18" s="570"/>
      <c r="BU18" s="570"/>
      <c r="BV18" s="570"/>
      <c r="BW18" s="570"/>
      <c r="BX18" s="570"/>
      <c r="BY18" s="570"/>
      <c r="BZ18" s="570"/>
      <c r="CA18" s="570"/>
    </row>
    <row r="19" spans="1:79" s="571" customFormat="1" ht="18">
      <c r="A19" s="889" t="s">
        <v>1142</v>
      </c>
      <c r="B19" s="761">
        <v>36.60647307515999</v>
      </c>
      <c r="C19" s="761">
        <v>77.663578935019999</v>
      </c>
      <c r="D19" s="761">
        <v>74.746826789329987</v>
      </c>
      <c r="E19" s="762">
        <v>203.14566109765002</v>
      </c>
      <c r="F19" s="798">
        <v>202.97207601446999</v>
      </c>
      <c r="G19" s="796">
        <v>195.97701210956998</v>
      </c>
      <c r="H19" s="796">
        <v>243.43428447764001</v>
      </c>
      <c r="I19" s="797">
        <v>151.68377326424002</v>
      </c>
      <c r="J19" s="798">
        <v>199.12417108965002</v>
      </c>
      <c r="K19" s="796">
        <v>125.34622284222</v>
      </c>
      <c r="L19" s="796">
        <v>126.27410209208001</v>
      </c>
      <c r="M19" s="797">
        <v>120.80284026373998</v>
      </c>
      <c r="N19" s="572"/>
      <c r="O19" s="572"/>
      <c r="P19" s="572"/>
      <c r="Q19" s="572"/>
      <c r="R19" s="572"/>
      <c r="S19" s="572"/>
      <c r="T19" s="572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L19" s="570"/>
      <c r="AM19" s="570"/>
      <c r="AN19" s="570"/>
      <c r="AO19" s="570"/>
      <c r="AP19" s="570"/>
      <c r="AQ19" s="570"/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0"/>
      <c r="BE19" s="570"/>
      <c r="BF19" s="570"/>
      <c r="BG19" s="570"/>
      <c r="BH19" s="570"/>
      <c r="BI19" s="570"/>
      <c r="BJ19" s="570"/>
      <c r="BK19" s="570"/>
      <c r="BL19" s="570"/>
      <c r="BM19" s="570"/>
      <c r="BN19" s="570"/>
      <c r="BO19" s="570"/>
      <c r="BP19" s="570"/>
      <c r="BQ19" s="570"/>
      <c r="BR19" s="570"/>
      <c r="BS19" s="570"/>
      <c r="BT19" s="570"/>
      <c r="BU19" s="570"/>
      <c r="BV19" s="570"/>
      <c r="BW19" s="570"/>
      <c r="BX19" s="570"/>
      <c r="BY19" s="570"/>
      <c r="BZ19" s="570"/>
      <c r="CA19" s="570"/>
    </row>
    <row r="20" spans="1:79" s="571" customFormat="1" ht="18">
      <c r="A20" s="889" t="s">
        <v>1143</v>
      </c>
      <c r="B20" s="761">
        <v>36.607449513529993</v>
      </c>
      <c r="C20" s="761">
        <v>77.663578935019999</v>
      </c>
      <c r="D20" s="761">
        <v>74.746826789329987</v>
      </c>
      <c r="E20" s="762">
        <v>203.14566109765002</v>
      </c>
      <c r="F20" s="798">
        <v>202.97207601446999</v>
      </c>
      <c r="G20" s="796">
        <v>195.97701210956998</v>
      </c>
      <c r="H20" s="796">
        <v>243.43428447764001</v>
      </c>
      <c r="I20" s="797">
        <v>151.68377326424002</v>
      </c>
      <c r="J20" s="798">
        <v>199.12417108965002</v>
      </c>
      <c r="K20" s="796">
        <v>125.34622284222</v>
      </c>
      <c r="L20" s="796">
        <v>126.27410209208001</v>
      </c>
      <c r="M20" s="797">
        <v>120.80284026373998</v>
      </c>
      <c r="N20" s="572"/>
      <c r="O20" s="572"/>
      <c r="P20" s="572"/>
      <c r="Q20" s="572"/>
      <c r="R20" s="572"/>
      <c r="S20" s="572"/>
      <c r="T20" s="572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0"/>
      <c r="AW20" s="570"/>
      <c r="AX20" s="570"/>
      <c r="AY20" s="570"/>
      <c r="AZ20" s="570"/>
      <c r="BA20" s="570"/>
      <c r="BB20" s="570"/>
      <c r="BC20" s="570"/>
      <c r="BD20" s="570"/>
      <c r="BE20" s="570"/>
      <c r="BF20" s="570"/>
      <c r="BG20" s="570"/>
      <c r="BH20" s="570"/>
      <c r="BI20" s="570"/>
      <c r="BJ20" s="570"/>
      <c r="BK20" s="570"/>
      <c r="BL20" s="570"/>
      <c r="BM20" s="570"/>
      <c r="BN20" s="570"/>
      <c r="BO20" s="570"/>
      <c r="BP20" s="570"/>
      <c r="BQ20" s="570"/>
      <c r="BR20" s="570"/>
      <c r="BS20" s="570"/>
      <c r="BT20" s="570"/>
      <c r="BU20" s="570"/>
      <c r="BV20" s="570"/>
      <c r="BW20" s="570"/>
      <c r="BX20" s="570"/>
      <c r="BY20" s="570"/>
      <c r="BZ20" s="570"/>
      <c r="CA20" s="570"/>
    </row>
    <row r="21" spans="1:79" s="571" customFormat="1" ht="18">
      <c r="A21" s="889" t="s">
        <v>1144</v>
      </c>
      <c r="B21" s="761">
        <v>17.436448390000002</v>
      </c>
      <c r="C21" s="761">
        <v>51.715584917489998</v>
      </c>
      <c r="D21" s="761">
        <v>66.877872161099987</v>
      </c>
      <c r="E21" s="762">
        <v>143.79179206872001</v>
      </c>
      <c r="F21" s="798">
        <v>163.0476979213</v>
      </c>
      <c r="G21" s="796">
        <v>159.81752211495998</v>
      </c>
      <c r="H21" s="796">
        <v>200.44623596490001</v>
      </c>
      <c r="I21" s="797">
        <v>65.960337441180002</v>
      </c>
      <c r="J21" s="798">
        <v>64.217778631729999</v>
      </c>
      <c r="K21" s="796">
        <v>68.222913671889998</v>
      </c>
      <c r="L21" s="796">
        <v>74.620844646540007</v>
      </c>
      <c r="M21" s="797">
        <v>70.849158626749997</v>
      </c>
      <c r="N21" s="572"/>
      <c r="O21" s="572"/>
      <c r="P21" s="572"/>
      <c r="Q21" s="572"/>
      <c r="R21" s="572"/>
      <c r="S21" s="572"/>
      <c r="T21" s="572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70"/>
      <c r="AS21" s="570"/>
      <c r="AT21" s="570"/>
      <c r="AU21" s="570"/>
      <c r="AV21" s="570"/>
      <c r="AW21" s="570"/>
      <c r="AX21" s="570"/>
      <c r="AY21" s="570"/>
      <c r="AZ21" s="570"/>
      <c r="BA21" s="570"/>
      <c r="BB21" s="570"/>
      <c r="BC21" s="570"/>
      <c r="BD21" s="570"/>
      <c r="BE21" s="570"/>
      <c r="BF21" s="570"/>
      <c r="BG21" s="570"/>
      <c r="BH21" s="570"/>
      <c r="BI21" s="570"/>
      <c r="BJ21" s="570"/>
      <c r="BK21" s="570"/>
      <c r="BL21" s="570"/>
      <c r="BM21" s="570"/>
      <c r="BN21" s="570"/>
      <c r="BO21" s="570"/>
      <c r="BP21" s="570"/>
      <c r="BQ21" s="570"/>
      <c r="BR21" s="570"/>
      <c r="BS21" s="570"/>
      <c r="BT21" s="570"/>
      <c r="BU21" s="570"/>
      <c r="BV21" s="570"/>
      <c r="BW21" s="570"/>
      <c r="BX21" s="570"/>
      <c r="BY21" s="570"/>
      <c r="BZ21" s="570"/>
      <c r="CA21" s="570"/>
    </row>
    <row r="22" spans="1:79" s="571" customFormat="1" ht="18">
      <c r="A22" s="889" t="s">
        <v>1145</v>
      </c>
      <c r="B22" s="761">
        <v>19.171001123529997</v>
      </c>
      <c r="C22" s="761">
        <v>25.94799401753</v>
      </c>
      <c r="D22" s="761">
        <v>7.86895462823</v>
      </c>
      <c r="E22" s="762">
        <v>59.353869028929999</v>
      </c>
      <c r="F22" s="798">
        <v>39.924378093169992</v>
      </c>
      <c r="G22" s="796">
        <v>36.159489994609999</v>
      </c>
      <c r="H22" s="796">
        <v>42.988048512739994</v>
      </c>
      <c r="I22" s="797">
        <v>39.190841750440008</v>
      </c>
      <c r="J22" s="798">
        <v>67.133068798970001</v>
      </c>
      <c r="K22" s="796">
        <v>57.123309170330003</v>
      </c>
      <c r="L22" s="796">
        <v>51.65325744554</v>
      </c>
      <c r="M22" s="797">
        <v>49.953681636989998</v>
      </c>
      <c r="N22" s="572"/>
      <c r="O22" s="572"/>
      <c r="P22" s="572"/>
      <c r="Q22" s="572"/>
      <c r="R22" s="572"/>
      <c r="S22" s="572"/>
      <c r="T22" s="572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70"/>
      <c r="AT22" s="570"/>
      <c r="AU22" s="570"/>
      <c r="AV22" s="570"/>
      <c r="AW22" s="570"/>
      <c r="AX22" s="570"/>
      <c r="AY22" s="570"/>
      <c r="AZ22" s="570"/>
      <c r="BA22" s="570"/>
      <c r="BB22" s="570"/>
      <c r="BC22" s="570"/>
      <c r="BD22" s="570"/>
      <c r="BE22" s="570"/>
      <c r="BF22" s="570"/>
      <c r="BG22" s="570"/>
      <c r="BH22" s="570"/>
      <c r="BI22" s="570"/>
      <c r="BJ22" s="570"/>
      <c r="BK22" s="570"/>
      <c r="BL22" s="570"/>
      <c r="BM22" s="570"/>
      <c r="BN22" s="570"/>
      <c r="BO22" s="570"/>
      <c r="BP22" s="570"/>
      <c r="BQ22" s="570"/>
      <c r="BR22" s="570"/>
      <c r="BS22" s="570"/>
      <c r="BT22" s="570"/>
      <c r="BU22" s="570"/>
      <c r="BV22" s="570"/>
      <c r="BW22" s="570"/>
      <c r="BX22" s="570"/>
      <c r="BY22" s="570"/>
      <c r="BZ22" s="570"/>
      <c r="CA22" s="570"/>
    </row>
    <row r="23" spans="1:79" s="571" customFormat="1" ht="18">
      <c r="A23" s="889" t="s">
        <v>1039</v>
      </c>
      <c r="B23" s="761">
        <v>0</v>
      </c>
      <c r="C23" s="761">
        <v>0</v>
      </c>
      <c r="D23" s="761">
        <v>0</v>
      </c>
      <c r="E23" s="762">
        <v>0</v>
      </c>
      <c r="F23" s="798">
        <v>0</v>
      </c>
      <c r="G23" s="796">
        <v>0</v>
      </c>
      <c r="H23" s="796">
        <v>0</v>
      </c>
      <c r="I23" s="797">
        <v>46.532594072620007</v>
      </c>
      <c r="J23" s="798">
        <v>67.773323658950005</v>
      </c>
      <c r="K23" s="796">
        <v>0</v>
      </c>
      <c r="L23" s="796">
        <v>0</v>
      </c>
      <c r="M23" s="797">
        <v>0</v>
      </c>
      <c r="N23" s="572"/>
      <c r="O23" s="572"/>
      <c r="P23" s="572"/>
      <c r="Q23" s="572"/>
      <c r="R23" s="572"/>
      <c r="S23" s="572"/>
      <c r="T23" s="572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570"/>
      <c r="BC23" s="570"/>
      <c r="BD23" s="570"/>
      <c r="BE23" s="570"/>
      <c r="BF23" s="570"/>
      <c r="BG23" s="570"/>
      <c r="BH23" s="570"/>
      <c r="BI23" s="570"/>
      <c r="BJ23" s="570"/>
      <c r="BK23" s="570"/>
      <c r="BL23" s="570"/>
      <c r="BM23" s="570"/>
      <c r="BN23" s="570"/>
      <c r="BO23" s="570"/>
      <c r="BP23" s="570"/>
      <c r="BQ23" s="570"/>
      <c r="BR23" s="570"/>
      <c r="BS23" s="570"/>
      <c r="BT23" s="570"/>
      <c r="BU23" s="570"/>
      <c r="BV23" s="570"/>
      <c r="BW23" s="570"/>
      <c r="BX23" s="570"/>
      <c r="BY23" s="570"/>
      <c r="BZ23" s="570"/>
      <c r="CA23" s="570"/>
    </row>
    <row r="24" spans="1:79" s="571" customFormat="1" ht="18">
      <c r="A24" s="889" t="s">
        <v>1146</v>
      </c>
      <c r="B24" s="761">
        <v>9.7643836999999998E-4</v>
      </c>
      <c r="C24" s="761">
        <v>0</v>
      </c>
      <c r="D24" s="761">
        <v>0</v>
      </c>
      <c r="E24" s="762">
        <v>0</v>
      </c>
      <c r="F24" s="798">
        <v>0</v>
      </c>
      <c r="G24" s="796">
        <v>0</v>
      </c>
      <c r="H24" s="796">
        <v>0</v>
      </c>
      <c r="I24" s="797">
        <v>0</v>
      </c>
      <c r="J24" s="798">
        <v>0</v>
      </c>
      <c r="K24" s="796">
        <v>0</v>
      </c>
      <c r="L24" s="796">
        <v>0</v>
      </c>
      <c r="M24" s="797">
        <v>0</v>
      </c>
      <c r="N24" s="572"/>
      <c r="O24" s="572"/>
      <c r="P24" s="572"/>
      <c r="Q24" s="572"/>
      <c r="R24" s="572"/>
      <c r="S24" s="572"/>
      <c r="T24" s="572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0"/>
      <c r="BE24" s="570"/>
      <c r="BF24" s="570"/>
      <c r="BG24" s="570"/>
      <c r="BH24" s="570"/>
      <c r="BI24" s="570"/>
      <c r="BJ24" s="570"/>
      <c r="BK24" s="570"/>
      <c r="BL24" s="570"/>
      <c r="BM24" s="570"/>
      <c r="BN24" s="570"/>
      <c r="BO24" s="570"/>
      <c r="BP24" s="570"/>
      <c r="BQ24" s="570"/>
      <c r="BR24" s="570"/>
      <c r="BS24" s="570"/>
      <c r="BT24" s="570"/>
      <c r="BU24" s="570"/>
      <c r="BV24" s="570"/>
      <c r="BW24" s="570"/>
      <c r="BX24" s="570"/>
      <c r="BY24" s="570"/>
      <c r="BZ24" s="570"/>
      <c r="CA24" s="570"/>
    </row>
    <row r="25" spans="1:79" s="571" customFormat="1" ht="18">
      <c r="A25" s="889" t="s">
        <v>1147</v>
      </c>
      <c r="B25" s="761">
        <v>37.919131376599999</v>
      </c>
      <c r="C25" s="761">
        <v>41.001290337110007</v>
      </c>
      <c r="D25" s="761">
        <v>62.845798596649999</v>
      </c>
      <c r="E25" s="762">
        <v>145.18011107526002</v>
      </c>
      <c r="F25" s="798">
        <v>148.21945982856002</v>
      </c>
      <c r="G25" s="796">
        <v>161.09000744484001</v>
      </c>
      <c r="H25" s="796">
        <v>170.07212773046001</v>
      </c>
      <c r="I25" s="797">
        <v>176.74221767786</v>
      </c>
      <c r="J25" s="798">
        <v>185.62250684655001</v>
      </c>
      <c r="K25" s="796">
        <v>196.44733229896002</v>
      </c>
      <c r="L25" s="796">
        <v>224.75841379970998</v>
      </c>
      <c r="M25" s="797">
        <v>229.60315753807004</v>
      </c>
      <c r="N25" s="572"/>
      <c r="O25" s="572"/>
      <c r="P25" s="572"/>
      <c r="Q25" s="572"/>
      <c r="R25" s="572"/>
      <c r="S25" s="572"/>
      <c r="T25" s="572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  <c r="BL25" s="570"/>
      <c r="BM25" s="570"/>
      <c r="BN25" s="570"/>
      <c r="BO25" s="570"/>
      <c r="BP25" s="570"/>
      <c r="BQ25" s="570"/>
      <c r="BR25" s="570"/>
      <c r="BS25" s="570"/>
      <c r="BT25" s="570"/>
      <c r="BU25" s="570"/>
      <c r="BV25" s="570"/>
      <c r="BW25" s="570"/>
      <c r="BX25" s="570"/>
      <c r="BY25" s="570"/>
      <c r="BZ25" s="570"/>
      <c r="CA25" s="570"/>
    </row>
    <row r="26" spans="1:79" s="571" customFormat="1" ht="18">
      <c r="A26" s="889"/>
      <c r="B26" s="761"/>
      <c r="C26" s="761"/>
      <c r="D26" s="761"/>
      <c r="E26" s="762"/>
      <c r="F26" s="798"/>
      <c r="G26" s="796"/>
      <c r="H26" s="796"/>
      <c r="I26" s="797"/>
      <c r="J26" s="798"/>
      <c r="K26" s="796"/>
      <c r="L26" s="796"/>
      <c r="M26" s="797"/>
      <c r="N26" s="572"/>
      <c r="O26" s="572"/>
      <c r="P26" s="572"/>
      <c r="Q26" s="572"/>
      <c r="R26" s="572"/>
      <c r="S26" s="572"/>
      <c r="T26" s="572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570"/>
      <c r="AL26" s="570"/>
      <c r="AM26" s="570"/>
      <c r="AN26" s="570"/>
      <c r="AO26" s="570"/>
      <c r="AP26" s="570"/>
      <c r="AQ26" s="570"/>
      <c r="AR26" s="570"/>
      <c r="AS26" s="570"/>
      <c r="AT26" s="570"/>
      <c r="AU26" s="570"/>
      <c r="AV26" s="570"/>
      <c r="AW26" s="570"/>
      <c r="AX26" s="570"/>
      <c r="AY26" s="570"/>
      <c r="AZ26" s="570"/>
      <c r="BA26" s="570"/>
      <c r="BB26" s="570"/>
      <c r="BC26" s="570"/>
      <c r="BD26" s="570"/>
      <c r="BE26" s="570"/>
      <c r="BF26" s="570"/>
      <c r="BG26" s="570"/>
      <c r="BH26" s="570"/>
      <c r="BI26" s="570"/>
      <c r="BJ26" s="570"/>
      <c r="BK26" s="570"/>
      <c r="BL26" s="570"/>
      <c r="BM26" s="570"/>
      <c r="BN26" s="570"/>
      <c r="BO26" s="570"/>
      <c r="BP26" s="570"/>
      <c r="BQ26" s="570"/>
      <c r="BR26" s="570"/>
      <c r="BS26" s="570"/>
      <c r="BT26" s="570"/>
      <c r="BU26" s="570"/>
      <c r="BV26" s="570"/>
      <c r="BW26" s="570"/>
      <c r="BX26" s="570"/>
      <c r="BY26" s="570"/>
      <c r="BZ26" s="570"/>
      <c r="CA26" s="570"/>
    </row>
    <row r="27" spans="1:79" s="571" customFormat="1" ht="18">
      <c r="A27" s="635" t="s">
        <v>1148</v>
      </c>
      <c r="B27" s="767">
        <v>-57.433291341349992</v>
      </c>
      <c r="C27" s="767">
        <v>-45.129191252780004</v>
      </c>
      <c r="D27" s="767">
        <v>-64.968277120880003</v>
      </c>
      <c r="E27" s="768">
        <v>-170.77342600562</v>
      </c>
      <c r="F27" s="804">
        <v>-135.09328488366</v>
      </c>
      <c r="G27" s="802">
        <v>-132.68188749687997</v>
      </c>
      <c r="H27" s="802">
        <v>-114.91030372841999</v>
      </c>
      <c r="I27" s="803">
        <v>-151.12091878297997</v>
      </c>
      <c r="J27" s="804">
        <v>-116.98070018305999</v>
      </c>
      <c r="K27" s="802">
        <v>-141.92698401761007</v>
      </c>
      <c r="L27" s="802">
        <v>-153.20382955768002</v>
      </c>
      <c r="M27" s="803">
        <v>-134.87012334875004</v>
      </c>
      <c r="N27" s="572"/>
      <c r="O27" s="572"/>
      <c r="P27" s="572"/>
      <c r="Q27" s="572"/>
      <c r="R27" s="572"/>
      <c r="S27" s="572"/>
      <c r="T27" s="572"/>
      <c r="U27" s="570"/>
      <c r="V27" s="570"/>
      <c r="W27" s="570"/>
      <c r="X27" s="570"/>
      <c r="Y27" s="570"/>
      <c r="Z27" s="570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  <c r="AK27" s="570"/>
      <c r="AL27" s="570"/>
      <c r="AM27" s="570"/>
      <c r="AN27" s="570"/>
      <c r="AO27" s="570"/>
      <c r="AP27" s="570"/>
      <c r="AQ27" s="570"/>
      <c r="AR27" s="570"/>
      <c r="AS27" s="570"/>
      <c r="AT27" s="570"/>
      <c r="AU27" s="570"/>
      <c r="AV27" s="570"/>
      <c r="AW27" s="570"/>
      <c r="AX27" s="570"/>
      <c r="AY27" s="570"/>
      <c r="AZ27" s="570"/>
      <c r="BA27" s="570"/>
      <c r="BB27" s="570"/>
      <c r="BC27" s="570"/>
      <c r="BD27" s="570"/>
      <c r="BE27" s="570"/>
      <c r="BF27" s="570"/>
      <c r="BG27" s="570"/>
      <c r="BH27" s="570"/>
      <c r="BI27" s="570"/>
      <c r="BJ27" s="570"/>
      <c r="BK27" s="570"/>
      <c r="BL27" s="570"/>
      <c r="BM27" s="570"/>
      <c r="BN27" s="570"/>
      <c r="BO27" s="570"/>
      <c r="BP27" s="570"/>
      <c r="BQ27" s="570"/>
      <c r="BR27" s="570"/>
      <c r="BS27" s="570"/>
      <c r="BT27" s="570"/>
      <c r="BU27" s="570"/>
      <c r="BV27" s="570"/>
      <c r="BW27" s="570"/>
      <c r="BX27" s="570"/>
      <c r="BY27" s="570"/>
      <c r="BZ27" s="570"/>
      <c r="CA27" s="570"/>
    </row>
    <row r="28" spans="1:79" s="571" customFormat="1" ht="18">
      <c r="A28" s="889"/>
      <c r="B28" s="761"/>
      <c r="C28" s="761"/>
      <c r="D28" s="761"/>
      <c r="E28" s="762"/>
      <c r="F28" s="798"/>
      <c r="G28" s="796"/>
      <c r="H28" s="796"/>
      <c r="I28" s="797"/>
      <c r="J28" s="798"/>
      <c r="K28" s="796"/>
      <c r="L28" s="796"/>
      <c r="M28" s="797"/>
      <c r="N28" s="572"/>
      <c r="O28" s="572"/>
      <c r="P28" s="572"/>
      <c r="Q28" s="572"/>
      <c r="R28" s="572"/>
      <c r="S28" s="572"/>
      <c r="T28" s="572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570"/>
      <c r="AX28" s="570"/>
      <c r="AY28" s="570"/>
      <c r="AZ28" s="570"/>
      <c r="BA28" s="570"/>
      <c r="BB28" s="570"/>
      <c r="BC28" s="570"/>
      <c r="BD28" s="570"/>
      <c r="BE28" s="570"/>
      <c r="BF28" s="570"/>
      <c r="BG28" s="570"/>
      <c r="BH28" s="570"/>
      <c r="BI28" s="570"/>
      <c r="BJ28" s="570"/>
      <c r="BK28" s="570"/>
      <c r="BL28" s="570"/>
      <c r="BM28" s="570"/>
      <c r="BN28" s="570"/>
      <c r="BO28" s="570"/>
      <c r="BP28" s="570"/>
      <c r="BQ28" s="570"/>
      <c r="BR28" s="570"/>
      <c r="BS28" s="570"/>
      <c r="BT28" s="570"/>
      <c r="BU28" s="570"/>
      <c r="BV28" s="570"/>
      <c r="BW28" s="570"/>
      <c r="BX28" s="570"/>
      <c r="BY28" s="570"/>
      <c r="BZ28" s="570"/>
      <c r="CA28" s="570"/>
    </row>
    <row r="29" spans="1:79" s="574" customFormat="1" ht="18">
      <c r="A29" s="635" t="s">
        <v>1149</v>
      </c>
      <c r="B29" s="770">
        <v>36.566187948649997</v>
      </c>
      <c r="C29" s="770">
        <v>71.17383419686</v>
      </c>
      <c r="D29" s="770">
        <v>67.314804344199985</v>
      </c>
      <c r="E29" s="771">
        <v>194.95929189129998</v>
      </c>
      <c r="F29" s="805">
        <v>196.40695038943002</v>
      </c>
      <c r="G29" s="869">
        <v>212.02965128682001</v>
      </c>
      <c r="H29" s="869">
        <v>222.18474222294</v>
      </c>
      <c r="I29" s="870">
        <v>237.91594211005997</v>
      </c>
      <c r="J29" s="805">
        <v>303.46381608235993</v>
      </c>
      <c r="K29" s="869">
        <v>310.13014816764991</v>
      </c>
      <c r="L29" s="869">
        <v>317.99387901147003</v>
      </c>
      <c r="M29" s="870">
        <v>311.94547343832005</v>
      </c>
      <c r="N29" s="572"/>
      <c r="O29" s="572"/>
      <c r="P29" s="572"/>
      <c r="Q29" s="572"/>
      <c r="R29" s="572"/>
      <c r="S29" s="572"/>
      <c r="T29" s="572"/>
      <c r="U29" s="573"/>
      <c r="V29" s="573"/>
      <c r="W29" s="573"/>
      <c r="X29" s="573"/>
      <c r="Y29" s="573"/>
      <c r="Z29" s="573"/>
      <c r="AA29" s="573"/>
      <c r="AB29" s="573"/>
      <c r="AC29" s="573"/>
      <c r="AD29" s="573"/>
      <c r="AE29" s="573"/>
      <c r="AF29" s="573"/>
      <c r="AG29" s="573"/>
      <c r="AH29" s="573"/>
      <c r="AI29" s="573"/>
      <c r="AJ29" s="573"/>
      <c r="AK29" s="573"/>
      <c r="AL29" s="573"/>
      <c r="AM29" s="573"/>
      <c r="AN29" s="573"/>
      <c r="AO29" s="573"/>
      <c r="AP29" s="573"/>
      <c r="AQ29" s="573"/>
      <c r="AR29" s="573"/>
      <c r="AS29" s="573"/>
      <c r="AT29" s="573"/>
      <c r="AU29" s="573"/>
      <c r="AV29" s="573"/>
      <c r="AW29" s="573"/>
      <c r="AX29" s="573"/>
      <c r="AY29" s="573"/>
      <c r="AZ29" s="573"/>
      <c r="BA29" s="573"/>
      <c r="BB29" s="573"/>
      <c r="BC29" s="573"/>
      <c r="BD29" s="573"/>
      <c r="BE29" s="573"/>
      <c r="BF29" s="573"/>
      <c r="BG29" s="573"/>
      <c r="BH29" s="573"/>
      <c r="BI29" s="573"/>
      <c r="BJ29" s="573"/>
      <c r="BK29" s="573"/>
      <c r="BL29" s="573"/>
      <c r="BM29" s="573"/>
      <c r="BN29" s="573"/>
      <c r="BO29" s="573"/>
      <c r="BP29" s="573"/>
      <c r="BQ29" s="573"/>
      <c r="BR29" s="573"/>
      <c r="BS29" s="573"/>
      <c r="BT29" s="573"/>
      <c r="BU29" s="573"/>
      <c r="BV29" s="573"/>
      <c r="BW29" s="573"/>
      <c r="BX29" s="573"/>
      <c r="BY29" s="573"/>
      <c r="BZ29" s="573"/>
      <c r="CA29" s="573"/>
    </row>
    <row r="30" spans="1:79" s="571" customFormat="1" ht="18">
      <c r="A30" s="889" t="s">
        <v>1150</v>
      </c>
      <c r="B30" s="761">
        <v>0.51788563610000005</v>
      </c>
      <c r="C30" s="761">
        <v>22.396138124939998</v>
      </c>
      <c r="D30" s="761">
        <v>12.40325891482</v>
      </c>
      <c r="E30" s="762">
        <v>21.647887825489999</v>
      </c>
      <c r="F30" s="798">
        <v>21.337871530200001</v>
      </c>
      <c r="G30" s="796">
        <v>24.769127508190003</v>
      </c>
      <c r="H30" s="796">
        <v>23.173216392290001</v>
      </c>
      <c r="I30" s="797">
        <v>31.010763088259999</v>
      </c>
      <c r="J30" s="798">
        <v>18.312449047200001</v>
      </c>
      <c r="K30" s="796">
        <v>24.6150069294</v>
      </c>
      <c r="L30" s="796">
        <v>21.413552653690001</v>
      </c>
      <c r="M30" s="797">
        <v>29.657790760139999</v>
      </c>
      <c r="N30" s="572"/>
      <c r="O30" s="572"/>
      <c r="P30" s="572"/>
      <c r="Q30" s="572"/>
      <c r="R30" s="572"/>
      <c r="S30" s="572"/>
      <c r="T30" s="572"/>
      <c r="U30" s="570"/>
      <c r="V30" s="570"/>
      <c r="W30" s="570"/>
      <c r="X30" s="570"/>
      <c r="Y30" s="570"/>
      <c r="Z30" s="570"/>
      <c r="AA30" s="570"/>
      <c r="AB30" s="570"/>
      <c r="AC30" s="570"/>
      <c r="AD30" s="570"/>
      <c r="AE30" s="570"/>
      <c r="AF30" s="570"/>
      <c r="AG30" s="570"/>
      <c r="AH30" s="570"/>
      <c r="AI30" s="570"/>
      <c r="AJ30" s="570"/>
      <c r="AK30" s="570"/>
      <c r="AL30" s="570"/>
      <c r="AM30" s="570"/>
      <c r="AN30" s="570"/>
      <c r="AO30" s="570"/>
      <c r="AP30" s="570"/>
      <c r="AQ30" s="570"/>
      <c r="AR30" s="570"/>
      <c r="AS30" s="570"/>
      <c r="AT30" s="570"/>
      <c r="AU30" s="570"/>
      <c r="AV30" s="570"/>
      <c r="AW30" s="570"/>
      <c r="AX30" s="570"/>
      <c r="AY30" s="570"/>
      <c r="AZ30" s="570"/>
      <c r="BA30" s="570"/>
      <c r="BB30" s="570"/>
      <c r="BC30" s="570"/>
      <c r="BD30" s="570"/>
      <c r="BE30" s="570"/>
      <c r="BF30" s="570"/>
      <c r="BG30" s="570"/>
      <c r="BH30" s="570"/>
      <c r="BI30" s="570"/>
      <c r="BJ30" s="570"/>
      <c r="BK30" s="570"/>
      <c r="BL30" s="570"/>
      <c r="BM30" s="570"/>
      <c r="BN30" s="570"/>
      <c r="BO30" s="570"/>
      <c r="BP30" s="570"/>
      <c r="BQ30" s="570"/>
      <c r="BR30" s="570"/>
      <c r="BS30" s="570"/>
      <c r="BT30" s="570"/>
      <c r="BU30" s="570"/>
      <c r="BV30" s="570"/>
      <c r="BW30" s="570"/>
      <c r="BX30" s="570"/>
      <c r="BY30" s="570"/>
      <c r="BZ30" s="570"/>
      <c r="CA30" s="570"/>
    </row>
    <row r="31" spans="1:79" s="571" customFormat="1" ht="18">
      <c r="A31" s="889" t="s">
        <v>1151</v>
      </c>
      <c r="B31" s="761">
        <v>35.235591936679995</v>
      </c>
      <c r="C31" s="761">
        <v>45.103643294970006</v>
      </c>
      <c r="D31" s="761">
        <v>41.517545924339998</v>
      </c>
      <c r="E31" s="762">
        <v>163.79265429948998</v>
      </c>
      <c r="F31" s="798">
        <v>163.96231636328</v>
      </c>
      <c r="G31" s="796">
        <v>166.38758757258003</v>
      </c>
      <c r="H31" s="796">
        <v>177.13990441743999</v>
      </c>
      <c r="I31" s="797">
        <v>199.06037076458998</v>
      </c>
      <c r="J31" s="798">
        <v>267.57582384754994</v>
      </c>
      <c r="K31" s="796">
        <v>265.70242640737996</v>
      </c>
      <c r="L31" s="796">
        <v>262.28411538366004</v>
      </c>
      <c r="M31" s="797">
        <v>252.59431393118001</v>
      </c>
      <c r="N31" s="572"/>
      <c r="O31" s="572"/>
      <c r="P31" s="572"/>
      <c r="Q31" s="572"/>
      <c r="R31" s="572"/>
      <c r="S31" s="572"/>
      <c r="T31" s="572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  <c r="AK31" s="570"/>
      <c r="AL31" s="570"/>
      <c r="AM31" s="570"/>
      <c r="AN31" s="570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70"/>
      <c r="AZ31" s="570"/>
      <c r="BA31" s="570"/>
      <c r="BB31" s="570"/>
      <c r="BC31" s="570"/>
      <c r="BD31" s="570"/>
      <c r="BE31" s="570"/>
      <c r="BF31" s="570"/>
      <c r="BG31" s="570"/>
      <c r="BH31" s="570"/>
      <c r="BI31" s="570"/>
      <c r="BJ31" s="570"/>
      <c r="BK31" s="570"/>
      <c r="BL31" s="570"/>
      <c r="BM31" s="570"/>
      <c r="BN31" s="570"/>
      <c r="BO31" s="570"/>
      <c r="BP31" s="570"/>
      <c r="BQ31" s="570"/>
      <c r="BR31" s="570"/>
      <c r="BS31" s="570"/>
      <c r="BT31" s="570"/>
      <c r="BU31" s="570"/>
      <c r="BV31" s="570"/>
      <c r="BW31" s="570"/>
      <c r="BX31" s="570"/>
      <c r="BY31" s="570"/>
      <c r="BZ31" s="570"/>
      <c r="CA31" s="570"/>
    </row>
    <row r="32" spans="1:79" s="571" customFormat="1" ht="18.75" thickBot="1">
      <c r="A32" s="890" t="s">
        <v>1152</v>
      </c>
      <c r="B32" s="773">
        <v>0.81271037587000006</v>
      </c>
      <c r="C32" s="773">
        <v>3.67405277695</v>
      </c>
      <c r="D32" s="773">
        <v>13.393999505040002</v>
      </c>
      <c r="E32" s="774">
        <v>9.5187497663199991</v>
      </c>
      <c r="F32" s="810">
        <v>11.106762495950001</v>
      </c>
      <c r="G32" s="808">
        <v>20.872936206049999</v>
      </c>
      <c r="H32" s="808">
        <v>21.871621413210001</v>
      </c>
      <c r="I32" s="809">
        <v>7.8448082572100004</v>
      </c>
      <c r="J32" s="810">
        <v>17.575543187610002</v>
      </c>
      <c r="K32" s="808">
        <v>19.812714830869997</v>
      </c>
      <c r="L32" s="808">
        <v>34.296210974120001</v>
      </c>
      <c r="M32" s="809">
        <v>29.693368747000001</v>
      </c>
      <c r="N32" s="572"/>
      <c r="O32" s="572"/>
      <c r="P32" s="572"/>
      <c r="Q32" s="572"/>
      <c r="R32" s="572"/>
      <c r="S32" s="572"/>
      <c r="T32" s="572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0"/>
      <c r="BG32" s="570"/>
      <c r="BH32" s="570"/>
      <c r="BI32" s="570"/>
      <c r="BJ32" s="570"/>
      <c r="BK32" s="570"/>
      <c r="BL32" s="570"/>
      <c r="BM32" s="570"/>
      <c r="BN32" s="570"/>
      <c r="BO32" s="570"/>
      <c r="BP32" s="570"/>
      <c r="BQ32" s="570"/>
      <c r="BR32" s="570"/>
      <c r="BS32" s="570"/>
      <c r="BT32" s="570"/>
      <c r="BU32" s="570"/>
      <c r="BV32" s="570"/>
      <c r="BW32" s="570"/>
      <c r="BX32" s="570"/>
      <c r="BY32" s="570"/>
      <c r="BZ32" s="570"/>
      <c r="CA32" s="570"/>
    </row>
    <row r="33" spans="1:5">
      <c r="A33" s="435"/>
      <c r="B33" s="436"/>
      <c r="C33" s="436"/>
      <c r="D33" s="436"/>
      <c r="E33" s="436"/>
    </row>
    <row r="34" spans="1:5">
      <c r="A34" s="775" t="s">
        <v>47</v>
      </c>
      <c r="B34" s="511"/>
      <c r="C34" s="511"/>
      <c r="D34" s="511"/>
      <c r="E34" s="511"/>
    </row>
  </sheetData>
  <mergeCells count="6">
    <mergeCell ref="J3:M3"/>
    <mergeCell ref="B3:B4"/>
    <mergeCell ref="C3:C4"/>
    <mergeCell ref="D3:D4"/>
    <mergeCell ref="F3:I3"/>
    <mergeCell ref="E3:E4"/>
  </mergeCells>
  <hyperlinks>
    <hyperlink ref="A1" location="Menu!A1" display="Return to Menu"/>
  </hyperlinks>
  <pageMargins left="0.2" right="0.2" top="0.75" bottom="0.75" header="0.3" footer="0.3"/>
  <pageSetup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0"/>
  <sheetViews>
    <sheetView view="pageBreakPreview" zoomScale="80" zoomScaleNormal="80" zoomScaleSheetLayoutView="80" workbookViewId="0">
      <pane xSplit="1" ySplit="4" topLeftCell="B5" activePane="bottomRight" state="frozen"/>
      <selection activeCell="T30" sqref="T30:T32"/>
      <selection pane="topRight" activeCell="T30" sqref="T30:T32"/>
      <selection pane="bottomLeft" activeCell="T30" sqref="T30:T32"/>
      <selection pane="bottomRight"/>
    </sheetView>
  </sheetViews>
  <sheetFormatPr defaultColWidth="18.5703125" defaultRowHeight="15"/>
  <cols>
    <col min="1" max="1" width="71.5703125" customWidth="1"/>
    <col min="2" max="17" width="15" customWidth="1"/>
  </cols>
  <sheetData>
    <row r="1" spans="1:23" ht="26.25">
      <c r="A1" s="390" t="s">
        <v>1123</v>
      </c>
      <c r="J1" s="442"/>
    </row>
    <row r="2" spans="1:23" s="577" customFormat="1" ht="21.75" thickBot="1">
      <c r="A2" s="575" t="s">
        <v>1473</v>
      </c>
      <c r="B2" s="575"/>
      <c r="C2" s="575"/>
      <c r="D2" s="575"/>
      <c r="E2" s="575"/>
      <c r="F2" s="575"/>
      <c r="G2" s="576"/>
      <c r="H2" s="576"/>
      <c r="I2" s="576"/>
    </row>
    <row r="3" spans="1:23" s="884" customFormat="1" ht="15.75">
      <c r="A3" s="891"/>
      <c r="B3" s="2294">
        <v>2009</v>
      </c>
      <c r="C3" s="902"/>
      <c r="D3" s="902"/>
      <c r="E3" s="902"/>
      <c r="F3" s="902"/>
      <c r="G3" s="2294">
        <v>2014</v>
      </c>
      <c r="H3" s="2294">
        <v>2015</v>
      </c>
      <c r="I3" s="2296">
        <v>2016</v>
      </c>
      <c r="J3" s="2231">
        <v>2017</v>
      </c>
      <c r="K3" s="2231"/>
      <c r="L3" s="2231"/>
      <c r="M3" s="2232"/>
      <c r="N3" s="2269">
        <v>2018</v>
      </c>
      <c r="O3" s="2231"/>
      <c r="P3" s="2231"/>
      <c r="Q3" s="2232"/>
    </row>
    <row r="4" spans="1:23" s="884" customFormat="1" ht="16.5" thickBot="1">
      <c r="A4" s="892" t="s">
        <v>459</v>
      </c>
      <c r="B4" s="2295"/>
      <c r="C4" s="1448">
        <v>2010</v>
      </c>
      <c r="D4" s="1448">
        <v>2011</v>
      </c>
      <c r="E4" s="1448">
        <v>2012</v>
      </c>
      <c r="F4" s="1448">
        <v>2013</v>
      </c>
      <c r="G4" s="2295"/>
      <c r="H4" s="2295">
        <v>2015</v>
      </c>
      <c r="I4" s="2297"/>
      <c r="J4" s="1445" t="s">
        <v>1</v>
      </c>
      <c r="K4" s="1445" t="s">
        <v>2</v>
      </c>
      <c r="L4" s="1445" t="s">
        <v>3</v>
      </c>
      <c r="M4" s="1446" t="s">
        <v>4</v>
      </c>
      <c r="N4" s="578" t="s">
        <v>1</v>
      </c>
      <c r="O4" s="1445" t="s">
        <v>2</v>
      </c>
      <c r="P4" s="1445" t="s">
        <v>3</v>
      </c>
      <c r="Q4" s="1446" t="s">
        <v>4</v>
      </c>
    </row>
    <row r="5" spans="1:23" s="884" customFormat="1" ht="15.75">
      <c r="A5" s="893" t="s">
        <v>460</v>
      </c>
      <c r="B5" s="2012">
        <v>521.79824655330992</v>
      </c>
      <c r="C5" s="2016">
        <v>531.40488897250998</v>
      </c>
      <c r="D5" s="2016">
        <v>1222.47317254475</v>
      </c>
      <c r="E5" s="2016">
        <v>1849.83146270523</v>
      </c>
      <c r="F5" s="2016">
        <v>3252.44577849912</v>
      </c>
      <c r="G5" s="2016">
        <v>4474.7221238624297</v>
      </c>
      <c r="H5" s="2016">
        <v>4473.6184830497004</v>
      </c>
      <c r="I5" s="2040">
        <v>4263.179001441159</v>
      </c>
      <c r="J5" s="2014">
        <v>4245.7218991996506</v>
      </c>
      <c r="K5" s="2014">
        <v>4263.0836094108199</v>
      </c>
      <c r="L5" s="2014">
        <v>4530.5150475811015</v>
      </c>
      <c r="M5" s="2015">
        <v>5002.9595539322499</v>
      </c>
      <c r="N5" s="2013">
        <v>5433.36845114687</v>
      </c>
      <c r="O5" s="2014">
        <v>5389.5597696826517</v>
      </c>
      <c r="P5" s="2014">
        <v>5635.5055750319289</v>
      </c>
      <c r="Q5" s="2015">
        <v>5646.9389997961807</v>
      </c>
      <c r="R5" s="2043"/>
      <c r="S5" s="2043"/>
      <c r="T5" s="2043"/>
      <c r="U5" s="2043"/>
      <c r="V5" s="2043"/>
      <c r="W5" s="2043"/>
    </row>
    <row r="6" spans="1:23" s="884" customFormat="1" ht="15.75">
      <c r="A6" s="894" t="s">
        <v>841</v>
      </c>
      <c r="B6" s="2016">
        <v>254.30548468057998</v>
      </c>
      <c r="C6" s="2016">
        <v>295.83936021416002</v>
      </c>
      <c r="D6" s="2016">
        <v>320.91108694292001</v>
      </c>
      <c r="E6" s="2016">
        <v>330.55652542603997</v>
      </c>
      <c r="F6" s="2016">
        <v>329.75272104489</v>
      </c>
      <c r="G6" s="2016">
        <v>360.58178075591997</v>
      </c>
      <c r="H6" s="2016">
        <v>401.84494790955</v>
      </c>
      <c r="I6" s="2040">
        <v>358.75837432751001</v>
      </c>
      <c r="J6" s="2018">
        <v>322.61774060919004</v>
      </c>
      <c r="K6" s="2018">
        <v>396.39655965458002</v>
      </c>
      <c r="L6" s="2018">
        <v>345.71821714221005</v>
      </c>
      <c r="M6" s="2019">
        <v>374.56507701179999</v>
      </c>
      <c r="N6" s="2017">
        <v>370.94615894056994</v>
      </c>
      <c r="O6" s="2018">
        <v>380.76954673171008</v>
      </c>
      <c r="P6" s="2018">
        <v>319.3798268182299</v>
      </c>
      <c r="Q6" s="2019">
        <v>411.36879032783003</v>
      </c>
      <c r="R6" s="2043"/>
      <c r="S6" s="2043"/>
      <c r="T6" s="2043"/>
      <c r="U6" s="2043"/>
      <c r="V6" s="2043"/>
      <c r="W6" s="2043"/>
    </row>
    <row r="7" spans="1:23" s="884" customFormat="1" ht="15.75">
      <c r="A7" s="894" t="s">
        <v>842</v>
      </c>
      <c r="B7" s="2016">
        <v>267.49276187273</v>
      </c>
      <c r="C7" s="2016">
        <v>235.56552875835001</v>
      </c>
      <c r="D7" s="2016">
        <v>901.56208560182995</v>
      </c>
      <c r="E7" s="2016">
        <v>1519.2749372791902</v>
      </c>
      <c r="F7" s="2016">
        <v>2922.6930574542298</v>
      </c>
      <c r="G7" s="2016">
        <v>4114.14034310651</v>
      </c>
      <c r="H7" s="2016">
        <v>4071.7735351401498</v>
      </c>
      <c r="I7" s="2040">
        <v>3904.4206271136491</v>
      </c>
      <c r="J7" s="2018">
        <v>3923.10415859046</v>
      </c>
      <c r="K7" s="2018">
        <v>3866.6870497562395</v>
      </c>
      <c r="L7" s="2018">
        <v>4184.7968304388905</v>
      </c>
      <c r="M7" s="2019">
        <v>4628.39447692045</v>
      </c>
      <c r="N7" s="2017">
        <v>5062.4222922062991</v>
      </c>
      <c r="O7" s="2018">
        <v>5008.7902229509409</v>
      </c>
      <c r="P7" s="2018">
        <v>5316.1257482136989</v>
      </c>
      <c r="Q7" s="2019">
        <v>5235.5702094683511</v>
      </c>
      <c r="R7" s="2043"/>
      <c r="S7" s="2043"/>
      <c r="T7" s="2043"/>
      <c r="U7" s="2043"/>
      <c r="V7" s="2043"/>
      <c r="W7" s="2043"/>
    </row>
    <row r="8" spans="1:23" s="884" customFormat="1" ht="15.75">
      <c r="A8" s="895" t="s">
        <v>843</v>
      </c>
      <c r="B8" s="2020">
        <v>87.026346138139999</v>
      </c>
      <c r="C8" s="2020">
        <v>95.645991251959998</v>
      </c>
      <c r="D8" s="2020">
        <v>770.05249643271998</v>
      </c>
      <c r="E8" s="2020">
        <v>1340.0479720399901</v>
      </c>
      <c r="F8" s="2020">
        <v>2274.3213876178597</v>
      </c>
      <c r="G8" s="2020">
        <v>3580.0927704964392</v>
      </c>
      <c r="H8" s="2020">
        <v>3087.8545101973991</v>
      </c>
      <c r="I8" s="2039">
        <v>3443.2621430576191</v>
      </c>
      <c r="J8" s="1866">
        <v>3431.7620002390699</v>
      </c>
      <c r="K8" s="1866">
        <v>3446.6525074061597</v>
      </c>
      <c r="L8" s="1866">
        <v>3630.0091926866608</v>
      </c>
      <c r="M8" s="2021">
        <v>3951.8943730215997</v>
      </c>
      <c r="N8" s="1865">
        <v>4150.824108030889</v>
      </c>
      <c r="O8" s="1866">
        <v>4411.7212350232003</v>
      </c>
      <c r="P8" s="1866">
        <v>4487.3201732091802</v>
      </c>
      <c r="Q8" s="2021">
        <v>4712.1611856852205</v>
      </c>
      <c r="R8" s="2043"/>
      <c r="S8" s="2043"/>
      <c r="T8" s="2043"/>
      <c r="U8" s="2043"/>
      <c r="V8" s="2043"/>
      <c r="W8" s="2043"/>
    </row>
    <row r="9" spans="1:23" s="884" customFormat="1" ht="15.75">
      <c r="A9" s="895" t="s">
        <v>844</v>
      </c>
      <c r="B9" s="2020">
        <v>180.46641573459002</v>
      </c>
      <c r="C9" s="2020">
        <v>139.91953750639001</v>
      </c>
      <c r="D9" s="2020">
        <v>131.50958916911</v>
      </c>
      <c r="E9" s="2020">
        <v>179.22696523920001</v>
      </c>
      <c r="F9" s="2020">
        <v>648.37166983636996</v>
      </c>
      <c r="G9" s="2020">
        <v>497.14095712856994</v>
      </c>
      <c r="H9" s="2020">
        <v>940.03046482421018</v>
      </c>
      <c r="I9" s="2039">
        <v>315.43089477170003</v>
      </c>
      <c r="J9" s="1866">
        <v>373.95108268387997</v>
      </c>
      <c r="K9" s="1866">
        <v>301.61383928096001</v>
      </c>
      <c r="L9" s="1866">
        <v>382.90771571297995</v>
      </c>
      <c r="M9" s="2021">
        <v>494.22773576804991</v>
      </c>
      <c r="N9" s="1865">
        <v>718.14642381656006</v>
      </c>
      <c r="O9" s="1866">
        <v>410.22281011507005</v>
      </c>
      <c r="P9" s="1866">
        <v>635.54716441289986</v>
      </c>
      <c r="Q9" s="2021">
        <v>336.23671873653001</v>
      </c>
      <c r="R9" s="2043"/>
      <c r="S9" s="2043"/>
      <c r="T9" s="2043"/>
      <c r="U9" s="2043"/>
      <c r="V9" s="2043"/>
      <c r="W9" s="2043"/>
    </row>
    <row r="10" spans="1:23" s="884" customFormat="1" ht="15.75">
      <c r="A10" s="895" t="s">
        <v>951</v>
      </c>
      <c r="B10" s="1835">
        <v>0</v>
      </c>
      <c r="C10" s="1835">
        <v>0</v>
      </c>
      <c r="D10" s="1835">
        <v>0</v>
      </c>
      <c r="E10" s="1835">
        <v>0</v>
      </c>
      <c r="F10" s="1835">
        <v>0</v>
      </c>
      <c r="G10" s="1835">
        <v>36.906615481499998</v>
      </c>
      <c r="H10" s="1835">
        <v>43.888560118539999</v>
      </c>
      <c r="I10" s="1836">
        <v>145.72758928433001</v>
      </c>
      <c r="J10" s="1866">
        <v>117.39107566750999</v>
      </c>
      <c r="K10" s="1866">
        <v>118.42070306911999</v>
      </c>
      <c r="L10" s="1866">
        <v>171.87992203925</v>
      </c>
      <c r="M10" s="2021">
        <v>182.2723681308</v>
      </c>
      <c r="N10" s="1865">
        <v>193.45176035884998</v>
      </c>
      <c r="O10" s="1866">
        <v>186.84617781267002</v>
      </c>
      <c r="P10" s="1866">
        <v>193.25841059162002</v>
      </c>
      <c r="Q10" s="2021">
        <v>187.1723050466</v>
      </c>
      <c r="R10" s="2043"/>
      <c r="S10" s="2043"/>
      <c r="T10" s="2043"/>
      <c r="U10" s="2043"/>
      <c r="V10" s="2043"/>
      <c r="W10" s="2043"/>
    </row>
    <row r="11" spans="1:23" s="884" customFormat="1" ht="15.75">
      <c r="A11" s="895"/>
      <c r="B11" s="1835"/>
      <c r="C11" s="1835"/>
      <c r="D11" s="1835"/>
      <c r="E11" s="1835"/>
      <c r="F11" s="1835"/>
      <c r="G11" s="1835"/>
      <c r="H11" s="1835"/>
      <c r="I11" s="1836"/>
      <c r="J11" s="2018"/>
      <c r="K11" s="2018"/>
      <c r="L11" s="2018"/>
      <c r="M11" s="2019"/>
      <c r="N11" s="2017"/>
      <c r="O11" s="2018"/>
      <c r="P11" s="2018"/>
      <c r="Q11" s="2019"/>
      <c r="R11" s="2043"/>
      <c r="S11" s="2043"/>
      <c r="T11" s="2043"/>
      <c r="U11" s="2043"/>
      <c r="V11" s="2043"/>
      <c r="W11" s="2043"/>
    </row>
    <row r="12" spans="1:23" s="884" customFormat="1" ht="15.75">
      <c r="A12" s="893" t="s">
        <v>845</v>
      </c>
      <c r="B12" s="2016">
        <v>188.46620332627009</v>
      </c>
      <c r="C12" s="2016">
        <v>262.31623451600012</v>
      </c>
      <c r="D12" s="2016">
        <v>598.46308621022013</v>
      </c>
      <c r="E12" s="2016">
        <v>1693.5501936759399</v>
      </c>
      <c r="F12" s="2016">
        <v>927.00861891454008</v>
      </c>
      <c r="G12" s="2016">
        <v>476.08171218128001</v>
      </c>
      <c r="H12" s="2016">
        <v>623.98698383903002</v>
      </c>
      <c r="I12" s="2040">
        <v>733.9749326929699</v>
      </c>
      <c r="J12" s="2023">
        <v>770.0227652407101</v>
      </c>
      <c r="K12" s="2023">
        <v>800.91348542430001</v>
      </c>
      <c r="L12" s="2023">
        <v>709.55410227817003</v>
      </c>
      <c r="M12" s="2024">
        <v>2610.0811182867697</v>
      </c>
      <c r="N12" s="2022">
        <v>3384.8467728800497</v>
      </c>
      <c r="O12" s="2023">
        <v>3852.4551873006799</v>
      </c>
      <c r="P12" s="2023">
        <v>3727.8710949309202</v>
      </c>
      <c r="Q12" s="2024">
        <v>4079.2631626337693</v>
      </c>
      <c r="R12" s="2043"/>
      <c r="S12" s="2043"/>
      <c r="T12" s="2043"/>
      <c r="U12" s="2043"/>
      <c r="V12" s="2043"/>
      <c r="W12" s="2043"/>
    </row>
    <row r="13" spans="1:23" s="884" customFormat="1" ht="15.75">
      <c r="A13" s="895" t="s">
        <v>846</v>
      </c>
      <c r="B13" s="2020">
        <v>42</v>
      </c>
      <c r="C13" s="2020">
        <v>1.23152081864</v>
      </c>
      <c r="D13" s="2020">
        <v>0</v>
      </c>
      <c r="E13" s="2020">
        <v>0</v>
      </c>
      <c r="F13" s="2020">
        <v>0</v>
      </c>
      <c r="G13" s="2020">
        <v>0</v>
      </c>
      <c r="H13" s="2020">
        <v>0</v>
      </c>
      <c r="I13" s="2039">
        <v>0</v>
      </c>
      <c r="J13" s="2026">
        <v>0</v>
      </c>
      <c r="K13" s="2026">
        <v>0</v>
      </c>
      <c r="L13" s="2026">
        <v>0</v>
      </c>
      <c r="M13" s="2027">
        <v>0</v>
      </c>
      <c r="N13" s="2025">
        <v>0</v>
      </c>
      <c r="O13" s="2026">
        <v>0</v>
      </c>
      <c r="P13" s="2026">
        <v>0</v>
      </c>
      <c r="Q13" s="2027">
        <v>0</v>
      </c>
      <c r="R13" s="2043"/>
      <c r="S13" s="2043"/>
      <c r="T13" s="2043"/>
      <c r="U13" s="2043"/>
      <c r="V13" s="2043"/>
      <c r="W13" s="2043"/>
    </row>
    <row r="14" spans="1:23" s="884" customFormat="1" ht="15.75">
      <c r="A14" s="896" t="s">
        <v>847</v>
      </c>
      <c r="B14" s="2020">
        <v>54.400035121270108</v>
      </c>
      <c r="C14" s="2020">
        <v>209.8990357512501</v>
      </c>
      <c r="D14" s="2020">
        <v>533.97606810499008</v>
      </c>
      <c r="E14" s="2020">
        <v>1631.5809792401299</v>
      </c>
      <c r="F14" s="2020">
        <v>541.67278271569012</v>
      </c>
      <c r="G14" s="2020">
        <v>476.08171218128001</v>
      </c>
      <c r="H14" s="2020">
        <v>623.98698383903002</v>
      </c>
      <c r="I14" s="2039">
        <v>733.9749326929699</v>
      </c>
      <c r="J14" s="2026">
        <v>770.0227652407101</v>
      </c>
      <c r="K14" s="2026">
        <v>800.91348542430001</v>
      </c>
      <c r="L14" s="2026">
        <v>709.55410227817003</v>
      </c>
      <c r="M14" s="2027">
        <v>2610.0811182867697</v>
      </c>
      <c r="N14" s="2025">
        <v>3384.8467728800497</v>
      </c>
      <c r="O14" s="2026">
        <v>3852.4551873006799</v>
      </c>
      <c r="P14" s="2026">
        <v>3727.8710949309202</v>
      </c>
      <c r="Q14" s="2027">
        <v>4079.2631626337693</v>
      </c>
      <c r="R14" s="2043"/>
      <c r="S14" s="2043"/>
      <c r="T14" s="2043"/>
      <c r="U14" s="2043"/>
      <c r="V14" s="2043"/>
      <c r="W14" s="2043"/>
    </row>
    <row r="15" spans="1:23" s="884" customFormat="1" ht="15.75">
      <c r="A15" s="896" t="s">
        <v>848</v>
      </c>
      <c r="B15" s="2020">
        <v>92.066168204999997</v>
      </c>
      <c r="C15" s="2020">
        <v>51.185677946110005</v>
      </c>
      <c r="D15" s="2020">
        <v>64.487018105230007</v>
      </c>
      <c r="E15" s="2020">
        <v>61.969214435809995</v>
      </c>
      <c r="F15" s="2020">
        <v>385.33583619884996</v>
      </c>
      <c r="G15" s="2020">
        <v>0</v>
      </c>
      <c r="H15" s="2020">
        <v>0</v>
      </c>
      <c r="I15" s="2039">
        <v>0</v>
      </c>
      <c r="J15" s="2026">
        <v>0</v>
      </c>
      <c r="K15" s="2026">
        <v>0</v>
      </c>
      <c r="L15" s="2026">
        <v>0</v>
      </c>
      <c r="M15" s="2027">
        <v>0</v>
      </c>
      <c r="N15" s="2025">
        <v>0</v>
      </c>
      <c r="O15" s="2026">
        <v>0</v>
      </c>
      <c r="P15" s="2026">
        <v>0</v>
      </c>
      <c r="Q15" s="2027">
        <v>0</v>
      </c>
      <c r="R15" s="2043"/>
      <c r="S15" s="2043"/>
      <c r="T15" s="2043"/>
      <c r="U15" s="2043"/>
      <c r="V15" s="2043"/>
      <c r="W15" s="2043"/>
    </row>
    <row r="16" spans="1:23" s="884" customFormat="1" ht="15.75">
      <c r="A16" s="896"/>
      <c r="B16" s="1835"/>
      <c r="C16" s="1835"/>
      <c r="D16" s="1835"/>
      <c r="E16" s="1835"/>
      <c r="F16" s="1835"/>
      <c r="G16" s="1835"/>
      <c r="H16" s="1835"/>
      <c r="I16" s="1836"/>
      <c r="J16" s="1837"/>
      <c r="K16" s="1837"/>
      <c r="L16" s="1837"/>
      <c r="M16" s="1839"/>
      <c r="N16" s="1838"/>
      <c r="O16" s="1837"/>
      <c r="P16" s="1837"/>
      <c r="Q16" s="1839"/>
      <c r="R16" s="2043"/>
      <c r="S16" s="2043"/>
      <c r="T16" s="2043"/>
      <c r="U16" s="2043"/>
      <c r="V16" s="2043"/>
      <c r="W16" s="2043"/>
    </row>
    <row r="17" spans="1:23" s="884" customFormat="1" ht="15.75">
      <c r="A17" s="893" t="s">
        <v>466</v>
      </c>
      <c r="B17" s="2016">
        <v>1265.6434158166799</v>
      </c>
      <c r="C17" s="2016">
        <v>1296.3568797918599</v>
      </c>
      <c r="D17" s="2016">
        <v>1702.5134802470102</v>
      </c>
      <c r="E17" s="2016">
        <v>2007.6376016949</v>
      </c>
      <c r="F17" s="2016">
        <v>2106.4743603978995</v>
      </c>
      <c r="G17" s="2016">
        <v>2064.2330085527601</v>
      </c>
      <c r="H17" s="2016">
        <v>1593.5944727092003</v>
      </c>
      <c r="I17" s="2040">
        <v>2076.5614445369802</v>
      </c>
      <c r="J17" s="2018">
        <v>2061.6800592597806</v>
      </c>
      <c r="K17" s="2018">
        <v>2447.0824266556306</v>
      </c>
      <c r="L17" s="2018">
        <v>2589.4086630704596</v>
      </c>
      <c r="M17" s="2019">
        <v>2644.5193229063193</v>
      </c>
      <c r="N17" s="2017">
        <v>2950.7717415873908</v>
      </c>
      <c r="O17" s="2018">
        <v>2970.2134987319996</v>
      </c>
      <c r="P17" s="2018">
        <v>3015.5422788121291</v>
      </c>
      <c r="Q17" s="2019">
        <v>2986.6015612504511</v>
      </c>
      <c r="R17" s="2043"/>
      <c r="S17" s="2043"/>
      <c r="T17" s="2043"/>
      <c r="U17" s="2043"/>
      <c r="V17" s="2043"/>
      <c r="W17" s="2043"/>
    </row>
    <row r="18" spans="1:23" s="884" customFormat="1" ht="15.75">
      <c r="A18" s="894" t="s">
        <v>983</v>
      </c>
      <c r="B18" s="2016">
        <v>0</v>
      </c>
      <c r="C18" s="2016">
        <v>0</v>
      </c>
      <c r="D18" s="2016">
        <v>0</v>
      </c>
      <c r="E18" s="2016">
        <v>0</v>
      </c>
      <c r="F18" s="2016">
        <v>0</v>
      </c>
      <c r="G18" s="2016">
        <v>109.20250079393001</v>
      </c>
      <c r="H18" s="2016">
        <v>79.04046529798002</v>
      </c>
      <c r="I18" s="2040">
        <v>177.99044332395999</v>
      </c>
      <c r="J18" s="2018">
        <v>166.77742489421007</v>
      </c>
      <c r="K18" s="2018">
        <v>252.21637108264005</v>
      </c>
      <c r="L18" s="2018">
        <v>342.33949041042996</v>
      </c>
      <c r="M18" s="2019">
        <v>179.91010171364002</v>
      </c>
      <c r="N18" s="2017">
        <v>236.62415927651992</v>
      </c>
      <c r="O18" s="2018">
        <v>348.73508711611009</v>
      </c>
      <c r="P18" s="2018">
        <v>433.68894006125981</v>
      </c>
      <c r="Q18" s="2019">
        <v>373.44283657275008</v>
      </c>
      <c r="R18" s="2043"/>
      <c r="S18" s="2043"/>
      <c r="T18" s="2043"/>
      <c r="U18" s="2043"/>
      <c r="V18" s="2043"/>
      <c r="W18" s="2043"/>
    </row>
    <row r="19" spans="1:23" s="884" customFormat="1" ht="15.75">
      <c r="A19" s="894" t="s">
        <v>849</v>
      </c>
      <c r="B19" s="2016">
        <v>1265.6284732997299</v>
      </c>
      <c r="C19" s="2016">
        <v>1296.3460647228601</v>
      </c>
      <c r="D19" s="2016">
        <v>1702.5117971400102</v>
      </c>
      <c r="E19" s="2016">
        <v>2007.6359185879001</v>
      </c>
      <c r="F19" s="2016">
        <v>2106.4743603978995</v>
      </c>
      <c r="G19" s="2016">
        <v>1955.03050775883</v>
      </c>
      <c r="H19" s="2016">
        <v>1514.55400741122</v>
      </c>
      <c r="I19" s="2040">
        <v>1898.5710012130203</v>
      </c>
      <c r="J19" s="2018">
        <v>1894.9026343655705</v>
      </c>
      <c r="K19" s="2018">
        <v>2194.8660555729903</v>
      </c>
      <c r="L19" s="2018">
        <v>2247.0691726600298</v>
      </c>
      <c r="M19" s="2019">
        <v>2464.6092211926798</v>
      </c>
      <c r="N19" s="2017">
        <v>2714.1475823108713</v>
      </c>
      <c r="O19" s="2018">
        <v>2621.4784116158894</v>
      </c>
      <c r="P19" s="2018">
        <v>2581.8533387508701</v>
      </c>
      <c r="Q19" s="2019">
        <v>2613.1587246777012</v>
      </c>
      <c r="R19" s="2043"/>
      <c r="S19" s="2043"/>
      <c r="T19" s="2043"/>
      <c r="U19" s="2043"/>
      <c r="V19" s="2043"/>
      <c r="W19" s="2043"/>
    </row>
    <row r="20" spans="1:23" s="884" customFormat="1" ht="15.75">
      <c r="A20" s="895" t="s">
        <v>850</v>
      </c>
      <c r="B20" s="2020">
        <v>1208.80286036087</v>
      </c>
      <c r="C20" s="2020">
        <v>1210.5215817033302</v>
      </c>
      <c r="D20" s="2020">
        <v>1606.4943916237003</v>
      </c>
      <c r="E20" s="2020">
        <v>1887.34526434954</v>
      </c>
      <c r="F20" s="2020">
        <v>2104.5408116394797</v>
      </c>
      <c r="G20" s="2020">
        <v>1901.68263902936</v>
      </c>
      <c r="H20" s="2020">
        <v>1518.6027282245902</v>
      </c>
      <c r="I20" s="2039">
        <v>1790.8170325280603</v>
      </c>
      <c r="J20" s="1866">
        <v>1768.7064366502705</v>
      </c>
      <c r="K20" s="1866">
        <v>2083.87967599891</v>
      </c>
      <c r="L20" s="1866">
        <v>2119.7349232646302</v>
      </c>
      <c r="M20" s="2021">
        <v>2330.9829584593599</v>
      </c>
      <c r="N20" s="1865">
        <v>2589.328216163191</v>
      </c>
      <c r="O20" s="1866">
        <v>2479.0394919274295</v>
      </c>
      <c r="P20" s="1866">
        <v>2431.2553574799699</v>
      </c>
      <c r="Q20" s="2021">
        <v>2438.3648065118309</v>
      </c>
      <c r="R20" s="2043"/>
      <c r="S20" s="2043"/>
      <c r="T20" s="2043"/>
      <c r="U20" s="2043"/>
      <c r="V20" s="2043"/>
      <c r="W20" s="2043"/>
    </row>
    <row r="21" spans="1:23" s="884" customFormat="1" ht="15.75">
      <c r="A21" s="895" t="s">
        <v>851</v>
      </c>
      <c r="B21" s="2020">
        <v>56.825612938860004</v>
      </c>
      <c r="C21" s="2020">
        <v>85.824483019530007</v>
      </c>
      <c r="D21" s="2020">
        <v>96.017405516309992</v>
      </c>
      <c r="E21" s="2020">
        <v>120.29065423836001</v>
      </c>
      <c r="F21" s="2020">
        <v>1.93354875842</v>
      </c>
      <c r="G21" s="2020">
        <v>33.295843379220003</v>
      </c>
      <c r="H21" s="2020">
        <v>-6.2965531829499994</v>
      </c>
      <c r="I21" s="2039">
        <v>104.39144441101999</v>
      </c>
      <c r="J21" s="1866">
        <v>122.7664579058</v>
      </c>
      <c r="K21" s="1866">
        <v>107.34484458721001</v>
      </c>
      <c r="L21" s="1866">
        <v>123.56798214150001</v>
      </c>
      <c r="M21" s="2021">
        <v>133.26127900932002</v>
      </c>
      <c r="N21" s="1865">
        <v>124.41331344367998</v>
      </c>
      <c r="O21" s="1866">
        <v>142.00370822145999</v>
      </c>
      <c r="P21" s="1866">
        <v>150.12974886390003</v>
      </c>
      <c r="Q21" s="2021">
        <v>174.31587231887002</v>
      </c>
      <c r="R21" s="2043"/>
      <c r="S21" s="2043"/>
      <c r="T21" s="2043"/>
      <c r="U21" s="2043"/>
      <c r="V21" s="2043"/>
      <c r="W21" s="2043"/>
    </row>
    <row r="22" spans="1:23" s="884" customFormat="1" ht="15.75">
      <c r="A22" s="895" t="s">
        <v>852</v>
      </c>
      <c r="B22" s="2020">
        <v>0</v>
      </c>
      <c r="C22" s="2020">
        <v>0</v>
      </c>
      <c r="D22" s="2020">
        <v>0</v>
      </c>
      <c r="E22" s="2020">
        <v>0</v>
      </c>
      <c r="F22" s="2020">
        <v>0</v>
      </c>
      <c r="G22" s="2020">
        <v>0</v>
      </c>
      <c r="H22" s="2020">
        <v>0</v>
      </c>
      <c r="I22" s="2039">
        <v>0</v>
      </c>
      <c r="J22" s="1866">
        <v>0</v>
      </c>
      <c r="K22" s="1866">
        <v>0</v>
      </c>
      <c r="L22" s="1866">
        <v>0</v>
      </c>
      <c r="M22" s="2021">
        <v>0</v>
      </c>
      <c r="N22" s="1865">
        <v>0</v>
      </c>
      <c r="O22" s="1866">
        <v>0</v>
      </c>
      <c r="P22" s="1866">
        <v>0</v>
      </c>
      <c r="Q22" s="2021">
        <v>0</v>
      </c>
      <c r="R22" s="2043"/>
      <c r="S22" s="2043"/>
      <c r="T22" s="2043"/>
      <c r="U22" s="2043"/>
      <c r="V22" s="2043"/>
      <c r="W22" s="2043"/>
    </row>
    <row r="23" spans="1:23" s="884" customFormat="1" ht="15.75">
      <c r="A23" s="895" t="s">
        <v>853</v>
      </c>
      <c r="B23" s="2020">
        <v>1.494251695E-2</v>
      </c>
      <c r="C23" s="2020">
        <v>1.0815069E-2</v>
      </c>
      <c r="D23" s="2020">
        <v>1.6831069999999999E-3</v>
      </c>
      <c r="E23" s="2020">
        <v>1.6831069999999999E-3</v>
      </c>
      <c r="F23" s="2020">
        <v>0</v>
      </c>
      <c r="G23" s="2020">
        <v>0</v>
      </c>
      <c r="H23" s="2020">
        <v>0</v>
      </c>
      <c r="I23" s="2039">
        <v>0</v>
      </c>
      <c r="J23" s="1866">
        <v>0</v>
      </c>
      <c r="K23" s="1866">
        <v>0</v>
      </c>
      <c r="L23" s="1866">
        <v>0</v>
      </c>
      <c r="M23" s="2021">
        <v>0</v>
      </c>
      <c r="N23" s="1865">
        <v>0</v>
      </c>
      <c r="O23" s="1866">
        <v>0</v>
      </c>
      <c r="P23" s="1866">
        <v>0</v>
      </c>
      <c r="Q23" s="2021">
        <v>0</v>
      </c>
      <c r="R23" s="2043"/>
      <c r="S23" s="2043"/>
      <c r="T23" s="2043"/>
      <c r="U23" s="2043"/>
      <c r="V23" s="2043"/>
      <c r="W23" s="2043"/>
    </row>
    <row r="24" spans="1:23" s="884" customFormat="1" ht="15.75">
      <c r="A24" s="895"/>
      <c r="B24" s="1835"/>
      <c r="C24" s="1835"/>
      <c r="D24" s="1835"/>
      <c r="E24" s="1835"/>
      <c r="F24" s="1835"/>
      <c r="G24" s="1835"/>
      <c r="H24" s="1835"/>
      <c r="I24" s="1836"/>
      <c r="J24" s="2029"/>
      <c r="K24" s="2029"/>
      <c r="L24" s="2029"/>
      <c r="M24" s="2030"/>
      <c r="N24" s="2028"/>
      <c r="O24" s="2029"/>
      <c r="P24" s="2029"/>
      <c r="Q24" s="2030"/>
      <c r="R24" s="2043"/>
      <c r="S24" s="2043"/>
      <c r="T24" s="2043"/>
      <c r="U24" s="2043"/>
      <c r="V24" s="2043"/>
      <c r="W24" s="2043"/>
    </row>
    <row r="25" spans="1:23" s="884" customFormat="1" ht="15.75">
      <c r="A25" s="893" t="s">
        <v>472</v>
      </c>
      <c r="B25" s="2016">
        <v>1826.6810958260701</v>
      </c>
      <c r="C25" s="2016">
        <v>2377.94527849512</v>
      </c>
      <c r="D25" s="2016">
        <v>3162.4315399983097</v>
      </c>
      <c r="E25" s="2016">
        <v>2233.8051636441196</v>
      </c>
      <c r="F25" s="2016">
        <v>3565.1953887237296</v>
      </c>
      <c r="G25" s="2016">
        <v>4053.9699305764602</v>
      </c>
      <c r="H25" s="2016">
        <v>4598.8211209526798</v>
      </c>
      <c r="I25" s="2040">
        <v>4834.243469473352</v>
      </c>
      <c r="J25" s="2018">
        <v>5286.0199057478203</v>
      </c>
      <c r="K25" s="2018">
        <v>5093.3550270784008</v>
      </c>
      <c r="L25" s="2018">
        <v>5172.4428970266499</v>
      </c>
      <c r="M25" s="2019">
        <v>4054.8294485730507</v>
      </c>
      <c r="N25" s="2017">
        <v>3382.3981266233695</v>
      </c>
      <c r="O25" s="2018">
        <v>3389.2053107932798</v>
      </c>
      <c r="P25" s="2018">
        <v>3585.3141926168496</v>
      </c>
      <c r="Q25" s="2019">
        <v>4580.0049571422605</v>
      </c>
      <c r="R25" s="2043"/>
      <c r="S25" s="2043"/>
      <c r="T25" s="2043"/>
      <c r="U25" s="2043"/>
      <c r="V25" s="2043"/>
      <c r="W25" s="2043"/>
    </row>
    <row r="26" spans="1:23" s="884" customFormat="1" ht="15.75">
      <c r="A26" s="895" t="s">
        <v>854</v>
      </c>
      <c r="B26" s="2020">
        <v>585.4452</v>
      </c>
      <c r="C26" s="2020">
        <v>925.32</v>
      </c>
      <c r="D26" s="2020">
        <v>1458.25</v>
      </c>
      <c r="E26" s="2020">
        <v>641.04819646829981</v>
      </c>
      <c r="F26" s="2020">
        <v>2410.9921019339099</v>
      </c>
      <c r="G26" s="2020">
        <v>2536.2459033179598</v>
      </c>
      <c r="H26" s="2020">
        <v>2547.22417221248</v>
      </c>
      <c r="I26" s="2039">
        <v>3065.7882927009209</v>
      </c>
      <c r="J26" s="1866">
        <v>3302.4344896024504</v>
      </c>
      <c r="K26" s="1866">
        <v>3334.4185015940297</v>
      </c>
      <c r="L26" s="1866">
        <v>3499.2764713824199</v>
      </c>
      <c r="M26" s="2021">
        <v>2071.3568187769602</v>
      </c>
      <c r="N26" s="1865">
        <v>1296.8026776803697</v>
      </c>
      <c r="O26" s="1866">
        <v>1531.3074055941997</v>
      </c>
      <c r="P26" s="1866">
        <v>1721.2604388160798</v>
      </c>
      <c r="Q26" s="2021">
        <v>2537.9281671202007</v>
      </c>
      <c r="R26" s="2043"/>
      <c r="S26" s="2043"/>
      <c r="T26" s="2043"/>
      <c r="U26" s="2043"/>
      <c r="V26" s="2043"/>
      <c r="W26" s="2043"/>
    </row>
    <row r="27" spans="1:23" s="884" customFormat="1" ht="15.75">
      <c r="A27" s="895" t="s">
        <v>74</v>
      </c>
      <c r="B27" s="2020">
        <v>0</v>
      </c>
      <c r="C27" s="2020">
        <v>0</v>
      </c>
      <c r="D27" s="2020">
        <v>0</v>
      </c>
      <c r="E27" s="2020">
        <v>0</v>
      </c>
      <c r="F27" s="2020">
        <v>0</v>
      </c>
      <c r="G27" s="2020">
        <v>0</v>
      </c>
      <c r="H27" s="2020">
        <v>0</v>
      </c>
      <c r="I27" s="2039">
        <v>0</v>
      </c>
      <c r="J27" s="1866">
        <v>0</v>
      </c>
      <c r="K27" s="1866">
        <v>0</v>
      </c>
      <c r="L27" s="1866">
        <v>0</v>
      </c>
      <c r="M27" s="2021">
        <v>46.532594072620007</v>
      </c>
      <c r="N27" s="1865">
        <v>67.773323658950005</v>
      </c>
      <c r="O27" s="1866">
        <v>0</v>
      </c>
      <c r="P27" s="1866">
        <v>0</v>
      </c>
      <c r="Q27" s="2021">
        <v>0</v>
      </c>
      <c r="R27" s="2043"/>
      <c r="S27" s="2043"/>
      <c r="T27" s="2043"/>
      <c r="U27" s="2043"/>
      <c r="V27" s="2043"/>
      <c r="W27" s="2043"/>
    </row>
    <row r="28" spans="1:23" s="884" customFormat="1" ht="15.75">
      <c r="A28" s="895" t="s">
        <v>855</v>
      </c>
      <c r="B28" s="2020">
        <v>1229.0496664531101</v>
      </c>
      <c r="C28" s="2020">
        <v>1448.1298867604899</v>
      </c>
      <c r="D28" s="2020">
        <v>1697.67194635841</v>
      </c>
      <c r="E28" s="2020">
        <v>1591.8330066834299</v>
      </c>
      <c r="F28" s="2020">
        <v>1153.5389949231298</v>
      </c>
      <c r="G28" s="2020">
        <v>1511.4601046196901</v>
      </c>
      <c r="H28" s="2020">
        <v>2043.8028073811804</v>
      </c>
      <c r="I28" s="2039">
        <v>1768.3765780221804</v>
      </c>
      <c r="J28" s="1866">
        <v>1982.7224184568001</v>
      </c>
      <c r="K28" s="1866">
        <v>1755.0045697518501</v>
      </c>
      <c r="L28" s="1866">
        <v>1672.5897119553797</v>
      </c>
      <c r="M28" s="2021">
        <v>1936.82237299698</v>
      </c>
      <c r="N28" s="1865">
        <v>1879.7545405619101</v>
      </c>
      <c r="O28" s="1866">
        <v>1720.2275190166197</v>
      </c>
      <c r="P28" s="1866">
        <v>1720.7931101890499</v>
      </c>
      <c r="Q28" s="2021">
        <v>1910.6278489831102</v>
      </c>
      <c r="R28" s="2043"/>
      <c r="S28" s="2043"/>
      <c r="T28" s="2043"/>
      <c r="U28" s="2043"/>
      <c r="V28" s="2043"/>
      <c r="W28" s="2043"/>
    </row>
    <row r="29" spans="1:23" s="884" customFormat="1" ht="15.75">
      <c r="A29" s="895" t="s">
        <v>856</v>
      </c>
      <c r="B29" s="2020">
        <v>12.186229372959998</v>
      </c>
      <c r="C29" s="2020">
        <v>4.4953917346300001</v>
      </c>
      <c r="D29" s="2020">
        <v>6.5095936398999994</v>
      </c>
      <c r="E29" s="2020">
        <v>0.92396049239</v>
      </c>
      <c r="F29" s="2020">
        <v>0.66429186668999995</v>
      </c>
      <c r="G29" s="2020">
        <v>6.2639226388099996</v>
      </c>
      <c r="H29" s="2020">
        <v>7.794141359020001</v>
      </c>
      <c r="I29" s="2039">
        <v>7.8598750249999974E-2</v>
      </c>
      <c r="J29" s="2026">
        <v>0.86299768857000003</v>
      </c>
      <c r="K29" s="2026">
        <v>3.9319557325199996</v>
      </c>
      <c r="L29" s="2026">
        <v>0.57671368885000007</v>
      </c>
      <c r="M29" s="2027">
        <v>0.11766272648999999</v>
      </c>
      <c r="N29" s="2025">
        <v>138.06758472214003</v>
      </c>
      <c r="O29" s="2026">
        <v>137.67038618245999</v>
      </c>
      <c r="P29" s="2026">
        <v>143.26064361172004</v>
      </c>
      <c r="Q29" s="2027">
        <v>131.44894103895001</v>
      </c>
      <c r="R29" s="2043"/>
      <c r="S29" s="2043"/>
      <c r="T29" s="2043"/>
      <c r="U29" s="2043"/>
      <c r="V29" s="2043"/>
      <c r="W29" s="2043"/>
    </row>
    <row r="30" spans="1:23" s="884" customFormat="1" ht="15.75">
      <c r="A30" s="895" t="s">
        <v>857</v>
      </c>
      <c r="B30" s="2020">
        <v>0</v>
      </c>
      <c r="C30" s="2020">
        <v>0</v>
      </c>
      <c r="D30" s="2020">
        <v>0</v>
      </c>
      <c r="E30" s="2020">
        <v>0</v>
      </c>
      <c r="F30" s="2020">
        <v>0</v>
      </c>
      <c r="G30" s="2020">
        <v>0</v>
      </c>
      <c r="H30" s="2020">
        <v>0</v>
      </c>
      <c r="I30" s="2039">
        <v>0</v>
      </c>
      <c r="J30" s="2026">
        <v>0</v>
      </c>
      <c r="K30" s="2026">
        <v>0</v>
      </c>
      <c r="L30" s="2026">
        <v>0</v>
      </c>
      <c r="M30" s="2027">
        <v>0</v>
      </c>
      <c r="N30" s="2025">
        <v>0</v>
      </c>
      <c r="O30" s="2026">
        <v>0</v>
      </c>
      <c r="P30" s="2026">
        <v>0</v>
      </c>
      <c r="Q30" s="2027">
        <v>0</v>
      </c>
      <c r="R30" s="2043"/>
      <c r="S30" s="2043"/>
      <c r="T30" s="2043"/>
      <c r="U30" s="2043"/>
      <c r="V30" s="2043"/>
      <c r="W30" s="2043"/>
    </row>
    <row r="31" spans="1:23" s="884" customFormat="1" ht="15.75">
      <c r="A31" s="896"/>
      <c r="B31" s="1835"/>
      <c r="C31" s="1835"/>
      <c r="D31" s="1835"/>
      <c r="E31" s="1835"/>
      <c r="F31" s="1835"/>
      <c r="G31" s="1835"/>
      <c r="H31" s="1835"/>
      <c r="I31" s="1836"/>
      <c r="J31" s="1837"/>
      <c r="K31" s="1837"/>
      <c r="L31" s="1837"/>
      <c r="M31" s="1839"/>
      <c r="N31" s="1838"/>
      <c r="O31" s="1837"/>
      <c r="P31" s="1837"/>
      <c r="Q31" s="1839"/>
      <c r="R31" s="2043"/>
      <c r="S31" s="2043"/>
      <c r="T31" s="2043"/>
      <c r="U31" s="2043"/>
      <c r="V31" s="2043"/>
      <c r="W31" s="2043"/>
    </row>
    <row r="32" spans="1:23" s="884" customFormat="1" ht="15.75">
      <c r="A32" s="893" t="s">
        <v>477</v>
      </c>
      <c r="B32" s="2016">
        <v>310.32427024071001</v>
      </c>
      <c r="C32" s="2016">
        <v>369.80982430045992</v>
      </c>
      <c r="D32" s="2016">
        <v>513.21865656525006</v>
      </c>
      <c r="E32" s="2016">
        <v>665.87927111209001</v>
      </c>
      <c r="F32" s="2016">
        <v>779.1269313972299</v>
      </c>
      <c r="G32" s="2016">
        <v>538.76732463754001</v>
      </c>
      <c r="H32" s="2016">
        <v>585.06012264747983</v>
      </c>
      <c r="I32" s="2040">
        <v>689.16296824721007</v>
      </c>
      <c r="J32" s="2023">
        <v>710.11794527108987</v>
      </c>
      <c r="K32" s="2023">
        <v>684.39511971312993</v>
      </c>
      <c r="L32" s="2023">
        <v>718.99990684854993</v>
      </c>
      <c r="M32" s="2024">
        <v>904.39841095949976</v>
      </c>
      <c r="N32" s="2022">
        <v>975.40184573029978</v>
      </c>
      <c r="O32" s="2023">
        <v>972.29310323934988</v>
      </c>
      <c r="P32" s="2023">
        <v>685.33306348625001</v>
      </c>
      <c r="Q32" s="2024">
        <v>897.10392763383982</v>
      </c>
      <c r="R32" s="2043"/>
      <c r="S32" s="2043"/>
      <c r="T32" s="2043"/>
      <c r="U32" s="2043"/>
      <c r="V32" s="2043"/>
      <c r="W32" s="2043"/>
    </row>
    <row r="33" spans="1:23" s="884" customFormat="1" ht="15.75">
      <c r="A33" s="895" t="s">
        <v>858</v>
      </c>
      <c r="B33" s="2020">
        <v>292.01082727255999</v>
      </c>
      <c r="C33" s="2020">
        <v>354.52236950580004</v>
      </c>
      <c r="D33" s="2020">
        <v>497.83021031157006</v>
      </c>
      <c r="E33" s="2020">
        <v>655.0208335212501</v>
      </c>
      <c r="F33" s="2020">
        <v>760.15326419465987</v>
      </c>
      <c r="G33" s="2020">
        <v>530.31735794659994</v>
      </c>
      <c r="H33" s="2020">
        <v>580.56585017563987</v>
      </c>
      <c r="I33" s="2039">
        <v>683.32014582951001</v>
      </c>
      <c r="J33" s="2026">
        <v>704.35474343947999</v>
      </c>
      <c r="K33" s="2026">
        <v>678.64440887512001</v>
      </c>
      <c r="L33" s="2026">
        <v>705.24510964555986</v>
      </c>
      <c r="M33" s="2027">
        <v>896.68695547801985</v>
      </c>
      <c r="N33" s="2025">
        <v>967.8227165823298</v>
      </c>
      <c r="O33" s="2026">
        <v>964.00602536460974</v>
      </c>
      <c r="P33" s="2026">
        <v>674.87143091918006</v>
      </c>
      <c r="Q33" s="2027">
        <v>885.82906579739983</v>
      </c>
      <c r="R33" s="2043"/>
      <c r="S33" s="2043"/>
      <c r="T33" s="2043"/>
      <c r="U33" s="2043"/>
      <c r="V33" s="2043"/>
      <c r="W33" s="2043"/>
    </row>
    <row r="34" spans="1:23" s="884" customFormat="1" ht="15.75">
      <c r="A34" s="895" t="s">
        <v>859</v>
      </c>
      <c r="B34" s="2020">
        <v>18.31344296815</v>
      </c>
      <c r="C34" s="2020">
        <v>15.28745479466</v>
      </c>
      <c r="D34" s="2020">
        <v>15.38844625368</v>
      </c>
      <c r="E34" s="2020">
        <v>10.858437590839999</v>
      </c>
      <c r="F34" s="2020">
        <v>18.973667202569999</v>
      </c>
      <c r="G34" s="2020">
        <v>6.0499666909399998</v>
      </c>
      <c r="H34" s="2020">
        <v>3.2518762298400006</v>
      </c>
      <c r="I34" s="2039">
        <v>4.7825705006999994</v>
      </c>
      <c r="J34" s="2026">
        <v>4.7527598716099995</v>
      </c>
      <c r="K34" s="2026">
        <v>4.7919156030100005</v>
      </c>
      <c r="L34" s="2026">
        <v>4.8495531739899995</v>
      </c>
      <c r="M34" s="2027">
        <v>1.6425023574800002</v>
      </c>
      <c r="N34" s="2025">
        <v>1.5677494489699999</v>
      </c>
      <c r="O34" s="2026">
        <v>1.5081820177399998</v>
      </c>
      <c r="P34" s="2026">
        <v>1.1888471967199998</v>
      </c>
      <c r="Q34" s="2027">
        <v>1.1098497758700001</v>
      </c>
      <c r="R34" s="2043"/>
      <c r="S34" s="2043"/>
      <c r="T34" s="2043"/>
      <c r="U34" s="2043"/>
      <c r="V34" s="2043"/>
      <c r="W34" s="2043"/>
    </row>
    <row r="35" spans="1:23" s="884" customFormat="1" ht="15.75">
      <c r="A35" s="896" t="s">
        <v>953</v>
      </c>
      <c r="B35" s="1835">
        <v>0</v>
      </c>
      <c r="C35" s="1835">
        <v>0</v>
      </c>
      <c r="D35" s="1835">
        <v>0</v>
      </c>
      <c r="E35" s="1835">
        <v>0</v>
      </c>
      <c r="F35" s="1835">
        <v>0</v>
      </c>
      <c r="G35" s="1835">
        <v>2.4</v>
      </c>
      <c r="H35" s="1835">
        <v>1.2423962420000001</v>
      </c>
      <c r="I35" s="1836">
        <v>1.060251917</v>
      </c>
      <c r="J35" s="1837">
        <v>1.0104419600000001</v>
      </c>
      <c r="K35" s="1837">
        <v>0.95879523500000008</v>
      </c>
      <c r="L35" s="1837">
        <v>8.9052440290000003</v>
      </c>
      <c r="M35" s="1839">
        <v>6.0689531240000001</v>
      </c>
      <c r="N35" s="1838">
        <v>6.0113796989999999</v>
      </c>
      <c r="O35" s="1837">
        <v>6.7788958570000002</v>
      </c>
      <c r="P35" s="1837">
        <v>9.2727853703500003</v>
      </c>
      <c r="Q35" s="1839">
        <v>10.16501206057</v>
      </c>
      <c r="R35" s="2043"/>
      <c r="S35" s="2043"/>
      <c r="T35" s="2043"/>
      <c r="U35" s="2043"/>
      <c r="V35" s="2043"/>
      <c r="W35" s="2043"/>
    </row>
    <row r="36" spans="1:23" s="884" customFormat="1" ht="15.75">
      <c r="A36" s="896" t="s">
        <v>954</v>
      </c>
      <c r="B36" s="1835">
        <v>0</v>
      </c>
      <c r="C36" s="1835">
        <v>0</v>
      </c>
      <c r="D36" s="1835">
        <v>0</v>
      </c>
      <c r="E36" s="1835">
        <v>0</v>
      </c>
      <c r="F36" s="1835">
        <v>0</v>
      </c>
      <c r="G36" s="1835">
        <v>0</v>
      </c>
      <c r="H36" s="1835">
        <v>0</v>
      </c>
      <c r="I36" s="1836">
        <v>0</v>
      </c>
      <c r="J36" s="1837">
        <v>0</v>
      </c>
      <c r="K36" s="1837">
        <v>0</v>
      </c>
      <c r="L36" s="1837">
        <v>0</v>
      </c>
      <c r="M36" s="1839">
        <v>0</v>
      </c>
      <c r="N36" s="1838">
        <v>0</v>
      </c>
      <c r="O36" s="1837">
        <v>0</v>
      </c>
      <c r="P36" s="1837">
        <v>0</v>
      </c>
      <c r="Q36" s="1839">
        <v>0</v>
      </c>
      <c r="R36" s="2043"/>
      <c r="S36" s="2043"/>
      <c r="T36" s="2043"/>
      <c r="U36" s="2043"/>
      <c r="V36" s="2043"/>
      <c r="W36" s="2043"/>
    </row>
    <row r="37" spans="1:23" s="884" customFormat="1" ht="15.75">
      <c r="A37" s="896"/>
      <c r="B37" s="1835"/>
      <c r="C37" s="1835"/>
      <c r="D37" s="1835"/>
      <c r="E37" s="1835"/>
      <c r="F37" s="1835"/>
      <c r="G37" s="1835"/>
      <c r="H37" s="1835"/>
      <c r="I37" s="1836"/>
      <c r="J37" s="1837"/>
      <c r="K37" s="1837"/>
      <c r="L37" s="1837"/>
      <c r="M37" s="1839"/>
      <c r="N37" s="1838"/>
      <c r="O37" s="1837"/>
      <c r="P37" s="1837"/>
      <c r="Q37" s="1839"/>
      <c r="R37" s="2043"/>
      <c r="S37" s="2043"/>
      <c r="T37" s="2043"/>
      <c r="U37" s="2043"/>
      <c r="V37" s="2043"/>
      <c r="W37" s="2043"/>
    </row>
    <row r="38" spans="1:23" s="884" customFormat="1" ht="15.75">
      <c r="A38" s="893" t="s">
        <v>860</v>
      </c>
      <c r="B38" s="2016">
        <v>9357.5524072594671</v>
      </c>
      <c r="C38" s="2016">
        <v>8828.363233220618</v>
      </c>
      <c r="D38" s="2016">
        <v>9101.2271419238696</v>
      </c>
      <c r="E38" s="2016">
        <v>9777.5710521722031</v>
      </c>
      <c r="F38" s="2016">
        <v>10812.954747290421</v>
      </c>
      <c r="G38" s="2016">
        <v>12727.394399171533</v>
      </c>
      <c r="H38" s="2016">
        <v>13073.834027436402</v>
      </c>
      <c r="I38" s="2040">
        <v>15994.730172431278</v>
      </c>
      <c r="J38" s="2018">
        <v>15868.853158332839</v>
      </c>
      <c r="K38" s="2018">
        <v>15609.263760972584</v>
      </c>
      <c r="L38" s="2018">
        <v>15770.284849558542</v>
      </c>
      <c r="M38" s="2019">
        <v>15515.562767012305</v>
      </c>
      <c r="N38" s="2017">
        <v>15129.614071212705</v>
      </c>
      <c r="O38" s="2018">
        <v>14889.197176953134</v>
      </c>
      <c r="P38" s="2018">
        <v>15443.556397306163</v>
      </c>
      <c r="Q38" s="2019">
        <v>14827.23040332544</v>
      </c>
      <c r="R38" s="2043"/>
      <c r="S38" s="2043"/>
      <c r="T38" s="2043"/>
      <c r="U38" s="2043"/>
      <c r="V38" s="2043"/>
      <c r="W38" s="2043"/>
    </row>
    <row r="39" spans="1:23" s="2031" customFormat="1" ht="15.75">
      <c r="A39" s="894" t="s">
        <v>861</v>
      </c>
      <c r="B39" s="2016">
        <v>7385.7586250602099</v>
      </c>
      <c r="C39" s="2016">
        <v>6359.620867359441</v>
      </c>
      <c r="D39" s="2016">
        <v>6098.5134777912199</v>
      </c>
      <c r="E39" s="2016">
        <v>7036.5466945489197</v>
      </c>
      <c r="F39" s="2016">
        <v>8761.1882393011601</v>
      </c>
      <c r="G39" s="2016">
        <v>11633.017153075903</v>
      </c>
      <c r="H39" s="2016">
        <v>11656.363654089939</v>
      </c>
      <c r="I39" s="2040">
        <v>14283.011526257318</v>
      </c>
      <c r="J39" s="2018">
        <v>14147.99919227493</v>
      </c>
      <c r="K39" s="2018">
        <v>13908.396427730102</v>
      </c>
      <c r="L39" s="2018">
        <v>14056.136002762081</v>
      </c>
      <c r="M39" s="2019">
        <v>13851.831929420945</v>
      </c>
      <c r="N39" s="2017">
        <v>13382.718820933846</v>
      </c>
      <c r="O39" s="2018">
        <v>13100.141421641052</v>
      </c>
      <c r="P39" s="2018">
        <v>13677.772546510803</v>
      </c>
      <c r="Q39" s="2019">
        <v>12974.853699857149</v>
      </c>
      <c r="R39" s="2043"/>
      <c r="S39" s="2043"/>
      <c r="T39" s="2043"/>
      <c r="U39" s="2043"/>
      <c r="V39" s="2043"/>
      <c r="W39" s="2043"/>
    </row>
    <row r="40" spans="1:23" s="884" customFormat="1" ht="15.75">
      <c r="A40" s="895" t="s">
        <v>862</v>
      </c>
      <c r="B40" s="2020">
        <v>330.69182170885</v>
      </c>
      <c r="C40" s="2020">
        <v>195.89634154192998</v>
      </c>
      <c r="D40" s="2020">
        <v>24.504252798339998</v>
      </c>
      <c r="E40" s="2020">
        <v>1.97458370011</v>
      </c>
      <c r="F40" s="2020">
        <v>2.0495367839400003</v>
      </c>
      <c r="G40" s="2020">
        <v>2.7439327516599996</v>
      </c>
      <c r="H40" s="2020">
        <v>1.8501798319999999E-2</v>
      </c>
      <c r="I40" s="2039">
        <v>1.6084018320000001E-2</v>
      </c>
      <c r="J40" s="1866">
        <v>1.6588984320000003E-2</v>
      </c>
      <c r="K40" s="1866">
        <v>1.593544832E-2</v>
      </c>
      <c r="L40" s="1866">
        <v>1.496259732E-2</v>
      </c>
      <c r="M40" s="2021">
        <v>0</v>
      </c>
      <c r="N40" s="1865">
        <v>0</v>
      </c>
      <c r="O40" s="1866">
        <v>0</v>
      </c>
      <c r="P40" s="1866">
        <v>0</v>
      </c>
      <c r="Q40" s="2021">
        <v>0</v>
      </c>
      <c r="R40" s="2043"/>
      <c r="S40" s="2043"/>
      <c r="T40" s="2043"/>
      <c r="U40" s="2043"/>
      <c r="V40" s="2043"/>
      <c r="W40" s="2043"/>
    </row>
    <row r="41" spans="1:23" s="884" customFormat="1" ht="15.75">
      <c r="A41" s="895" t="s">
        <v>863</v>
      </c>
      <c r="B41" s="2020">
        <v>49.990837343000003</v>
      </c>
      <c r="C41" s="2020">
        <v>0.14210193400000001</v>
      </c>
      <c r="D41" s="2020">
        <v>3.0807992952300003</v>
      </c>
      <c r="E41" s="2020">
        <v>3.4049584144899998</v>
      </c>
      <c r="F41" s="2020">
        <v>1.9053098080100002</v>
      </c>
      <c r="G41" s="2020">
        <v>1.6851444020199999</v>
      </c>
      <c r="H41" s="2020">
        <v>1.70041572933</v>
      </c>
      <c r="I41" s="2039">
        <v>7.5234326232799997</v>
      </c>
      <c r="J41" s="1866">
        <v>2.7546107775399999</v>
      </c>
      <c r="K41" s="1866">
        <v>3.0717492867499998</v>
      </c>
      <c r="L41" s="1866">
        <v>3.0339899691400003</v>
      </c>
      <c r="M41" s="2021">
        <v>3.7227029426100002</v>
      </c>
      <c r="N41" s="1865">
        <v>4.1114992501999996</v>
      </c>
      <c r="O41" s="1866">
        <v>4.4081394034499999</v>
      </c>
      <c r="P41" s="1866">
        <v>3.8434773494299996</v>
      </c>
      <c r="Q41" s="2021">
        <v>0.96293818680999999</v>
      </c>
      <c r="R41" s="2043"/>
      <c r="S41" s="2043"/>
      <c r="T41" s="2043"/>
      <c r="U41" s="2043"/>
      <c r="V41" s="2043"/>
      <c r="W41" s="2043"/>
    </row>
    <row r="42" spans="1:23" s="2031" customFormat="1" ht="15.75">
      <c r="A42" s="894" t="s">
        <v>484</v>
      </c>
      <c r="B42" s="2016">
        <v>890.33263819541014</v>
      </c>
      <c r="C42" s="2016">
        <v>1869.1323925907202</v>
      </c>
      <c r="D42" s="2016">
        <v>2574.6589062888702</v>
      </c>
      <c r="E42" s="2016">
        <v>2551.1761428286504</v>
      </c>
      <c r="F42" s="2016">
        <v>1852.3547808390701</v>
      </c>
      <c r="G42" s="2016">
        <v>909.59047861760996</v>
      </c>
      <c r="H42" s="2016">
        <v>1239.01101745254</v>
      </c>
      <c r="I42" s="2040">
        <v>1553.3930033488302</v>
      </c>
      <c r="J42" s="2018">
        <v>1560.91835339985</v>
      </c>
      <c r="K42" s="2018">
        <v>1554.83378158347</v>
      </c>
      <c r="L42" s="2018">
        <v>1584.5366042302603</v>
      </c>
      <c r="M42" s="2019">
        <v>1534.7109692336801</v>
      </c>
      <c r="N42" s="2017">
        <v>1638.8329840522999</v>
      </c>
      <c r="O42" s="2018">
        <v>1657.4069519115201</v>
      </c>
      <c r="P42" s="2018">
        <v>1648.8095695832901</v>
      </c>
      <c r="Q42" s="2019">
        <v>1741.4133449976503</v>
      </c>
      <c r="R42" s="2043"/>
      <c r="S42" s="2043"/>
      <c r="T42" s="2043"/>
      <c r="U42" s="2043"/>
      <c r="V42" s="2043"/>
      <c r="W42" s="2043"/>
    </row>
    <row r="43" spans="1:23" s="884" customFormat="1" ht="15.75">
      <c r="A43" s="895" t="s">
        <v>864</v>
      </c>
      <c r="B43" s="2020">
        <v>611.96507468531001</v>
      </c>
      <c r="C43" s="2020">
        <v>485.98768811489003</v>
      </c>
      <c r="D43" s="2020">
        <v>355.81240457115996</v>
      </c>
      <c r="E43" s="2020">
        <v>287.08918453465003</v>
      </c>
      <c r="F43" s="2020">
        <v>274.82841432733994</v>
      </c>
      <c r="G43" s="2020">
        <v>60.338863425849993</v>
      </c>
      <c r="H43" s="2020">
        <v>18.616680751110003</v>
      </c>
      <c r="I43" s="2039">
        <v>15.917448251669999</v>
      </c>
      <c r="J43" s="2026">
        <v>15.801192358640002</v>
      </c>
      <c r="K43" s="2026">
        <v>16.43085804263</v>
      </c>
      <c r="L43" s="2026">
        <v>16.463493325950001</v>
      </c>
      <c r="M43" s="2027">
        <v>16.16734221019</v>
      </c>
      <c r="N43" s="2025">
        <v>17.937787432080004</v>
      </c>
      <c r="O43" s="2026">
        <v>17.859410112599999</v>
      </c>
      <c r="P43" s="2026">
        <v>17.509210753600001</v>
      </c>
      <c r="Q43" s="2027">
        <v>17.002383833899998</v>
      </c>
      <c r="R43" s="2043"/>
      <c r="S43" s="2043"/>
      <c r="T43" s="2043"/>
      <c r="U43" s="2043"/>
      <c r="V43" s="2043"/>
      <c r="W43" s="2043"/>
    </row>
    <row r="44" spans="1:23" s="884" customFormat="1" ht="15.75">
      <c r="A44" s="895" t="s">
        <v>865</v>
      </c>
      <c r="B44" s="2020">
        <v>0</v>
      </c>
      <c r="C44" s="2020">
        <v>0</v>
      </c>
      <c r="D44" s="2020">
        <v>0</v>
      </c>
      <c r="E44" s="2020">
        <v>0</v>
      </c>
      <c r="F44" s="2020">
        <v>0</v>
      </c>
      <c r="G44" s="2020">
        <v>240.33758536199994</v>
      </c>
      <c r="H44" s="2020">
        <v>304.02159758726003</v>
      </c>
      <c r="I44" s="2039">
        <v>374.57761268683998</v>
      </c>
      <c r="J44" s="2026">
        <v>385.36877744280002</v>
      </c>
      <c r="K44" s="2026">
        <v>389.42725226553006</v>
      </c>
      <c r="L44" s="2026">
        <v>402.32346427326002</v>
      </c>
      <c r="M44" s="2027">
        <v>413.48667911304</v>
      </c>
      <c r="N44" s="2025">
        <v>507.92929552441996</v>
      </c>
      <c r="O44" s="2026">
        <v>509.16025275445998</v>
      </c>
      <c r="P44" s="2026">
        <v>542.16121037103017</v>
      </c>
      <c r="Q44" s="2027">
        <v>578.83690900251997</v>
      </c>
      <c r="R44" s="2043"/>
      <c r="S44" s="2043"/>
      <c r="T44" s="2043"/>
      <c r="U44" s="2043"/>
      <c r="V44" s="2043"/>
      <c r="W44" s="2043"/>
    </row>
    <row r="45" spans="1:23" s="884" customFormat="1" ht="15.75">
      <c r="A45" s="895" t="s">
        <v>866</v>
      </c>
      <c r="B45" s="2020">
        <v>27.587782219000001</v>
      </c>
      <c r="C45" s="2020">
        <v>56.559828359999997</v>
      </c>
      <c r="D45" s="2020">
        <v>74.769416555449993</v>
      </c>
      <c r="E45" s="2020">
        <v>46.702753460269996</v>
      </c>
      <c r="F45" s="2020">
        <v>55.768385945739993</v>
      </c>
      <c r="G45" s="2020">
        <v>163.41055740934999</v>
      </c>
      <c r="H45" s="2020">
        <v>169.52672088281997</v>
      </c>
      <c r="I45" s="2039">
        <v>149.73202859226001</v>
      </c>
      <c r="J45" s="2026">
        <v>142.17812387294001</v>
      </c>
      <c r="K45" s="2026">
        <v>124.89205511779001</v>
      </c>
      <c r="L45" s="2026">
        <v>75.39774619292001</v>
      </c>
      <c r="M45" s="2027">
        <v>71.278604894980006</v>
      </c>
      <c r="N45" s="2025">
        <v>67.432857634320001</v>
      </c>
      <c r="O45" s="2026">
        <v>67.698584107749994</v>
      </c>
      <c r="P45" s="2026">
        <v>62.247876446910006</v>
      </c>
      <c r="Q45" s="2027">
        <v>67.571045926739998</v>
      </c>
      <c r="R45" s="2043"/>
      <c r="S45" s="2043"/>
      <c r="T45" s="2043"/>
      <c r="U45" s="2043"/>
      <c r="V45" s="2043"/>
      <c r="W45" s="2043"/>
    </row>
    <row r="46" spans="1:23" s="884" customFormat="1" ht="15.75">
      <c r="A46" s="895" t="s">
        <v>955</v>
      </c>
      <c r="B46" s="2020">
        <v>0</v>
      </c>
      <c r="C46" s="2020">
        <v>0</v>
      </c>
      <c r="D46" s="2020">
        <v>0</v>
      </c>
      <c r="E46" s="2020">
        <v>0</v>
      </c>
      <c r="F46" s="2020">
        <v>0</v>
      </c>
      <c r="G46" s="2020">
        <v>33.220000111430004</v>
      </c>
      <c r="H46" s="2020">
        <v>34.846532550510005</v>
      </c>
      <c r="I46" s="2039">
        <v>39.905841427920002</v>
      </c>
      <c r="J46" s="2026">
        <v>33.465531087160002</v>
      </c>
      <c r="K46" s="2026">
        <v>34.821105419009996</v>
      </c>
      <c r="L46" s="2026">
        <v>33.39504276924</v>
      </c>
      <c r="M46" s="2027">
        <v>32.164806327530002</v>
      </c>
      <c r="N46" s="2025">
        <v>23.198721473069998</v>
      </c>
      <c r="O46" s="2026">
        <v>26.461033844340005</v>
      </c>
      <c r="P46" s="2026">
        <v>26.204986591299999</v>
      </c>
      <c r="Q46" s="2027">
        <v>45.590654854740009</v>
      </c>
      <c r="R46" s="2043"/>
      <c r="S46" s="2043"/>
      <c r="T46" s="2043"/>
      <c r="U46" s="2043"/>
      <c r="V46" s="2043"/>
      <c r="W46" s="2043"/>
    </row>
    <row r="47" spans="1:23" s="884" customFormat="1" ht="15.75">
      <c r="A47" s="895" t="s">
        <v>956</v>
      </c>
      <c r="B47" s="2044">
        <v>155.97094699467002</v>
      </c>
      <c r="C47" s="2044">
        <v>156.29381285065</v>
      </c>
      <c r="D47" s="2044">
        <v>226.03641610107002</v>
      </c>
      <c r="E47" s="2044">
        <v>207.77181256530997</v>
      </c>
      <c r="F47" s="2044">
        <v>239.20912360840001</v>
      </c>
      <c r="G47" s="2044">
        <v>313.83456525730992</v>
      </c>
      <c r="H47" s="2044">
        <v>311.59233404654998</v>
      </c>
      <c r="I47" s="2045">
        <v>335.82067996858001</v>
      </c>
      <c r="J47" s="2026">
        <v>335.82067996858001</v>
      </c>
      <c r="K47" s="2026">
        <v>331.85628186458001</v>
      </c>
      <c r="L47" s="2026">
        <v>388.59680826390002</v>
      </c>
      <c r="M47" s="2027">
        <v>390.14918582552002</v>
      </c>
      <c r="N47" s="2025">
        <v>401.78319471374999</v>
      </c>
      <c r="O47" s="2026">
        <v>409.52296580285002</v>
      </c>
      <c r="P47" s="2026">
        <v>409.77098776812994</v>
      </c>
      <c r="Q47" s="2027">
        <v>444.11182058770999</v>
      </c>
      <c r="R47" s="2043"/>
      <c r="S47" s="2043"/>
      <c r="T47" s="2043"/>
      <c r="U47" s="2043"/>
      <c r="V47" s="2043"/>
      <c r="W47" s="2043"/>
    </row>
    <row r="48" spans="1:23" s="884" customFormat="1" ht="15.75">
      <c r="A48" s="895" t="s">
        <v>957</v>
      </c>
      <c r="B48" s="2020">
        <v>94.808834296429993</v>
      </c>
      <c r="C48" s="2020">
        <v>1170.2910632651801</v>
      </c>
      <c r="D48" s="2020">
        <v>1918.0406690611899</v>
      </c>
      <c r="E48" s="2020">
        <v>2009.6123922684203</v>
      </c>
      <c r="F48" s="2020">
        <v>1282.5488569575903</v>
      </c>
      <c r="G48" s="2020">
        <v>0</v>
      </c>
      <c r="H48" s="2020">
        <v>0</v>
      </c>
      <c r="I48" s="2039">
        <v>0</v>
      </c>
      <c r="J48" s="2026">
        <v>0</v>
      </c>
      <c r="K48" s="2026">
        <v>0</v>
      </c>
      <c r="L48" s="2026">
        <v>0</v>
      </c>
      <c r="M48" s="2027">
        <v>0</v>
      </c>
      <c r="N48" s="2025">
        <v>0</v>
      </c>
      <c r="O48" s="2026">
        <v>0</v>
      </c>
      <c r="P48" s="2026">
        <v>0</v>
      </c>
      <c r="Q48" s="2027">
        <v>0</v>
      </c>
      <c r="R48" s="2043"/>
      <c r="S48" s="2043"/>
      <c r="T48" s="2043"/>
      <c r="U48" s="2043"/>
      <c r="V48" s="2043"/>
      <c r="W48" s="2043"/>
    </row>
    <row r="49" spans="1:23" s="884" customFormat="1" ht="15.75">
      <c r="A49" s="895" t="s">
        <v>958</v>
      </c>
      <c r="B49" s="2044">
        <v>0</v>
      </c>
      <c r="C49" s="2044">
        <v>0</v>
      </c>
      <c r="D49" s="2044">
        <v>0</v>
      </c>
      <c r="E49" s="2044">
        <v>0</v>
      </c>
      <c r="F49" s="2044">
        <v>0</v>
      </c>
      <c r="G49" s="2044">
        <v>98.448907051670005</v>
      </c>
      <c r="H49" s="2044">
        <v>400.40715163429007</v>
      </c>
      <c r="I49" s="2045">
        <v>637.43939242156</v>
      </c>
      <c r="J49" s="2026">
        <v>648.28404866972994</v>
      </c>
      <c r="K49" s="2026">
        <v>657.40622887392999</v>
      </c>
      <c r="L49" s="2026">
        <v>668.36004940499004</v>
      </c>
      <c r="M49" s="2027">
        <v>611.46435086242002</v>
      </c>
      <c r="N49" s="2025">
        <v>620.55112727466008</v>
      </c>
      <c r="O49" s="2026">
        <v>626.70470528952001</v>
      </c>
      <c r="P49" s="2026">
        <v>590.91529765231985</v>
      </c>
      <c r="Q49" s="2027">
        <v>588.30053079204004</v>
      </c>
      <c r="R49" s="2043"/>
      <c r="S49" s="2043"/>
      <c r="T49" s="2043"/>
      <c r="U49" s="2043"/>
      <c r="V49" s="2043"/>
      <c r="W49" s="2043"/>
    </row>
    <row r="50" spans="1:23" s="884" customFormat="1" ht="15.75">
      <c r="A50" s="895" t="s">
        <v>867</v>
      </c>
      <c r="B50" s="2020">
        <v>509.07911652690001</v>
      </c>
      <c r="C50" s="2020">
        <v>189.21642235346999</v>
      </c>
      <c r="D50" s="2020">
        <v>203.00828520982998</v>
      </c>
      <c r="E50" s="2020">
        <v>1.05035900507</v>
      </c>
      <c r="F50" s="2020">
        <v>9.3247964040800007</v>
      </c>
      <c r="G50" s="2020">
        <v>9.8221716640899999</v>
      </c>
      <c r="H50" s="2020">
        <v>6.2918523004899995</v>
      </c>
      <c r="I50" s="2039">
        <v>0.490470664</v>
      </c>
      <c r="J50" s="2026">
        <v>0.47731443299999998</v>
      </c>
      <c r="K50" s="2026">
        <v>0.49733803199999999</v>
      </c>
      <c r="L50" s="2026">
        <v>0.57096986400000005</v>
      </c>
      <c r="M50" s="2027">
        <v>0.51597849799999995</v>
      </c>
      <c r="N50" s="2025">
        <v>2.5118082749999999</v>
      </c>
      <c r="O50" s="2026">
        <v>27.17548028805</v>
      </c>
      <c r="P50" s="2026">
        <v>16.363478589</v>
      </c>
      <c r="Q50" s="2027">
        <v>10.863795559989999</v>
      </c>
      <c r="R50" s="2043"/>
      <c r="S50" s="2043"/>
      <c r="T50" s="2043"/>
      <c r="U50" s="2043"/>
      <c r="V50" s="2043"/>
      <c r="W50" s="2043"/>
    </row>
    <row r="51" spans="1:23" s="884" customFormat="1" ht="15.75">
      <c r="A51" s="895" t="s">
        <v>868</v>
      </c>
      <c r="B51" s="2020">
        <v>62.243631739400001</v>
      </c>
      <c r="C51" s="2020">
        <v>79.172308919309998</v>
      </c>
      <c r="D51" s="2020">
        <v>73.406101362939992</v>
      </c>
      <c r="E51" s="2020">
        <v>9.8638236190499988</v>
      </c>
      <c r="F51" s="2020">
        <v>20.469957069069999</v>
      </c>
      <c r="G51" s="2020">
        <v>8.7572263014499985</v>
      </c>
      <c r="H51" s="2020">
        <v>28.41789023682</v>
      </c>
      <c r="I51" s="2039">
        <v>27.795297370219995</v>
      </c>
      <c r="J51" s="2026">
        <v>43.168455507350004</v>
      </c>
      <c r="K51" s="2026">
        <v>41.039934126879999</v>
      </c>
      <c r="L51" s="2026">
        <v>26.810349759849998</v>
      </c>
      <c r="M51" s="2027">
        <v>26.428840285349999</v>
      </c>
      <c r="N51" s="2025">
        <v>7.2935614344599999</v>
      </c>
      <c r="O51" s="2026">
        <v>3.8261118001000005</v>
      </c>
      <c r="P51" s="2026">
        <v>11.510600846190002</v>
      </c>
      <c r="Q51" s="2027">
        <v>12.179416195329999</v>
      </c>
      <c r="R51" s="2043"/>
      <c r="S51" s="2043"/>
      <c r="T51" s="2043"/>
      <c r="U51" s="2043"/>
      <c r="V51" s="2043"/>
      <c r="W51" s="2043"/>
    </row>
    <row r="52" spans="1:23" s="884" customFormat="1" ht="15.75">
      <c r="A52" s="896" t="s">
        <v>869</v>
      </c>
      <c r="B52" s="1835">
        <v>0</v>
      </c>
      <c r="C52" s="1835">
        <v>0</v>
      </c>
      <c r="D52" s="1835">
        <v>0</v>
      </c>
      <c r="E52" s="1835">
        <v>0</v>
      </c>
      <c r="F52" s="1835">
        <v>0</v>
      </c>
      <c r="G52" s="1835">
        <v>0</v>
      </c>
      <c r="H52" s="1835">
        <v>0</v>
      </c>
      <c r="I52" s="1836">
        <v>0</v>
      </c>
      <c r="J52" s="1837">
        <v>0</v>
      </c>
      <c r="K52" s="1837">
        <v>0</v>
      </c>
      <c r="L52" s="1837">
        <v>0</v>
      </c>
      <c r="M52" s="1839">
        <v>0</v>
      </c>
      <c r="N52" s="1838">
        <v>0</v>
      </c>
      <c r="O52" s="1837">
        <v>0</v>
      </c>
      <c r="P52" s="1837">
        <v>0</v>
      </c>
      <c r="Q52" s="1839">
        <v>0</v>
      </c>
      <c r="R52" s="2043"/>
      <c r="S52" s="2043"/>
      <c r="T52" s="2043"/>
      <c r="U52" s="2043"/>
      <c r="V52" s="2043"/>
      <c r="W52" s="2043"/>
    </row>
    <row r="53" spans="1:23" s="884" customFormat="1" ht="15.75">
      <c r="A53" s="896" t="s">
        <v>870</v>
      </c>
      <c r="B53" s="1835">
        <v>129.4557366857</v>
      </c>
      <c r="C53" s="1835">
        <v>135.18279852174999</v>
      </c>
      <c r="D53" s="1835">
        <v>124.05531917744</v>
      </c>
      <c r="E53" s="1835">
        <v>173.55449005590998</v>
      </c>
      <c r="F53" s="1835">
        <v>165.66212708508999</v>
      </c>
      <c r="G53" s="1835">
        <v>161.77829235879997</v>
      </c>
      <c r="H53" s="1835">
        <v>142.03069582895998</v>
      </c>
      <c r="I53" s="1836">
        <v>122.50035814930999</v>
      </c>
      <c r="J53" s="1837">
        <v>113.51864295585001</v>
      </c>
      <c r="K53" s="1837">
        <v>101.40859476506002</v>
      </c>
      <c r="L53" s="1837">
        <v>99.181970375890003</v>
      </c>
      <c r="M53" s="1839">
        <v>98.35234663172001</v>
      </c>
      <c r="N53" s="1838">
        <v>94.145397266900005</v>
      </c>
      <c r="O53" s="1837">
        <v>96.23907190896</v>
      </c>
      <c r="P53" s="1837">
        <v>85.256724427449981</v>
      </c>
      <c r="Q53" s="1839">
        <v>86.957208528509994</v>
      </c>
      <c r="R53" s="2043"/>
      <c r="S53" s="2043"/>
      <c r="T53" s="2043"/>
      <c r="U53" s="2043"/>
      <c r="V53" s="2043"/>
      <c r="W53" s="2043"/>
    </row>
    <row r="54" spans="1:23" s="884" customFormat="1" ht="15.75">
      <c r="A54" s="896"/>
      <c r="B54" s="1835"/>
      <c r="C54" s="1835"/>
      <c r="D54" s="1835"/>
      <c r="E54" s="1835"/>
      <c r="F54" s="1835"/>
      <c r="G54" s="1835"/>
      <c r="H54" s="1835"/>
      <c r="I54" s="1836"/>
      <c r="J54" s="1837"/>
      <c r="K54" s="1837"/>
      <c r="L54" s="1837"/>
      <c r="M54" s="1839"/>
      <c r="N54" s="1838"/>
      <c r="O54" s="1837"/>
      <c r="P54" s="1837"/>
      <c r="Q54" s="1839"/>
      <c r="R54" s="2043"/>
      <c r="S54" s="2043"/>
      <c r="T54" s="2043"/>
      <c r="U54" s="2043"/>
      <c r="V54" s="2043"/>
      <c r="W54" s="2043"/>
    </row>
    <row r="55" spans="1:23" s="2031" customFormat="1" ht="15.75">
      <c r="A55" s="897" t="s">
        <v>959</v>
      </c>
      <c r="B55" s="1824">
        <v>0</v>
      </c>
      <c r="C55" s="1824">
        <v>0</v>
      </c>
      <c r="D55" s="1824">
        <v>0</v>
      </c>
      <c r="E55" s="1824">
        <v>0</v>
      </c>
      <c r="F55" s="1824">
        <v>0</v>
      </c>
      <c r="G55" s="1824">
        <v>19.142734845949999</v>
      </c>
      <c r="H55" s="1824">
        <v>25.136844609840001</v>
      </c>
      <c r="I55" s="1825">
        <v>194.83557896183001</v>
      </c>
      <c r="J55" s="1828">
        <v>235.99715254565001</v>
      </c>
      <c r="K55" s="1828">
        <v>237.47122301138998</v>
      </c>
      <c r="L55" s="1828">
        <v>161.38529045019996</v>
      </c>
      <c r="M55" s="1832">
        <v>146.55407205551998</v>
      </c>
      <c r="N55" s="1827">
        <v>178.89189354381</v>
      </c>
      <c r="O55" s="1828">
        <v>222.05718834518999</v>
      </c>
      <c r="P55" s="1828">
        <v>331.83556504141001</v>
      </c>
      <c r="Q55" s="1832">
        <v>325.63426792851999</v>
      </c>
      <c r="R55" s="2046"/>
      <c r="S55" s="2046"/>
      <c r="T55" s="2046"/>
      <c r="U55" s="2046"/>
      <c r="V55" s="2046"/>
      <c r="W55" s="2046"/>
    </row>
    <row r="56" spans="1:23" s="884" customFormat="1" ht="15.75">
      <c r="A56" s="896" t="s">
        <v>960</v>
      </c>
      <c r="B56" s="1835">
        <v>0</v>
      </c>
      <c r="C56" s="1835">
        <v>0</v>
      </c>
      <c r="D56" s="1835">
        <v>0</v>
      </c>
      <c r="E56" s="1835">
        <v>0</v>
      </c>
      <c r="F56" s="1835">
        <v>0</v>
      </c>
      <c r="G56" s="1835">
        <v>19.142734845949999</v>
      </c>
      <c r="H56" s="1835">
        <v>25.136844609840001</v>
      </c>
      <c r="I56" s="1836">
        <v>194.83557896183001</v>
      </c>
      <c r="J56" s="1837">
        <v>235.99715254565001</v>
      </c>
      <c r="K56" s="1837">
        <v>237.47122301138998</v>
      </c>
      <c r="L56" s="1837">
        <v>161.38529045019996</v>
      </c>
      <c r="M56" s="1839">
        <v>146.55407205551998</v>
      </c>
      <c r="N56" s="1838">
        <v>178.89189354381</v>
      </c>
      <c r="O56" s="1837">
        <v>222.05718834518999</v>
      </c>
      <c r="P56" s="1837">
        <v>331.83556504141001</v>
      </c>
      <c r="Q56" s="1839">
        <v>325.63426792851999</v>
      </c>
      <c r="R56" s="2043"/>
      <c r="S56" s="2043"/>
      <c r="T56" s="2043"/>
      <c r="U56" s="2043"/>
      <c r="V56" s="2043"/>
      <c r="W56" s="2043"/>
    </row>
    <row r="57" spans="1:23" s="884" customFormat="1" ht="15.75">
      <c r="A57" s="896"/>
      <c r="B57" s="1835"/>
      <c r="C57" s="1835"/>
      <c r="D57" s="1835"/>
      <c r="E57" s="1835"/>
      <c r="F57" s="1835"/>
      <c r="G57" s="1835"/>
      <c r="H57" s="1835"/>
      <c r="I57" s="1836"/>
      <c r="J57" s="1837"/>
      <c r="K57" s="1837"/>
      <c r="L57" s="1837"/>
      <c r="M57" s="1839"/>
      <c r="N57" s="1838"/>
      <c r="O57" s="1837"/>
      <c r="P57" s="1837"/>
      <c r="Q57" s="1839"/>
      <c r="R57" s="2043"/>
      <c r="S57" s="2043"/>
      <c r="T57" s="2043"/>
      <c r="U57" s="2043"/>
      <c r="V57" s="2043"/>
      <c r="W57" s="2043"/>
    </row>
    <row r="58" spans="1:23" s="884" customFormat="1" ht="15.75">
      <c r="A58" s="893" t="s">
        <v>97</v>
      </c>
      <c r="B58" s="2016">
        <v>4052.3926095728193</v>
      </c>
      <c r="C58" s="2016">
        <v>3665.3626831442598</v>
      </c>
      <c r="D58" s="2016">
        <v>3096.3066784983703</v>
      </c>
      <c r="E58" s="2016">
        <v>3075.6770246093502</v>
      </c>
      <c r="F58" s="2016">
        <v>3025.1626551919594</v>
      </c>
      <c r="G58" s="2016">
        <v>3335.7957380715598</v>
      </c>
      <c r="H58" s="2016">
        <v>3394.9796297727398</v>
      </c>
      <c r="I58" s="2040">
        <v>3343.7618092420498</v>
      </c>
      <c r="J58" s="2018">
        <v>3699.8238637833902</v>
      </c>
      <c r="K58" s="2018">
        <v>4234.93084799805</v>
      </c>
      <c r="L58" s="2018">
        <v>4198.7303393228813</v>
      </c>
      <c r="M58" s="2019">
        <v>4267.9319515236002</v>
      </c>
      <c r="N58" s="2017">
        <v>4864.2939378124011</v>
      </c>
      <c r="O58" s="2018">
        <v>4601.3116297235201</v>
      </c>
      <c r="P58" s="2018">
        <v>5537.6173483830908</v>
      </c>
      <c r="Q58" s="2019">
        <v>4551.5273047697101</v>
      </c>
      <c r="R58" s="2043"/>
      <c r="S58" s="2043"/>
      <c r="T58" s="2043"/>
      <c r="U58" s="2043"/>
      <c r="V58" s="2043"/>
      <c r="W58" s="2043"/>
    </row>
    <row r="59" spans="1:23" s="884" customFormat="1" ht="15.75">
      <c r="A59" s="895" t="s">
        <v>871</v>
      </c>
      <c r="B59" s="2020">
        <v>1034.91475432723</v>
      </c>
      <c r="C59" s="2020">
        <v>1110.4285028659299</v>
      </c>
      <c r="D59" s="2020">
        <v>1169.7845245067201</v>
      </c>
      <c r="E59" s="2020">
        <v>1241.2500023498401</v>
      </c>
      <c r="F59" s="2020">
        <v>1266.5958842529599</v>
      </c>
      <c r="G59" s="2020">
        <v>1347.6370995253003</v>
      </c>
      <c r="H59" s="2020">
        <v>1445.4967740166298</v>
      </c>
      <c r="I59" s="2039">
        <v>1531.5951208703702</v>
      </c>
      <c r="J59" s="1866">
        <v>1568.0745111402398</v>
      </c>
      <c r="K59" s="1866">
        <v>1604.7749920957999</v>
      </c>
      <c r="L59" s="1866">
        <v>1626.3682262812899</v>
      </c>
      <c r="M59" s="2021">
        <v>1684.35794804937</v>
      </c>
      <c r="N59" s="1865">
        <v>1724.4202488676501</v>
      </c>
      <c r="O59" s="1866">
        <v>1750.2069263897504</v>
      </c>
      <c r="P59" s="1866">
        <v>1778.5402074277902</v>
      </c>
      <c r="Q59" s="2021">
        <v>1799.86772323329</v>
      </c>
      <c r="R59" s="2043"/>
      <c r="S59" s="2043"/>
      <c r="T59" s="2043"/>
      <c r="U59" s="2043"/>
      <c r="V59" s="2043"/>
      <c r="W59" s="2043"/>
    </row>
    <row r="60" spans="1:23" s="884" customFormat="1" ht="15.75">
      <c r="A60" s="894" t="s">
        <v>961</v>
      </c>
      <c r="B60" s="2044">
        <v>0</v>
      </c>
      <c r="C60" s="2044">
        <v>0</v>
      </c>
      <c r="D60" s="2044">
        <v>0</v>
      </c>
      <c r="E60" s="2044">
        <v>0</v>
      </c>
      <c r="F60" s="2044">
        <v>0</v>
      </c>
      <c r="G60" s="2044">
        <v>44.417717750759998</v>
      </c>
      <c r="H60" s="2044">
        <v>5.9456369110400002</v>
      </c>
      <c r="I60" s="2045">
        <v>3.83651825342</v>
      </c>
      <c r="J60" s="2018">
        <v>3.8977587614799996</v>
      </c>
      <c r="K60" s="2018">
        <v>6.3043884520499986</v>
      </c>
      <c r="L60" s="2018">
        <v>6.5127571300299998</v>
      </c>
      <c r="M60" s="2019">
        <v>16.034566094749998</v>
      </c>
      <c r="N60" s="2017">
        <v>17.279415047610001</v>
      </c>
      <c r="O60" s="2018">
        <v>18.052431919610001</v>
      </c>
      <c r="P60" s="2018">
        <v>17.495026798399998</v>
      </c>
      <c r="Q60" s="2019">
        <v>24.20227792351</v>
      </c>
      <c r="R60" s="2043"/>
      <c r="S60" s="2043"/>
      <c r="T60" s="2043"/>
      <c r="U60" s="2043"/>
      <c r="V60" s="2043"/>
      <c r="W60" s="2043"/>
    </row>
    <row r="61" spans="1:23" s="884" customFormat="1" ht="15.75">
      <c r="A61" s="894" t="s">
        <v>495</v>
      </c>
      <c r="B61" s="2016">
        <v>1322.51394248312</v>
      </c>
      <c r="C61" s="2016">
        <v>1097.1405821441801</v>
      </c>
      <c r="D61" s="2016">
        <v>543.83999362865995</v>
      </c>
      <c r="E61" s="2016">
        <v>412.39583685800005</v>
      </c>
      <c r="F61" s="2016">
        <v>534.34022534630992</v>
      </c>
      <c r="G61" s="2016">
        <v>530.62936280830002</v>
      </c>
      <c r="H61" s="2016">
        <v>470.77224849707</v>
      </c>
      <c r="I61" s="2040">
        <v>376.50335052884992</v>
      </c>
      <c r="J61" s="2023">
        <v>422.0185941907601</v>
      </c>
      <c r="K61" s="2023">
        <v>576.39812659352992</v>
      </c>
      <c r="L61" s="2023">
        <v>476.83936290076991</v>
      </c>
      <c r="M61" s="2024">
        <v>525.64815711576</v>
      </c>
      <c r="N61" s="2022">
        <v>633.93964183389005</v>
      </c>
      <c r="O61" s="2023">
        <v>585.85723208895001</v>
      </c>
      <c r="P61" s="2023">
        <v>687.18591154034993</v>
      </c>
      <c r="Q61" s="2024">
        <v>698.83846743025003</v>
      </c>
      <c r="R61" s="2043"/>
      <c r="S61" s="2043"/>
      <c r="T61" s="2043"/>
      <c r="U61" s="2043"/>
      <c r="V61" s="2043"/>
      <c r="W61" s="2043"/>
    </row>
    <row r="62" spans="1:23" s="884" customFormat="1" ht="15.75">
      <c r="A62" s="895" t="s">
        <v>872</v>
      </c>
      <c r="B62" s="2044">
        <v>1.1551490000000001E-3</v>
      </c>
      <c r="C62" s="2044">
        <v>1.1551490000000001E-3</v>
      </c>
      <c r="D62" s="2044">
        <v>0</v>
      </c>
      <c r="E62" s="2044">
        <v>0</v>
      </c>
      <c r="F62" s="2044">
        <v>0</v>
      </c>
      <c r="G62" s="2044">
        <v>0</v>
      </c>
      <c r="H62" s="2044">
        <v>0</v>
      </c>
      <c r="I62" s="2045">
        <v>0</v>
      </c>
      <c r="J62" s="2026">
        <v>0</v>
      </c>
      <c r="K62" s="2026">
        <v>0</v>
      </c>
      <c r="L62" s="2026">
        <v>0</v>
      </c>
      <c r="M62" s="2027">
        <v>0</v>
      </c>
      <c r="N62" s="2025">
        <v>0</v>
      </c>
      <c r="O62" s="2026">
        <v>0</v>
      </c>
      <c r="P62" s="2026">
        <v>0</v>
      </c>
      <c r="Q62" s="2027">
        <v>0</v>
      </c>
      <c r="R62" s="2043"/>
      <c r="S62" s="2043"/>
      <c r="T62" s="2043"/>
      <c r="U62" s="2043"/>
      <c r="V62" s="2043"/>
      <c r="W62" s="2043"/>
    </row>
    <row r="63" spans="1:23" s="884" customFormat="1" ht="15.75">
      <c r="A63" s="895" t="s">
        <v>873</v>
      </c>
      <c r="B63" s="2020">
        <v>244.85509999999999</v>
      </c>
      <c r="C63" s="2020">
        <v>140.12596128034002</v>
      </c>
      <c r="D63" s="2020">
        <v>116.42186519076</v>
      </c>
      <c r="E63" s="2020">
        <v>72.270002098179987</v>
      </c>
      <c r="F63" s="2020">
        <v>208.43979450121998</v>
      </c>
      <c r="G63" s="2020">
        <v>39.214503152999995</v>
      </c>
      <c r="H63" s="2020">
        <v>43.810359298000002</v>
      </c>
      <c r="I63" s="2039">
        <v>72.86275754815</v>
      </c>
      <c r="J63" s="2026">
        <v>61.276510608999999</v>
      </c>
      <c r="K63" s="2026">
        <v>84.519847911639999</v>
      </c>
      <c r="L63" s="2026">
        <v>50.123961660420001</v>
      </c>
      <c r="M63" s="2027">
        <v>46.824749746329999</v>
      </c>
      <c r="N63" s="2025">
        <v>107.66111925407999</v>
      </c>
      <c r="O63" s="2026">
        <v>104.54583958251</v>
      </c>
      <c r="P63" s="2026">
        <v>65.817499999999995</v>
      </c>
      <c r="Q63" s="2027">
        <v>53.126082191429994</v>
      </c>
      <c r="R63" s="2043"/>
      <c r="S63" s="2043"/>
      <c r="T63" s="2043"/>
      <c r="U63" s="2043"/>
      <c r="V63" s="2043"/>
      <c r="W63" s="2043"/>
    </row>
    <row r="64" spans="1:23" s="884" customFormat="1" ht="15.75">
      <c r="A64" s="895" t="s">
        <v>874</v>
      </c>
      <c r="B64" s="2020">
        <v>843.94346665069997</v>
      </c>
      <c r="C64" s="2020">
        <v>763.91536216090003</v>
      </c>
      <c r="D64" s="2020">
        <v>208.86933465567</v>
      </c>
      <c r="E64" s="2020">
        <v>124.48211210015</v>
      </c>
      <c r="F64" s="2020">
        <v>164.40519420000001</v>
      </c>
      <c r="G64" s="2020">
        <v>391.80678858275002</v>
      </c>
      <c r="H64" s="2020">
        <v>314.76211644015996</v>
      </c>
      <c r="I64" s="2039">
        <v>259.52790602955002</v>
      </c>
      <c r="J64" s="2026">
        <v>208.57229792920003</v>
      </c>
      <c r="K64" s="2026">
        <v>293.42152574795995</v>
      </c>
      <c r="L64" s="2026">
        <v>204.32966872944999</v>
      </c>
      <c r="M64" s="2027">
        <v>229.8861985753</v>
      </c>
      <c r="N64" s="2025">
        <v>272.38371613110002</v>
      </c>
      <c r="O64" s="2026">
        <v>228.35425623565001</v>
      </c>
      <c r="P64" s="2026">
        <v>337.79326198074995</v>
      </c>
      <c r="Q64" s="2027">
        <v>300.98180965805</v>
      </c>
      <c r="R64" s="2043"/>
      <c r="S64" s="2043"/>
      <c r="T64" s="2043"/>
      <c r="U64" s="2043"/>
      <c r="V64" s="2043"/>
      <c r="W64" s="2043"/>
    </row>
    <row r="65" spans="1:23" s="884" customFormat="1" ht="15.75">
      <c r="A65" s="895" t="s">
        <v>875</v>
      </c>
      <c r="B65" s="2020">
        <v>160.64451220241</v>
      </c>
      <c r="C65" s="2020">
        <v>117.53010584882</v>
      </c>
      <c r="D65" s="2020">
        <v>120.99536169824002</v>
      </c>
      <c r="E65" s="2020">
        <v>72.731495519639992</v>
      </c>
      <c r="F65" s="2020">
        <v>86.468977683969996</v>
      </c>
      <c r="G65" s="2020">
        <v>33.680640596370004</v>
      </c>
      <c r="H65" s="2020">
        <v>99.914258477400026</v>
      </c>
      <c r="I65" s="2039">
        <v>30.982809182190003</v>
      </c>
      <c r="J65" s="2026">
        <v>137.57691050627002</v>
      </c>
      <c r="K65" s="2026">
        <v>189.67826533368003</v>
      </c>
      <c r="L65" s="2026">
        <v>217.69794913670998</v>
      </c>
      <c r="M65" s="2027">
        <v>244.95522458756</v>
      </c>
      <c r="N65" s="2025">
        <v>253.26739015038001</v>
      </c>
      <c r="O65" s="2026">
        <v>249.21607961907003</v>
      </c>
      <c r="P65" s="2026">
        <v>273.41683686790003</v>
      </c>
      <c r="Q65" s="2027">
        <v>331.52397513016996</v>
      </c>
      <c r="R65" s="2043"/>
      <c r="S65" s="2043"/>
      <c r="T65" s="2043"/>
      <c r="U65" s="2043"/>
      <c r="V65" s="2043"/>
      <c r="W65" s="2043"/>
    </row>
    <row r="66" spans="1:23" s="884" customFormat="1" ht="15.75">
      <c r="A66" s="895" t="s">
        <v>876</v>
      </c>
      <c r="B66" s="2020">
        <v>5.2147150000000004E-5</v>
      </c>
      <c r="C66" s="2020">
        <v>7.3134350000000006E-5</v>
      </c>
      <c r="D66" s="2020">
        <v>7.9321589999999996E-5</v>
      </c>
      <c r="E66" s="2020">
        <v>9.8099789999999998E-5</v>
      </c>
      <c r="F66" s="2020">
        <v>1.4596464000000002E-4</v>
      </c>
      <c r="G66" s="2020">
        <v>12.274915268179999</v>
      </c>
      <c r="H66" s="2020">
        <v>10.93496175518</v>
      </c>
      <c r="I66" s="2039">
        <v>11.868614302779999</v>
      </c>
      <c r="J66" s="2026">
        <v>8.6936364098999999</v>
      </c>
      <c r="K66" s="2026">
        <v>6.8653894944699996</v>
      </c>
      <c r="L66" s="2026">
        <v>3.7455691845199999</v>
      </c>
      <c r="M66" s="2027">
        <v>2.7904128652000004</v>
      </c>
      <c r="N66" s="2025">
        <v>1.9319767639400001</v>
      </c>
      <c r="O66" s="2026">
        <v>1.2447253808500003</v>
      </c>
      <c r="P66" s="2026">
        <v>9.2962334232199986</v>
      </c>
      <c r="Q66" s="2027">
        <v>9.7975898426699999</v>
      </c>
      <c r="R66" s="2043"/>
      <c r="S66" s="2043"/>
      <c r="T66" s="2043"/>
      <c r="U66" s="2043"/>
      <c r="V66" s="2043"/>
      <c r="W66" s="2043"/>
    </row>
    <row r="67" spans="1:23" s="884" customFormat="1" ht="15.75">
      <c r="A67" s="895" t="s">
        <v>962</v>
      </c>
      <c r="B67" s="2020">
        <v>73.069656333859996</v>
      </c>
      <c r="C67" s="2020">
        <v>75.567924570770003</v>
      </c>
      <c r="D67" s="2020">
        <v>97.553352762399996</v>
      </c>
      <c r="E67" s="2020">
        <v>142.91212904023999</v>
      </c>
      <c r="F67" s="2020">
        <v>75.026112996479995</v>
      </c>
      <c r="G67" s="2020">
        <v>53.652515207999997</v>
      </c>
      <c r="H67" s="2020">
        <v>1.35055252633</v>
      </c>
      <c r="I67" s="2039">
        <v>1.26126346618</v>
      </c>
      <c r="J67" s="2026">
        <v>5.899238736390001</v>
      </c>
      <c r="K67" s="2026">
        <v>1.9130981057799998</v>
      </c>
      <c r="L67" s="2026">
        <v>0.94221418967000004</v>
      </c>
      <c r="M67" s="2027">
        <v>1.19157134137</v>
      </c>
      <c r="N67" s="2025">
        <v>-1.3045604656100005</v>
      </c>
      <c r="O67" s="2026">
        <v>2.4963312708699998</v>
      </c>
      <c r="P67" s="2026">
        <v>0.86207926848000005</v>
      </c>
      <c r="Q67" s="2027">
        <v>3.40901060793</v>
      </c>
      <c r="R67" s="2043"/>
      <c r="S67" s="2043"/>
      <c r="T67" s="2043"/>
      <c r="U67" s="2043"/>
      <c r="V67" s="2043"/>
      <c r="W67" s="2043"/>
    </row>
    <row r="68" spans="1:23" s="884" customFormat="1" ht="15.75">
      <c r="A68" s="895" t="s">
        <v>502</v>
      </c>
      <c r="B68" s="2020">
        <v>0</v>
      </c>
      <c r="C68" s="2020">
        <v>0</v>
      </c>
      <c r="D68" s="2020">
        <v>0</v>
      </c>
      <c r="E68" s="2020">
        <v>0</v>
      </c>
      <c r="F68" s="2020">
        <v>0</v>
      </c>
      <c r="G68" s="2020">
        <v>0</v>
      </c>
      <c r="H68" s="2020">
        <v>0</v>
      </c>
      <c r="I68" s="2039">
        <v>0</v>
      </c>
      <c r="J68" s="2026">
        <v>0</v>
      </c>
      <c r="K68" s="2026">
        <v>0</v>
      </c>
      <c r="L68" s="2026">
        <v>0</v>
      </c>
      <c r="M68" s="2027">
        <v>0</v>
      </c>
      <c r="N68" s="2025">
        <v>0</v>
      </c>
      <c r="O68" s="2026">
        <v>0</v>
      </c>
      <c r="P68" s="2026">
        <v>0</v>
      </c>
      <c r="Q68" s="2027">
        <v>0</v>
      </c>
      <c r="R68" s="2043"/>
      <c r="S68" s="2043"/>
      <c r="T68" s="2043"/>
      <c r="U68" s="2043"/>
      <c r="V68" s="2043"/>
      <c r="W68" s="2043"/>
    </row>
    <row r="69" spans="1:23" s="884" customFormat="1" ht="15.75">
      <c r="A69" s="895" t="s">
        <v>503</v>
      </c>
      <c r="B69" s="2020">
        <v>50.5</v>
      </c>
      <c r="C69" s="2020">
        <v>0</v>
      </c>
      <c r="D69" s="2020">
        <v>0</v>
      </c>
      <c r="E69" s="2020">
        <v>34</v>
      </c>
      <c r="F69" s="2020">
        <v>20.5</v>
      </c>
      <c r="G69" s="2020">
        <v>50.954000000000001</v>
      </c>
      <c r="H69" s="2020">
        <v>75.702826739000002</v>
      </c>
      <c r="I69" s="2039">
        <v>0</v>
      </c>
      <c r="J69" s="2026">
        <v>0</v>
      </c>
      <c r="K69" s="2026">
        <v>0</v>
      </c>
      <c r="L69" s="2026">
        <v>0</v>
      </c>
      <c r="M69" s="2027">
        <v>59.497940125980008</v>
      </c>
      <c r="N69" s="2025">
        <v>59.429886926489999</v>
      </c>
      <c r="O69" s="2026">
        <v>59.449330697769994</v>
      </c>
      <c r="P69" s="2026">
        <v>59.565993325470004</v>
      </c>
      <c r="Q69" s="2027">
        <v>59.692377838809996</v>
      </c>
      <c r="R69" s="2043"/>
      <c r="S69" s="2043"/>
      <c r="T69" s="2043"/>
      <c r="U69" s="2043"/>
      <c r="V69" s="2043"/>
      <c r="W69" s="2043"/>
    </row>
    <row r="70" spans="1:23" s="884" customFormat="1" ht="15.75">
      <c r="A70" s="895" t="s">
        <v>504</v>
      </c>
      <c r="B70" s="2044">
        <v>242.87567025359999</v>
      </c>
      <c r="C70" s="2044">
        <v>256.85696588624</v>
      </c>
      <c r="D70" s="2044">
        <v>246.22778034329002</v>
      </c>
      <c r="E70" s="2044">
        <v>229.47278034320001</v>
      </c>
      <c r="F70" s="2044">
        <v>57.424081713199996</v>
      </c>
      <c r="G70" s="2044">
        <v>37.927736094899998</v>
      </c>
      <c r="H70" s="2044">
        <v>9.7474066111499997</v>
      </c>
      <c r="I70" s="2045">
        <v>0</v>
      </c>
      <c r="J70" s="2026">
        <v>15.980095205</v>
      </c>
      <c r="K70" s="2026">
        <v>0</v>
      </c>
      <c r="L70" s="2026">
        <v>0</v>
      </c>
      <c r="M70" s="2027">
        <v>0</v>
      </c>
      <c r="N70" s="2025">
        <v>0</v>
      </c>
      <c r="O70" s="2026">
        <v>0</v>
      </c>
      <c r="P70" s="2026">
        <v>0</v>
      </c>
      <c r="Q70" s="2027">
        <v>0</v>
      </c>
      <c r="R70" s="2043"/>
      <c r="S70" s="2043"/>
      <c r="T70" s="2043"/>
      <c r="U70" s="2043"/>
      <c r="V70" s="2043"/>
      <c r="W70" s="2043"/>
    </row>
    <row r="71" spans="1:23" s="884" customFormat="1" ht="15.75">
      <c r="A71" s="894" t="s">
        <v>505</v>
      </c>
      <c r="B71" s="2016">
        <v>1401.5882425088698</v>
      </c>
      <c r="C71" s="2016">
        <v>1200.93663224791</v>
      </c>
      <c r="D71" s="2016">
        <v>1136.4543800197002</v>
      </c>
      <c r="E71" s="2016">
        <v>1158.55840505831</v>
      </c>
      <c r="F71" s="2016">
        <v>1146.3024638794898</v>
      </c>
      <c r="G71" s="2016">
        <v>1324.2298218922999</v>
      </c>
      <c r="H71" s="2016">
        <v>1387.3147369978503</v>
      </c>
      <c r="I71" s="2040">
        <v>1431.8268195894095</v>
      </c>
      <c r="J71" s="2023">
        <v>1689.8529044859099</v>
      </c>
      <c r="K71" s="2023">
        <v>2047.4533408566701</v>
      </c>
      <c r="L71" s="2023">
        <v>2089.0099930107904</v>
      </c>
      <c r="M71" s="2024">
        <v>1982.3933401377394</v>
      </c>
      <c r="N71" s="2022">
        <v>2429.2247451367602</v>
      </c>
      <c r="O71" s="2023">
        <v>2187.7457086274403</v>
      </c>
      <c r="P71" s="2023">
        <v>2994.8302092910808</v>
      </c>
      <c r="Q71" s="2024">
        <v>1968.9264583438498</v>
      </c>
      <c r="R71" s="2043"/>
      <c r="S71" s="2043"/>
      <c r="T71" s="2043"/>
      <c r="U71" s="2043"/>
      <c r="V71" s="2043"/>
      <c r="W71" s="2043"/>
    </row>
    <row r="72" spans="1:23" s="884" customFormat="1" ht="15.75">
      <c r="A72" s="895" t="s">
        <v>878</v>
      </c>
      <c r="B72" s="2020">
        <v>545.71591846140996</v>
      </c>
      <c r="C72" s="2020">
        <v>700.65081302047997</v>
      </c>
      <c r="D72" s="2020">
        <v>620.89982409259017</v>
      </c>
      <c r="E72" s="2020">
        <v>611.4258006711201</v>
      </c>
      <c r="F72" s="2020">
        <v>586.4546241930301</v>
      </c>
      <c r="G72" s="2020">
        <v>691.73426628157995</v>
      </c>
      <c r="H72" s="2020">
        <v>759.33223581454979</v>
      </c>
      <c r="I72" s="2039">
        <v>709.60035345803976</v>
      </c>
      <c r="J72" s="2026">
        <v>819.81371180901999</v>
      </c>
      <c r="K72" s="2026">
        <v>1033.26120995468</v>
      </c>
      <c r="L72" s="2026">
        <v>1193.0693152682304</v>
      </c>
      <c r="M72" s="2027">
        <v>1213.0930609853099</v>
      </c>
      <c r="N72" s="2025">
        <v>1342.5951573995703</v>
      </c>
      <c r="O72" s="2026">
        <v>1151.6257856012603</v>
      </c>
      <c r="P72" s="2026">
        <v>2013.8739434721499</v>
      </c>
      <c r="Q72" s="2027">
        <v>1038.8516493198099</v>
      </c>
      <c r="R72" s="2043"/>
      <c r="S72" s="2043"/>
      <c r="T72" s="2043"/>
      <c r="U72" s="2043"/>
      <c r="V72" s="2043"/>
      <c r="W72" s="2043"/>
    </row>
    <row r="73" spans="1:23" s="884" customFormat="1" ht="15.75">
      <c r="A73" s="895" t="s">
        <v>879</v>
      </c>
      <c r="B73" s="2020">
        <v>283.56722364971995</v>
      </c>
      <c r="C73" s="2020">
        <v>238.64443102173999</v>
      </c>
      <c r="D73" s="2020">
        <v>215.74071265935999</v>
      </c>
      <c r="E73" s="2020">
        <v>201.90222968506998</v>
      </c>
      <c r="F73" s="2020">
        <v>174.36456533736998</v>
      </c>
      <c r="G73" s="2020">
        <v>148.87017903363</v>
      </c>
      <c r="H73" s="2020">
        <v>139.63395999058</v>
      </c>
      <c r="I73" s="2039">
        <v>163.32065653458997</v>
      </c>
      <c r="J73" s="2026">
        <v>245.63301503049007</v>
      </c>
      <c r="K73" s="2026">
        <v>333.05597942276006</v>
      </c>
      <c r="L73" s="2026">
        <v>248.49596861874005</v>
      </c>
      <c r="M73" s="2027">
        <v>168.38179311472996</v>
      </c>
      <c r="N73" s="2025">
        <v>260.42960574193995</v>
      </c>
      <c r="O73" s="2026">
        <v>319.91170113459003</v>
      </c>
      <c r="P73" s="2026">
        <v>271.7231578912801</v>
      </c>
      <c r="Q73" s="2027">
        <v>186.68520835439003</v>
      </c>
      <c r="R73" s="2043"/>
      <c r="S73" s="2043"/>
      <c r="T73" s="2043"/>
      <c r="U73" s="2043"/>
      <c r="V73" s="2043"/>
      <c r="W73" s="2043"/>
    </row>
    <row r="74" spans="1:23" s="884" customFormat="1" ht="15.75">
      <c r="A74" s="895" t="s">
        <v>880</v>
      </c>
      <c r="B74" s="2020">
        <v>0</v>
      </c>
      <c r="C74" s="2020">
        <v>0</v>
      </c>
      <c r="D74" s="2020">
        <v>0</v>
      </c>
      <c r="E74" s="2020">
        <v>0</v>
      </c>
      <c r="F74" s="2020">
        <v>0</v>
      </c>
      <c r="G74" s="2020">
        <v>0</v>
      </c>
      <c r="H74" s="2020">
        <v>0</v>
      </c>
      <c r="I74" s="2039">
        <v>0</v>
      </c>
      <c r="J74" s="2026">
        <v>0</v>
      </c>
      <c r="K74" s="2026">
        <v>0</v>
      </c>
      <c r="L74" s="2026">
        <v>0</v>
      </c>
      <c r="M74" s="2027">
        <v>0</v>
      </c>
      <c r="N74" s="2025">
        <v>0</v>
      </c>
      <c r="O74" s="2026">
        <v>0</v>
      </c>
      <c r="P74" s="2026">
        <v>0</v>
      </c>
      <c r="Q74" s="2027">
        <v>0</v>
      </c>
      <c r="R74" s="2043"/>
      <c r="S74" s="2043"/>
      <c r="T74" s="2043"/>
      <c r="U74" s="2043"/>
      <c r="V74" s="2043"/>
      <c r="W74" s="2043"/>
    </row>
    <row r="75" spans="1:23" s="884" customFormat="1" ht="15.75">
      <c r="A75" s="898" t="s">
        <v>881</v>
      </c>
      <c r="B75" s="2020">
        <v>62.791177162659999</v>
      </c>
      <c r="C75" s="2020">
        <v>30.115914153110001</v>
      </c>
      <c r="D75" s="2020">
        <v>46.746722506639998</v>
      </c>
      <c r="E75" s="2020">
        <v>73.266016012189993</v>
      </c>
      <c r="F75" s="2020">
        <v>142.71327886032003</v>
      </c>
      <c r="G75" s="2020">
        <v>92.466635219829996</v>
      </c>
      <c r="H75" s="2020">
        <v>78.967274698539995</v>
      </c>
      <c r="I75" s="2039">
        <v>109.33620244483002</v>
      </c>
      <c r="J75" s="2026">
        <v>124.60155854937001</v>
      </c>
      <c r="K75" s="2026">
        <v>128.83653804555001</v>
      </c>
      <c r="L75" s="2026">
        <v>175.21835210537998</v>
      </c>
      <c r="M75" s="2027">
        <v>90.621729076170013</v>
      </c>
      <c r="N75" s="2025">
        <v>260.90956721934998</v>
      </c>
      <c r="O75" s="2026">
        <v>217.63011904862</v>
      </c>
      <c r="P75" s="2026">
        <v>240.15665659470994</v>
      </c>
      <c r="Q75" s="2027">
        <v>255.25870918816003</v>
      </c>
      <c r="R75" s="2043"/>
      <c r="S75" s="2043"/>
      <c r="T75" s="2043"/>
      <c r="U75" s="2043"/>
      <c r="V75" s="2043"/>
      <c r="W75" s="2043"/>
    </row>
    <row r="76" spans="1:23" s="884" customFormat="1" ht="15.75">
      <c r="A76" s="898" t="s">
        <v>882</v>
      </c>
      <c r="B76" s="2020">
        <v>42.100499097089994</v>
      </c>
      <c r="C76" s="2020">
        <v>23.234849642299999</v>
      </c>
      <c r="D76" s="2020">
        <v>29.572974103509999</v>
      </c>
      <c r="E76" s="2020">
        <v>49.024240868670006</v>
      </c>
      <c r="F76" s="2020">
        <v>19.150397871990005</v>
      </c>
      <c r="G76" s="2020">
        <v>221.85737641215997</v>
      </c>
      <c r="H76" s="2020">
        <v>240.68553490367</v>
      </c>
      <c r="I76" s="2039">
        <v>251.40012500281</v>
      </c>
      <c r="J76" s="2026">
        <v>245.51200530630996</v>
      </c>
      <c r="K76" s="2026">
        <v>232.86519018393997</v>
      </c>
      <c r="L76" s="2026">
        <v>235.23376424025997</v>
      </c>
      <c r="M76" s="2027">
        <v>235.97149024426</v>
      </c>
      <c r="N76" s="2025">
        <v>241.69793591886003</v>
      </c>
      <c r="O76" s="2026">
        <v>239.14483976048001</v>
      </c>
      <c r="P76" s="2026">
        <v>233.82908968044003</v>
      </c>
      <c r="Q76" s="2027">
        <v>233.82908968044003</v>
      </c>
      <c r="R76" s="2043"/>
      <c r="S76" s="2043"/>
      <c r="T76" s="2043"/>
      <c r="U76" s="2043"/>
      <c r="V76" s="2043"/>
      <c r="W76" s="2043"/>
    </row>
    <row r="77" spans="1:23" s="884" customFormat="1" ht="15.75">
      <c r="A77" s="898" t="s">
        <v>883</v>
      </c>
      <c r="B77" s="2020">
        <v>17.085025520999999</v>
      </c>
      <c r="C77" s="2020">
        <v>17.085025520999999</v>
      </c>
      <c r="D77" s="2020">
        <v>133.58799662152001</v>
      </c>
      <c r="E77" s="2020">
        <v>122.06349932731</v>
      </c>
      <c r="F77" s="2020">
        <v>138.58492633972003</v>
      </c>
      <c r="G77" s="2020">
        <v>89.785557349620007</v>
      </c>
      <c r="H77" s="2020">
        <v>114.88116982333999</v>
      </c>
      <c r="I77" s="2039">
        <v>136.18578091725999</v>
      </c>
      <c r="J77" s="2026">
        <v>120.12646468691</v>
      </c>
      <c r="K77" s="2026">
        <v>152.03414464735997</v>
      </c>
      <c r="L77" s="2026">
        <v>156.86322960422001</v>
      </c>
      <c r="M77" s="2027">
        <v>162.61919524325</v>
      </c>
      <c r="N77" s="2025">
        <v>150.68595356269003</v>
      </c>
      <c r="O77" s="2026">
        <v>154.74132736752003</v>
      </c>
      <c r="P77" s="2026">
        <v>163.65625898471004</v>
      </c>
      <c r="Q77" s="2027">
        <v>171.11418871379001</v>
      </c>
      <c r="R77" s="2043"/>
      <c r="S77" s="2043"/>
      <c r="T77" s="2043"/>
      <c r="U77" s="2043"/>
      <c r="V77" s="2043"/>
      <c r="W77" s="2043"/>
    </row>
    <row r="78" spans="1:23" s="884" customFormat="1" ht="15.75">
      <c r="A78" s="898" t="s">
        <v>884</v>
      </c>
      <c r="B78" s="2020">
        <v>188.43916666292998</v>
      </c>
      <c r="C78" s="2020">
        <v>0</v>
      </c>
      <c r="D78" s="2020">
        <v>4.1217372274199997</v>
      </c>
      <c r="E78" s="2020">
        <v>3.88100609966</v>
      </c>
      <c r="F78" s="2020">
        <v>0</v>
      </c>
      <c r="G78" s="2020">
        <v>2.241417099</v>
      </c>
      <c r="H78" s="2020">
        <v>2.2305812759999997</v>
      </c>
      <c r="I78" s="2039">
        <v>1.6460230120000001</v>
      </c>
      <c r="J78" s="2026">
        <v>1.6414080639999999</v>
      </c>
      <c r="K78" s="2026">
        <v>1.636660843</v>
      </c>
      <c r="L78" s="2026">
        <v>1.636660843</v>
      </c>
      <c r="M78" s="2027">
        <v>1.5007279259999999</v>
      </c>
      <c r="N78" s="2025">
        <v>1.5007279259999999</v>
      </c>
      <c r="O78" s="2026">
        <v>1.5007279259999999</v>
      </c>
      <c r="P78" s="2026">
        <v>1.5007279259999999</v>
      </c>
      <c r="Q78" s="2027">
        <v>1.5007279259999999</v>
      </c>
      <c r="R78" s="2043"/>
      <c r="S78" s="2043"/>
      <c r="T78" s="2043"/>
      <c r="U78" s="2043"/>
      <c r="V78" s="2043"/>
      <c r="W78" s="2043"/>
    </row>
    <row r="79" spans="1:23" s="884" customFormat="1" ht="15.75">
      <c r="A79" s="899" t="s">
        <v>963</v>
      </c>
      <c r="B79" s="2020">
        <v>0</v>
      </c>
      <c r="C79" s="2020">
        <v>0</v>
      </c>
      <c r="D79" s="2020">
        <v>0</v>
      </c>
      <c r="E79" s="2020">
        <v>0</v>
      </c>
      <c r="F79" s="2020">
        <v>0</v>
      </c>
      <c r="G79" s="2020">
        <v>0</v>
      </c>
      <c r="H79" s="2020">
        <v>0</v>
      </c>
      <c r="I79" s="2039">
        <v>0</v>
      </c>
      <c r="J79" s="2026">
        <v>1.01523187742</v>
      </c>
      <c r="K79" s="2026">
        <v>0</v>
      </c>
      <c r="L79" s="2026">
        <v>0</v>
      </c>
      <c r="M79" s="2027">
        <v>0</v>
      </c>
      <c r="N79" s="2025">
        <v>0</v>
      </c>
      <c r="O79" s="2026">
        <v>0</v>
      </c>
      <c r="P79" s="2026">
        <v>0</v>
      </c>
      <c r="Q79" s="2027">
        <v>0</v>
      </c>
      <c r="R79" s="2043"/>
      <c r="S79" s="2043"/>
      <c r="T79" s="2043"/>
      <c r="U79" s="2043"/>
      <c r="V79" s="2043"/>
      <c r="W79" s="2043"/>
    </row>
    <row r="80" spans="1:23" s="884" customFormat="1" ht="15.75">
      <c r="A80" s="898" t="s">
        <v>885</v>
      </c>
      <c r="B80" s="2020">
        <v>0</v>
      </c>
      <c r="C80" s="2020">
        <v>0</v>
      </c>
      <c r="D80" s="2020">
        <v>0</v>
      </c>
      <c r="E80" s="2020">
        <v>0</v>
      </c>
      <c r="F80" s="2020">
        <v>0</v>
      </c>
      <c r="G80" s="2020">
        <v>67.422070951479995</v>
      </c>
      <c r="H80" s="2020">
        <v>43.612670478779989</v>
      </c>
      <c r="I80" s="2039">
        <v>60.367678219879991</v>
      </c>
      <c r="J80" s="2029">
        <v>131.50950916239</v>
      </c>
      <c r="K80" s="2029">
        <v>165.76361775938</v>
      </c>
      <c r="L80" s="2029">
        <v>78.49270233096</v>
      </c>
      <c r="M80" s="2030">
        <v>110.20534354802001</v>
      </c>
      <c r="N80" s="2028">
        <v>171.40579736834999</v>
      </c>
      <c r="O80" s="2029">
        <v>103.19120778897</v>
      </c>
      <c r="P80" s="2029">
        <v>70.090374741789987</v>
      </c>
      <c r="Q80" s="2030">
        <v>81.737139545480019</v>
      </c>
      <c r="R80" s="2043"/>
      <c r="S80" s="2043"/>
      <c r="T80" s="2043"/>
      <c r="U80" s="2043"/>
      <c r="V80" s="2043"/>
      <c r="W80" s="2043"/>
    </row>
    <row r="81" spans="1:23" s="884" customFormat="1" ht="15.75">
      <c r="A81" s="898" t="s">
        <v>886</v>
      </c>
      <c r="B81" s="2044">
        <v>0</v>
      </c>
      <c r="C81" s="2044">
        <v>0</v>
      </c>
      <c r="D81" s="2044">
        <v>0</v>
      </c>
      <c r="E81" s="2044">
        <v>0</v>
      </c>
      <c r="F81" s="2044">
        <v>0</v>
      </c>
      <c r="G81" s="2044">
        <v>0</v>
      </c>
      <c r="H81" s="2044">
        <v>0</v>
      </c>
      <c r="I81" s="2045">
        <v>0</v>
      </c>
      <c r="J81" s="2029">
        <v>0</v>
      </c>
      <c r="K81" s="2029">
        <v>0</v>
      </c>
      <c r="L81" s="2029">
        <v>0</v>
      </c>
      <c r="M81" s="2030">
        <v>0</v>
      </c>
      <c r="N81" s="2028">
        <v>0</v>
      </c>
      <c r="O81" s="2029">
        <v>0</v>
      </c>
      <c r="P81" s="2029">
        <v>0</v>
      </c>
      <c r="Q81" s="2030">
        <v>0</v>
      </c>
      <c r="R81" s="2043"/>
      <c r="S81" s="2043"/>
      <c r="T81" s="2043"/>
      <c r="U81" s="2043"/>
      <c r="V81" s="2043"/>
      <c r="W81" s="2043"/>
    </row>
    <row r="82" spans="1:23" s="884" customFormat="1" ht="15.75">
      <c r="A82" s="898" t="s">
        <v>887</v>
      </c>
      <c r="B82" s="2020">
        <v>261.88923195405982</v>
      </c>
      <c r="C82" s="2020">
        <v>191.20559888927991</v>
      </c>
      <c r="D82" s="2020">
        <v>85.784412808660036</v>
      </c>
      <c r="E82" s="2020">
        <v>96.995612394289907</v>
      </c>
      <c r="F82" s="2020">
        <v>85.034671277059743</v>
      </c>
      <c r="G82" s="2020">
        <v>0</v>
      </c>
      <c r="H82" s="2020">
        <v>0</v>
      </c>
      <c r="I82" s="2039">
        <v>0</v>
      </c>
      <c r="J82" s="2026">
        <v>0</v>
      </c>
      <c r="K82" s="2026">
        <v>0</v>
      </c>
      <c r="L82" s="2026">
        <v>0</v>
      </c>
      <c r="M82" s="2027">
        <v>0</v>
      </c>
      <c r="N82" s="2025">
        <v>0</v>
      </c>
      <c r="O82" s="2026">
        <v>0</v>
      </c>
      <c r="P82" s="2026">
        <v>0</v>
      </c>
      <c r="Q82" s="2027">
        <v>0</v>
      </c>
      <c r="R82" s="2043"/>
      <c r="S82" s="2043"/>
      <c r="T82" s="2043"/>
      <c r="U82" s="2043"/>
      <c r="V82" s="2043"/>
      <c r="W82" s="2043"/>
    </row>
    <row r="83" spans="1:23" s="884" customFormat="1" ht="15.75">
      <c r="A83" s="898"/>
      <c r="B83" s="1835"/>
      <c r="C83" s="1835"/>
      <c r="D83" s="1835"/>
      <c r="E83" s="1835"/>
      <c r="F83" s="1835"/>
      <c r="G83" s="1835"/>
      <c r="H83" s="1835"/>
      <c r="I83" s="1836"/>
      <c r="J83" s="1837"/>
      <c r="K83" s="1837"/>
      <c r="L83" s="1837"/>
      <c r="M83" s="1839"/>
      <c r="N83" s="1838"/>
      <c r="O83" s="1837"/>
      <c r="P83" s="1837"/>
      <c r="Q83" s="1839"/>
      <c r="R83" s="2043"/>
      <c r="S83" s="2043"/>
      <c r="T83" s="2043"/>
      <c r="U83" s="2043"/>
      <c r="V83" s="2043"/>
      <c r="W83" s="2043"/>
    </row>
    <row r="84" spans="1:23" s="884" customFormat="1" ht="16.5" thickBot="1">
      <c r="A84" s="900" t="s">
        <v>888</v>
      </c>
      <c r="B84" s="2033">
        <v>17522.858248595327</v>
      </c>
      <c r="C84" s="2033">
        <v>17331.55902244083</v>
      </c>
      <c r="D84" s="2033">
        <v>19396.633755987783</v>
      </c>
      <c r="E84" s="2033">
        <v>21303.951769613832</v>
      </c>
      <c r="F84" s="2033">
        <v>24468.368480414902</v>
      </c>
      <c r="G84" s="2033">
        <v>27690.10697189951</v>
      </c>
      <c r="H84" s="2033">
        <v>28369.031685017071</v>
      </c>
      <c r="I84" s="2041">
        <v>32130.449377026835</v>
      </c>
      <c r="J84" s="2035">
        <v>32878.236749380936</v>
      </c>
      <c r="K84" s="2035">
        <v>33370.495500264304</v>
      </c>
      <c r="L84" s="2035">
        <v>33851.321096136555</v>
      </c>
      <c r="M84" s="2036">
        <v>35146.836645249321</v>
      </c>
      <c r="N84" s="2034">
        <v>36299.586840536889</v>
      </c>
      <c r="O84" s="2035">
        <v>36286.292864769799</v>
      </c>
      <c r="P84" s="2035">
        <v>37962.575515608733</v>
      </c>
      <c r="Q84" s="2036">
        <v>37894.304584480167</v>
      </c>
      <c r="R84" s="2043"/>
      <c r="S84" s="2043"/>
      <c r="T84" s="2043"/>
      <c r="U84" s="2043"/>
      <c r="V84" s="2043"/>
      <c r="W84" s="2043"/>
    </row>
    <row r="85" spans="1:23" s="884" customFormat="1" ht="16.5" thickBot="1">
      <c r="A85" s="901" t="s">
        <v>803</v>
      </c>
      <c r="B85" s="2047">
        <v>0</v>
      </c>
      <c r="C85" s="2047">
        <v>853.9685662484701</v>
      </c>
      <c r="D85" s="2047">
        <v>1726.3823304034599</v>
      </c>
      <c r="E85" s="2047">
        <v>1796.9908018708402</v>
      </c>
      <c r="F85" s="2047">
        <v>1025.4701701593599</v>
      </c>
      <c r="G85" s="2048">
        <v>0</v>
      </c>
      <c r="H85" s="2048">
        <v>0</v>
      </c>
      <c r="I85" s="2049">
        <v>0</v>
      </c>
      <c r="J85" s="2050">
        <v>0</v>
      </c>
      <c r="K85" s="2050">
        <v>0</v>
      </c>
      <c r="L85" s="2050">
        <v>0</v>
      </c>
      <c r="M85" s="2051">
        <v>0</v>
      </c>
      <c r="N85" s="2052">
        <v>0</v>
      </c>
      <c r="O85" s="2052">
        <v>0</v>
      </c>
      <c r="P85" s="2052">
        <v>0</v>
      </c>
      <c r="Q85" s="2053">
        <v>0</v>
      </c>
      <c r="R85" s="2043"/>
      <c r="S85" s="2043"/>
      <c r="T85" s="2043"/>
      <c r="U85" s="2043"/>
      <c r="V85" s="2043"/>
      <c r="W85" s="2043"/>
    </row>
    <row r="86" spans="1:23">
      <c r="A86" s="775" t="s">
        <v>47</v>
      </c>
      <c r="B86" s="107"/>
      <c r="C86" s="107"/>
      <c r="D86" s="107"/>
      <c r="E86" s="107"/>
      <c r="F86" s="107"/>
    </row>
    <row r="87" spans="1:23">
      <c r="A87" s="107" t="s">
        <v>1271</v>
      </c>
      <c r="B87" s="107"/>
      <c r="C87" s="107"/>
      <c r="D87" s="107"/>
      <c r="E87" s="107"/>
      <c r="F87" s="107"/>
    </row>
    <row r="88" spans="1:23">
      <c r="A88" s="373"/>
      <c r="B88" s="107"/>
      <c r="C88" s="107"/>
      <c r="D88" s="107"/>
      <c r="E88" s="107"/>
      <c r="F88" s="107"/>
    </row>
    <row r="89" spans="1:23">
      <c r="A89" s="372"/>
      <c r="B89" s="337"/>
      <c r="C89" s="337"/>
      <c r="D89" s="337"/>
      <c r="E89" s="337"/>
      <c r="F89" s="337"/>
    </row>
    <row r="90" spans="1:23">
      <c r="A90" s="373"/>
    </row>
  </sheetData>
  <mergeCells count="6">
    <mergeCell ref="B3:B4"/>
    <mergeCell ref="G3:G4"/>
    <mergeCell ref="J3:M3"/>
    <mergeCell ref="N3:Q3"/>
    <mergeCell ref="I3:I4"/>
    <mergeCell ref="H3:H4"/>
  </mergeCells>
  <hyperlinks>
    <hyperlink ref="A1" location="Menu!A1" display="Return to Menu"/>
  </hyperlinks>
  <pageMargins left="0.7" right="0.7" top="0.75" bottom="0.75" header="0.3" footer="0.3"/>
  <pageSetup scale="3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view="pageBreakPreview" zoomScale="90" zoomScaleNormal="90" zoomScaleSheetLayoutView="90" workbookViewId="0">
      <pane xSplit="1" ySplit="4" topLeftCell="B5" activePane="bottomRight" state="frozen"/>
      <selection activeCell="T30" sqref="T30:T32"/>
      <selection pane="topRight" activeCell="T30" sqref="T30:T32"/>
      <selection pane="bottomLeft" activeCell="T30" sqref="T30:T32"/>
      <selection pane="bottomRight"/>
    </sheetView>
  </sheetViews>
  <sheetFormatPr defaultRowHeight="15"/>
  <cols>
    <col min="1" max="1" width="74.42578125" customWidth="1"/>
    <col min="2" max="17" width="15.28515625" customWidth="1"/>
    <col min="18" max="19" width="10.5703125" bestFit="1" customWidth="1"/>
  </cols>
  <sheetData>
    <row r="1" spans="1:19" ht="26.25">
      <c r="A1" s="390" t="s">
        <v>1123</v>
      </c>
    </row>
    <row r="2" spans="1:19" s="569" customFormat="1" ht="19.5" thickBot="1">
      <c r="A2" s="719" t="s">
        <v>1474</v>
      </c>
      <c r="B2" s="719"/>
      <c r="C2" s="719"/>
      <c r="D2" s="719"/>
      <c r="E2" s="719"/>
      <c r="F2" s="719"/>
      <c r="G2" s="719"/>
      <c r="H2" s="719"/>
      <c r="I2" s="719"/>
    </row>
    <row r="3" spans="1:19" s="884" customFormat="1" ht="16.5" customHeight="1">
      <c r="A3" s="828"/>
      <c r="B3" s="2294">
        <v>2009</v>
      </c>
      <c r="C3" s="1447"/>
      <c r="D3" s="1447"/>
      <c r="E3" s="1447"/>
      <c r="F3" s="1447"/>
      <c r="G3" s="1447"/>
      <c r="H3" s="1447"/>
      <c r="I3" s="1449"/>
      <c r="J3" s="2269">
        <v>2017</v>
      </c>
      <c r="K3" s="2231"/>
      <c r="L3" s="2231"/>
      <c r="M3" s="2232"/>
      <c r="N3" s="2269">
        <v>2018</v>
      </c>
      <c r="O3" s="2231"/>
      <c r="P3" s="2231"/>
      <c r="Q3" s="2232"/>
    </row>
    <row r="4" spans="1:19" s="884" customFormat="1" ht="16.5" customHeight="1" thickBot="1">
      <c r="A4" s="817" t="s">
        <v>403</v>
      </c>
      <c r="B4" s="2295"/>
      <c r="C4" s="1448">
        <v>2010</v>
      </c>
      <c r="D4" s="1448">
        <v>2011</v>
      </c>
      <c r="E4" s="1448">
        <v>2012</v>
      </c>
      <c r="F4" s="1448">
        <v>2013</v>
      </c>
      <c r="G4" s="1448">
        <v>2014</v>
      </c>
      <c r="H4" s="1448">
        <v>2015</v>
      </c>
      <c r="I4" s="1450">
        <v>2016</v>
      </c>
      <c r="J4" s="578" t="s">
        <v>1</v>
      </c>
      <c r="K4" s="1445" t="s">
        <v>2</v>
      </c>
      <c r="L4" s="1445" t="s">
        <v>3</v>
      </c>
      <c r="M4" s="1446" t="s">
        <v>4</v>
      </c>
      <c r="N4" s="578" t="s">
        <v>1</v>
      </c>
      <c r="O4" s="1445" t="s">
        <v>2</v>
      </c>
      <c r="P4" s="1445" t="s">
        <v>3</v>
      </c>
      <c r="Q4" s="1446" t="s">
        <v>4</v>
      </c>
    </row>
    <row r="5" spans="1:19" s="884" customFormat="1" ht="16.5" customHeight="1">
      <c r="A5" s="893" t="s">
        <v>404</v>
      </c>
      <c r="B5" s="2012">
        <v>3386.5264529647202</v>
      </c>
      <c r="C5" s="2016">
        <v>3830.2819548448597</v>
      </c>
      <c r="D5" s="2016">
        <v>4920.8502428663996</v>
      </c>
      <c r="E5" s="2016">
        <v>5072.9860016046005</v>
      </c>
      <c r="F5" s="2016">
        <v>5169.0639670151513</v>
      </c>
      <c r="G5" s="2016">
        <v>5250.3454804150706</v>
      </c>
      <c r="H5" s="2016">
        <v>5885.8565319762092</v>
      </c>
      <c r="I5" s="2040">
        <v>6201.6888782577025</v>
      </c>
      <c r="J5" s="2017">
        <v>6152.3426631121492</v>
      </c>
      <c r="K5" s="2018">
        <v>6139.2233405533007</v>
      </c>
      <c r="L5" s="2018">
        <v>6003.7077051538108</v>
      </c>
      <c r="M5" s="2019">
        <v>6419.662095872889</v>
      </c>
      <c r="N5" s="2017">
        <v>6585.7468587253297</v>
      </c>
      <c r="O5" s="2018">
        <v>6210.2377544950705</v>
      </c>
      <c r="P5" s="2018">
        <v>6318.2774358987581</v>
      </c>
      <c r="Q5" s="2019">
        <v>6638.3097147860317</v>
      </c>
      <c r="R5" s="2043"/>
      <c r="S5" s="2043"/>
    </row>
    <row r="6" spans="1:19" s="884" customFormat="1" ht="16.5" customHeight="1">
      <c r="A6" s="895" t="s">
        <v>889</v>
      </c>
      <c r="B6" s="2020">
        <v>3014.3210248057007</v>
      </c>
      <c r="C6" s="2020">
        <v>3335.6963892320896</v>
      </c>
      <c r="D6" s="2020">
        <v>4208.8723034230088</v>
      </c>
      <c r="E6" s="2020">
        <v>4294.8335233971311</v>
      </c>
      <c r="F6" s="2020">
        <v>4192.2443961756107</v>
      </c>
      <c r="G6" s="2020">
        <v>4765.6430678707402</v>
      </c>
      <c r="H6" s="2020">
        <v>5233.3348914518692</v>
      </c>
      <c r="I6" s="2039">
        <v>5585.0555697671916</v>
      </c>
      <c r="J6" s="1865">
        <v>5612.2887035264193</v>
      </c>
      <c r="K6" s="1866">
        <v>5584.4765380750414</v>
      </c>
      <c r="L6" s="1866">
        <v>5374.2903356218603</v>
      </c>
      <c r="M6" s="2021">
        <v>5797.7624683682398</v>
      </c>
      <c r="N6" s="1865">
        <v>5937.7742937563407</v>
      </c>
      <c r="O6" s="1866">
        <v>5799.1403997053503</v>
      </c>
      <c r="P6" s="1866">
        <v>5822.4749842199481</v>
      </c>
      <c r="Q6" s="2021">
        <v>6020.8993901377526</v>
      </c>
      <c r="R6" s="2043"/>
      <c r="S6" s="2043"/>
    </row>
    <row r="7" spans="1:19" s="884" customFormat="1" ht="16.5" customHeight="1">
      <c r="A7" s="895" t="s">
        <v>1408</v>
      </c>
      <c r="B7" s="2020">
        <v>3014.3210248057007</v>
      </c>
      <c r="C7" s="2020">
        <v>3335.6963892320896</v>
      </c>
      <c r="D7" s="2020">
        <v>4208.8723034230088</v>
      </c>
      <c r="E7" s="2020">
        <v>4294.8335233971311</v>
      </c>
      <c r="F7" s="2020">
        <v>4192.2443961756107</v>
      </c>
      <c r="G7" s="2020">
        <v>4765.6430678707402</v>
      </c>
      <c r="H7" s="2020">
        <v>5233.3348914518692</v>
      </c>
      <c r="I7" s="2039">
        <v>5585.0555697671916</v>
      </c>
      <c r="J7" s="1865">
        <v>1348.9514910774301</v>
      </c>
      <c r="K7" s="1866">
        <v>1213.3618276459697</v>
      </c>
      <c r="L7" s="1866">
        <v>1166.9506971359699</v>
      </c>
      <c r="M7" s="2021">
        <v>1341.49675841524</v>
      </c>
      <c r="N7" s="1865">
        <v>1412.2056208593901</v>
      </c>
      <c r="O7" s="1866">
        <v>1316.9888325212301</v>
      </c>
      <c r="P7" s="1866">
        <v>1373.1978804723601</v>
      </c>
      <c r="Q7" s="2021">
        <v>1363.3886011510804</v>
      </c>
      <c r="R7" s="2043"/>
      <c r="S7" s="2043"/>
    </row>
    <row r="8" spans="1:19" s="884" customFormat="1" ht="16.5" customHeight="1">
      <c r="A8" s="895" t="s">
        <v>1409</v>
      </c>
      <c r="B8" s="2020">
        <v>0</v>
      </c>
      <c r="C8" s="2020">
        <v>0</v>
      </c>
      <c r="D8" s="2020">
        <v>0</v>
      </c>
      <c r="E8" s="2020">
        <v>0</v>
      </c>
      <c r="F8" s="2020">
        <v>0</v>
      </c>
      <c r="G8" s="2020">
        <v>872.84114562243997</v>
      </c>
      <c r="H8" s="2020">
        <v>1241.8177372452403</v>
      </c>
      <c r="I8" s="2039">
        <v>1158.3978913167</v>
      </c>
      <c r="J8" s="1865">
        <v>4263.0271961536992</v>
      </c>
      <c r="K8" s="1866">
        <v>4371.1147104290712</v>
      </c>
      <c r="L8" s="1866">
        <v>4207.3396384858897</v>
      </c>
      <c r="M8" s="2021">
        <v>4456.2657099529997</v>
      </c>
      <c r="N8" s="1865">
        <v>4525.5686728969504</v>
      </c>
      <c r="O8" s="1866">
        <v>4482.1515671841207</v>
      </c>
      <c r="P8" s="1866">
        <v>4449.2771037475877</v>
      </c>
      <c r="Q8" s="2021">
        <v>4627.8529982265318</v>
      </c>
      <c r="R8" s="2043"/>
      <c r="S8" s="2043"/>
    </row>
    <row r="9" spans="1:19" s="884" customFormat="1" ht="16.5" customHeight="1">
      <c r="A9" s="895" t="s">
        <v>890</v>
      </c>
      <c r="B9" s="2020">
        <v>321.94254793698997</v>
      </c>
      <c r="C9" s="2020">
        <v>443.85291382714001</v>
      </c>
      <c r="D9" s="2020">
        <v>604.24832963493986</v>
      </c>
      <c r="E9" s="2020">
        <v>593.97621718930998</v>
      </c>
      <c r="F9" s="2020">
        <v>856.67705528759006</v>
      </c>
      <c r="G9" s="2020">
        <v>381.63860618667997</v>
      </c>
      <c r="H9" s="2020">
        <v>577.80096392425014</v>
      </c>
      <c r="I9" s="2039">
        <v>567.4512088754301</v>
      </c>
      <c r="J9" s="1865">
        <v>478.0212209284399</v>
      </c>
      <c r="K9" s="1866">
        <v>491.84028812503982</v>
      </c>
      <c r="L9" s="1866">
        <v>575.34040519905011</v>
      </c>
      <c r="M9" s="2021">
        <v>570.8441098182501</v>
      </c>
      <c r="N9" s="1865">
        <v>580.34509651255996</v>
      </c>
      <c r="O9" s="1866">
        <v>370.37752526501993</v>
      </c>
      <c r="P9" s="1866">
        <v>429.92636158187003</v>
      </c>
      <c r="Q9" s="2021">
        <v>548.40837914972008</v>
      </c>
      <c r="R9" s="2043"/>
      <c r="S9" s="2043"/>
    </row>
    <row r="10" spans="1:19" s="884" customFormat="1" ht="16.5" customHeight="1">
      <c r="A10" s="895" t="s">
        <v>891</v>
      </c>
      <c r="B10" s="2020">
        <v>50.262880222029999</v>
      </c>
      <c r="C10" s="2020">
        <v>50.732651785629997</v>
      </c>
      <c r="D10" s="2020">
        <v>107.72960980844999</v>
      </c>
      <c r="E10" s="2020">
        <v>184.17626101816001</v>
      </c>
      <c r="F10" s="2020">
        <v>120.14251555195</v>
      </c>
      <c r="G10" s="2020">
        <v>103.06380635764999</v>
      </c>
      <c r="H10" s="2020">
        <v>74.720676600090016</v>
      </c>
      <c r="I10" s="2039">
        <v>49.182099615079991</v>
      </c>
      <c r="J10" s="1865">
        <v>62.342754952580002</v>
      </c>
      <c r="K10" s="1866">
        <v>62.906514353219997</v>
      </c>
      <c r="L10" s="1866">
        <v>54.076964332900012</v>
      </c>
      <c r="M10" s="2021">
        <v>51.055517686400009</v>
      </c>
      <c r="N10" s="1865">
        <v>67.62746845642998</v>
      </c>
      <c r="O10" s="1866">
        <v>40.719829524699996</v>
      </c>
      <c r="P10" s="1866">
        <v>65.87609009693999</v>
      </c>
      <c r="Q10" s="2021">
        <v>69.001945498560005</v>
      </c>
      <c r="R10" s="2043"/>
      <c r="S10" s="2043"/>
    </row>
    <row r="11" spans="1:19" s="884" customFormat="1" ht="16.5" customHeight="1">
      <c r="A11" s="903"/>
      <c r="B11" s="1835"/>
      <c r="C11" s="1835"/>
      <c r="D11" s="1835"/>
      <c r="E11" s="1835"/>
      <c r="F11" s="1835"/>
      <c r="G11" s="1835"/>
      <c r="H11" s="1835"/>
      <c r="I11" s="1836"/>
      <c r="J11" s="2017"/>
      <c r="K11" s="2018"/>
      <c r="L11" s="2018"/>
      <c r="M11" s="2019"/>
      <c r="N11" s="2017"/>
      <c r="O11" s="2018"/>
      <c r="P11" s="2018"/>
      <c r="Q11" s="2019"/>
      <c r="R11" s="2043"/>
      <c r="S11" s="2043"/>
    </row>
    <row r="12" spans="1:19" s="884" customFormat="1" ht="16.5" customHeight="1">
      <c r="A12" s="893" t="s">
        <v>892</v>
      </c>
      <c r="B12" s="2016">
        <v>5763.51121539616</v>
      </c>
      <c r="C12" s="2016">
        <v>5954.2604522725997</v>
      </c>
      <c r="D12" s="2016">
        <v>6531.9130086532205</v>
      </c>
      <c r="E12" s="2016">
        <v>8062.9013473610503</v>
      </c>
      <c r="F12" s="2016">
        <v>8656.124801614751</v>
      </c>
      <c r="G12" s="2016">
        <v>12008.237565555779</v>
      </c>
      <c r="H12" s="2016">
        <v>11458.129815923812</v>
      </c>
      <c r="I12" s="2040">
        <v>12320.22575390408</v>
      </c>
      <c r="J12" s="2017">
        <v>12069.736253282999</v>
      </c>
      <c r="K12" s="2018">
        <v>11790.391435119291</v>
      </c>
      <c r="L12" s="2018">
        <v>11889.74565302725</v>
      </c>
      <c r="M12" s="2019">
        <v>12965.060242376318</v>
      </c>
      <c r="N12" s="2017">
        <v>13390.445757742689</v>
      </c>
      <c r="O12" s="2018">
        <v>14112.89451271349</v>
      </c>
      <c r="P12" s="2018">
        <v>14595.577399414522</v>
      </c>
      <c r="Q12" s="2019">
        <v>15104.484187592698</v>
      </c>
      <c r="R12" s="2043"/>
      <c r="S12" s="2043"/>
    </row>
    <row r="13" spans="1:19" s="884" customFormat="1" ht="16.5" customHeight="1">
      <c r="A13" s="894" t="s">
        <v>409</v>
      </c>
      <c r="B13" s="2016">
        <v>3147.2663179411097</v>
      </c>
      <c r="C13" s="2016">
        <v>2858.79357771894</v>
      </c>
      <c r="D13" s="2016">
        <v>2704.9810770027998</v>
      </c>
      <c r="E13" s="2016">
        <v>3317.2809389733097</v>
      </c>
      <c r="F13" s="2016">
        <v>2874.59093988121</v>
      </c>
      <c r="G13" s="2016">
        <v>4848.5463434378216</v>
      </c>
      <c r="H13" s="2016">
        <v>4611.6947262208696</v>
      </c>
      <c r="I13" s="2040">
        <v>4065.1442699245399</v>
      </c>
      <c r="J13" s="2017">
        <v>4050.2009895149699</v>
      </c>
      <c r="K13" s="2018">
        <v>3909.2991538272108</v>
      </c>
      <c r="L13" s="2018">
        <v>4152.5069088364189</v>
      </c>
      <c r="M13" s="2019">
        <v>4666.7284714944699</v>
      </c>
      <c r="N13" s="2017">
        <v>4737.9539007676904</v>
      </c>
      <c r="O13" s="2018">
        <v>5071.3002282705302</v>
      </c>
      <c r="P13" s="2018">
        <v>5194.6447178149729</v>
      </c>
      <c r="Q13" s="2019">
        <v>4825.8170126343393</v>
      </c>
      <c r="R13" s="2043"/>
      <c r="S13" s="2043"/>
    </row>
    <row r="14" spans="1:19" s="884" customFormat="1" ht="16.5" customHeight="1">
      <c r="A14" s="895" t="s">
        <v>889</v>
      </c>
      <c r="B14" s="2020">
        <v>3074.2433450961698</v>
      </c>
      <c r="C14" s="2020">
        <v>2753.4254433773094</v>
      </c>
      <c r="D14" s="2020">
        <v>1299.6642810484398</v>
      </c>
      <c r="E14" s="2020">
        <v>3277.2404741303703</v>
      </c>
      <c r="F14" s="2020">
        <v>2832.33113443701</v>
      </c>
      <c r="G14" s="2020">
        <v>4788.2190301888804</v>
      </c>
      <c r="H14" s="2020">
        <v>4535.6309268732093</v>
      </c>
      <c r="I14" s="2039">
        <v>4030.5693932537802</v>
      </c>
      <c r="J14" s="1865">
        <v>4036.0954814819402</v>
      </c>
      <c r="K14" s="1866">
        <v>3857.6647464683806</v>
      </c>
      <c r="L14" s="1866">
        <v>4137.2380401257587</v>
      </c>
      <c r="M14" s="2021">
        <v>4644.9304887252392</v>
      </c>
      <c r="N14" s="1865">
        <v>4717.615936491291</v>
      </c>
      <c r="O14" s="1866">
        <v>5042.5179955292606</v>
      </c>
      <c r="P14" s="1866">
        <v>5075.3009348592923</v>
      </c>
      <c r="Q14" s="2021">
        <v>4734.0723716662797</v>
      </c>
      <c r="R14" s="2043"/>
      <c r="S14" s="2043"/>
    </row>
    <row r="15" spans="1:19" s="884" customFormat="1" ht="16.5" customHeight="1">
      <c r="A15" s="895" t="s">
        <v>890</v>
      </c>
      <c r="B15" s="2020">
        <v>69.750145891420004</v>
      </c>
      <c r="C15" s="2020">
        <v>101.42701400089001</v>
      </c>
      <c r="D15" s="2020">
        <v>1402.3351196097401</v>
      </c>
      <c r="E15" s="2020">
        <v>38.363281770930001</v>
      </c>
      <c r="F15" s="2020">
        <v>35.687461979760002</v>
      </c>
      <c r="G15" s="2020">
        <v>33.81818126073</v>
      </c>
      <c r="H15" s="2020">
        <v>72.35208692496002</v>
      </c>
      <c r="I15" s="2039">
        <v>27.404238775250004</v>
      </c>
      <c r="J15" s="1865">
        <v>13.036033425940001</v>
      </c>
      <c r="K15" s="1866">
        <v>51.362733666600001</v>
      </c>
      <c r="L15" s="1866">
        <v>14.839597593819999</v>
      </c>
      <c r="M15" s="2021">
        <v>21.343670531200001</v>
      </c>
      <c r="N15" s="1865">
        <v>19.672561701479999</v>
      </c>
      <c r="O15" s="1866">
        <v>28.109112394559997</v>
      </c>
      <c r="P15" s="1866">
        <v>107.43008570417999</v>
      </c>
      <c r="Q15" s="2021">
        <v>90.920958970789982</v>
      </c>
      <c r="R15" s="2043"/>
      <c r="S15" s="2043"/>
    </row>
    <row r="16" spans="1:19" s="884" customFormat="1" ht="16.5" customHeight="1">
      <c r="A16" s="895" t="s">
        <v>891</v>
      </c>
      <c r="B16" s="2020">
        <v>3.2728269535200001</v>
      </c>
      <c r="C16" s="2020">
        <v>3.9411203407399999</v>
      </c>
      <c r="D16" s="2020">
        <v>2.9816763446199999</v>
      </c>
      <c r="E16" s="2020">
        <v>1.6771830720099998</v>
      </c>
      <c r="F16" s="2020">
        <v>6.5723434644399994</v>
      </c>
      <c r="G16" s="2020">
        <v>26.509131988210001</v>
      </c>
      <c r="H16" s="2020">
        <v>3.7117124227000002</v>
      </c>
      <c r="I16" s="2039">
        <v>7.1706378955099996</v>
      </c>
      <c r="J16" s="1865">
        <v>1.0694746070900001</v>
      </c>
      <c r="K16" s="1866">
        <v>0.27167369223000004</v>
      </c>
      <c r="L16" s="1866">
        <v>0.42927111684000002</v>
      </c>
      <c r="M16" s="2021">
        <v>0.45431223802999993</v>
      </c>
      <c r="N16" s="1865">
        <v>0.6654025749200001</v>
      </c>
      <c r="O16" s="1866">
        <v>0.67312034670999998</v>
      </c>
      <c r="P16" s="1866">
        <v>11.9136972515</v>
      </c>
      <c r="Q16" s="2021">
        <v>0.82368199727000013</v>
      </c>
      <c r="R16" s="2043"/>
      <c r="S16" s="2043"/>
    </row>
    <row r="17" spans="1:19" s="884" customFormat="1" ht="16.5" customHeight="1">
      <c r="A17" s="894" t="s">
        <v>410</v>
      </c>
      <c r="B17" s="2016">
        <v>1171.9178254019398</v>
      </c>
      <c r="C17" s="2016">
        <v>1589.1753562597801</v>
      </c>
      <c r="D17" s="2016">
        <v>1861.4109697636</v>
      </c>
      <c r="E17" s="2016">
        <v>2018.6418135167901</v>
      </c>
      <c r="F17" s="2016">
        <v>2378.1655314501804</v>
      </c>
      <c r="G17" s="2016">
        <v>2698.31330761769</v>
      </c>
      <c r="H17" s="2016">
        <v>3048.8766756980303</v>
      </c>
      <c r="I17" s="2040">
        <v>3674.5437749693297</v>
      </c>
      <c r="J17" s="2017">
        <v>3819.2858346597091</v>
      </c>
      <c r="K17" s="2018">
        <v>3723.2811443719897</v>
      </c>
      <c r="L17" s="2018">
        <v>3716.3291586969603</v>
      </c>
      <c r="M17" s="2019">
        <v>3945.3536651457298</v>
      </c>
      <c r="N17" s="2017">
        <v>4086.4321825365296</v>
      </c>
      <c r="O17" s="2018">
        <v>4222.689091636249</v>
      </c>
      <c r="P17" s="2018">
        <v>4352.9096643450002</v>
      </c>
      <c r="Q17" s="2019">
        <v>4703.9375201994499</v>
      </c>
      <c r="R17" s="2043"/>
      <c r="S17" s="2043"/>
    </row>
    <row r="18" spans="1:19" s="884" customFormat="1" ht="16.5" customHeight="1">
      <c r="A18" s="895" t="s">
        <v>889</v>
      </c>
      <c r="B18" s="2020">
        <v>1165.5795944596498</v>
      </c>
      <c r="C18" s="2020">
        <v>1587.0984591906602</v>
      </c>
      <c r="D18" s="2020">
        <v>1859.5694374766501</v>
      </c>
      <c r="E18" s="2020">
        <v>2016.8680096411397</v>
      </c>
      <c r="F18" s="2020">
        <v>2360.89926460682</v>
      </c>
      <c r="G18" s="2020">
        <v>2672.0932483054903</v>
      </c>
      <c r="H18" s="2020">
        <v>3044.2975349077497</v>
      </c>
      <c r="I18" s="2039">
        <v>3670.8537868478097</v>
      </c>
      <c r="J18" s="1865">
        <v>3818.2602144736793</v>
      </c>
      <c r="K18" s="1866">
        <v>3722.4071800008996</v>
      </c>
      <c r="L18" s="1866">
        <v>3715.4312043262703</v>
      </c>
      <c r="M18" s="2021">
        <v>3944.4141302455296</v>
      </c>
      <c r="N18" s="1865">
        <v>4085.6993402664893</v>
      </c>
      <c r="O18" s="1866">
        <v>4221.9881313767992</v>
      </c>
      <c r="P18" s="1866">
        <v>4352.2104011299298</v>
      </c>
      <c r="Q18" s="2021">
        <v>4703.2520443467001</v>
      </c>
      <c r="R18" s="2043"/>
      <c r="S18" s="2043"/>
    </row>
    <row r="19" spans="1:19" s="884" customFormat="1" ht="16.5" customHeight="1">
      <c r="A19" s="895" t="s">
        <v>890</v>
      </c>
      <c r="B19" s="2020">
        <v>5.0641587995299995</v>
      </c>
      <c r="C19" s="2020">
        <v>1.9567744136600003</v>
      </c>
      <c r="D19" s="2020">
        <v>1.7346839251600001</v>
      </c>
      <c r="E19" s="2020">
        <v>1.6968891451199999</v>
      </c>
      <c r="F19" s="2020">
        <v>14.171040085680001</v>
      </c>
      <c r="G19" s="2020">
        <v>2.6580727420000002E-2</v>
      </c>
      <c r="H19" s="2020">
        <v>4.32567270916</v>
      </c>
      <c r="I19" s="2039">
        <v>3.4507335707799998</v>
      </c>
      <c r="J19" s="1865">
        <v>0.70412237198000005</v>
      </c>
      <c r="K19" s="1866">
        <v>0.44910581726999999</v>
      </c>
      <c r="L19" s="1866">
        <v>0.36885369119000005</v>
      </c>
      <c r="M19" s="2021">
        <v>0.54318301378</v>
      </c>
      <c r="N19" s="1865">
        <v>0.42227384348999997</v>
      </c>
      <c r="O19" s="1866">
        <v>0.35628964786</v>
      </c>
      <c r="P19" s="1866">
        <v>0.37573671110000001</v>
      </c>
      <c r="Q19" s="2021">
        <v>0.33766540564999997</v>
      </c>
      <c r="R19" s="2043"/>
      <c r="S19" s="2043"/>
    </row>
    <row r="20" spans="1:19" s="884" customFormat="1" ht="16.5" customHeight="1">
      <c r="A20" s="895" t="s">
        <v>891</v>
      </c>
      <c r="B20" s="2020">
        <v>1.2740721427599999</v>
      </c>
      <c r="C20" s="2020">
        <v>0.12012265545999999</v>
      </c>
      <c r="D20" s="2020">
        <v>0.10684836179000001</v>
      </c>
      <c r="E20" s="2020">
        <v>7.6914730530000003E-2</v>
      </c>
      <c r="F20" s="2020">
        <v>3.0952267576799999</v>
      </c>
      <c r="G20" s="2020">
        <v>26.193478584779999</v>
      </c>
      <c r="H20" s="2020">
        <v>0.25346808111999997</v>
      </c>
      <c r="I20" s="2039">
        <v>0.23925455074000002</v>
      </c>
      <c r="J20" s="1865">
        <v>0.32149781405</v>
      </c>
      <c r="K20" s="1866">
        <v>0.42485855381999998</v>
      </c>
      <c r="L20" s="1866">
        <v>0.52910067949999995</v>
      </c>
      <c r="M20" s="2021">
        <v>0.39635188642000002</v>
      </c>
      <c r="N20" s="1865">
        <v>0.31056842655000005</v>
      </c>
      <c r="O20" s="1866">
        <v>0.34467061158999995</v>
      </c>
      <c r="P20" s="1866">
        <v>0.32352650396999999</v>
      </c>
      <c r="Q20" s="2021">
        <v>0.34781044710000003</v>
      </c>
      <c r="R20" s="2043"/>
      <c r="S20" s="2043"/>
    </row>
    <row r="21" spans="1:19" s="884" customFormat="1" ht="16.5" customHeight="1">
      <c r="A21" s="895"/>
      <c r="B21" s="2020"/>
      <c r="C21" s="2020"/>
      <c r="D21" s="2020"/>
      <c r="E21" s="2020"/>
      <c r="F21" s="2020"/>
      <c r="G21" s="2020"/>
      <c r="H21" s="2020"/>
      <c r="I21" s="2039"/>
      <c r="J21" s="1865"/>
      <c r="K21" s="1866"/>
      <c r="L21" s="1866"/>
      <c r="M21" s="2021"/>
      <c r="N21" s="1865"/>
      <c r="O21" s="1866"/>
      <c r="P21" s="1866"/>
      <c r="Q21" s="2021"/>
      <c r="R21" s="2043"/>
      <c r="S21" s="2043"/>
    </row>
    <row r="22" spans="1:19" s="884" customFormat="1" ht="16.5" customHeight="1">
      <c r="A22" s="894" t="s">
        <v>893</v>
      </c>
      <c r="B22" s="2016">
        <v>1444.32707205311</v>
      </c>
      <c r="C22" s="2016">
        <v>1506.29151829388</v>
      </c>
      <c r="D22" s="2016">
        <v>1965.5209618868203</v>
      </c>
      <c r="E22" s="2016">
        <v>2726.97859487095</v>
      </c>
      <c r="F22" s="2016">
        <v>3403.3683302833597</v>
      </c>
      <c r="G22" s="2016">
        <v>4461.3779145002691</v>
      </c>
      <c r="H22" s="2016">
        <v>3797.5584140049095</v>
      </c>
      <c r="I22" s="2040">
        <v>4580.5377090102111</v>
      </c>
      <c r="J22" s="2017">
        <v>4200.2494291083203</v>
      </c>
      <c r="K22" s="2018">
        <v>4157.8111369200897</v>
      </c>
      <c r="L22" s="2018">
        <v>4020.9095854938701</v>
      </c>
      <c r="M22" s="2019">
        <v>4352.9781057361197</v>
      </c>
      <c r="N22" s="2017">
        <v>4566.0596744384693</v>
      </c>
      <c r="O22" s="2018">
        <v>4818.9051928067101</v>
      </c>
      <c r="P22" s="2018">
        <v>5048.0230172545507</v>
      </c>
      <c r="Q22" s="2019">
        <v>5574.7296547589085</v>
      </c>
      <c r="R22" s="2043"/>
      <c r="S22" s="2043"/>
    </row>
    <row r="23" spans="1:19" s="884" customFormat="1" ht="16.5" customHeight="1">
      <c r="A23" s="895" t="s">
        <v>964</v>
      </c>
      <c r="B23" s="2020">
        <v>1444.32707205311</v>
      </c>
      <c r="C23" s="2020">
        <v>1506.29151829388</v>
      </c>
      <c r="D23" s="2020">
        <v>1965.5209618868203</v>
      </c>
      <c r="E23" s="2020">
        <v>2726.97859487095</v>
      </c>
      <c r="F23" s="2020">
        <v>3403.3683302833597</v>
      </c>
      <c r="G23" s="2020">
        <v>3967.1248820799497</v>
      </c>
      <c r="H23" s="2020">
        <v>3407.07717997499</v>
      </c>
      <c r="I23" s="2039">
        <v>4170.1324235533102</v>
      </c>
      <c r="J23" s="1865">
        <v>3879.5788673741399</v>
      </c>
      <c r="K23" s="1866">
        <v>3841.7353294850595</v>
      </c>
      <c r="L23" s="1866">
        <v>3748.4381130129595</v>
      </c>
      <c r="M23" s="2021">
        <v>4082.9302990289207</v>
      </c>
      <c r="N23" s="1865">
        <v>4318.2586145474297</v>
      </c>
      <c r="O23" s="1866">
        <v>4475.0253564395098</v>
      </c>
      <c r="P23" s="1866">
        <v>4774.1926017813612</v>
      </c>
      <c r="Q23" s="2021">
        <v>5317.9079488260095</v>
      </c>
      <c r="R23" s="2043"/>
      <c r="S23" s="2043"/>
    </row>
    <row r="24" spans="1:19" s="884" customFormat="1" ht="16.5" customHeight="1">
      <c r="A24" s="895" t="s">
        <v>965</v>
      </c>
      <c r="B24" s="1834">
        <v>0</v>
      </c>
      <c r="C24" s="1834">
        <v>0</v>
      </c>
      <c r="D24" s="1834">
        <v>0</v>
      </c>
      <c r="E24" s="1834">
        <v>0</v>
      </c>
      <c r="F24" s="1834">
        <v>0</v>
      </c>
      <c r="G24" s="1834">
        <v>470.11945716630999</v>
      </c>
      <c r="H24" s="1834">
        <v>366.10058898779999</v>
      </c>
      <c r="I24" s="1847">
        <v>373.05187468353</v>
      </c>
      <c r="J24" s="1865">
        <v>292.73401159922997</v>
      </c>
      <c r="K24" s="1866">
        <v>252.00661165334</v>
      </c>
      <c r="L24" s="1866">
        <v>209.43860340529002</v>
      </c>
      <c r="M24" s="2021">
        <v>207.13749802239997</v>
      </c>
      <c r="N24" s="1865">
        <v>166.32258165491001</v>
      </c>
      <c r="O24" s="1866">
        <v>250.42844938740998</v>
      </c>
      <c r="P24" s="1866">
        <v>169.94721071283001</v>
      </c>
      <c r="Q24" s="2021">
        <v>169.95215892329</v>
      </c>
      <c r="R24" s="2043"/>
      <c r="S24" s="2043"/>
    </row>
    <row r="25" spans="1:19" s="884" customFormat="1" ht="16.5" customHeight="1">
      <c r="A25" s="895" t="s">
        <v>966</v>
      </c>
      <c r="B25" s="1834">
        <v>0</v>
      </c>
      <c r="C25" s="1834">
        <v>0</v>
      </c>
      <c r="D25" s="1834">
        <v>0</v>
      </c>
      <c r="E25" s="1834">
        <v>0</v>
      </c>
      <c r="F25" s="1834">
        <v>0</v>
      </c>
      <c r="G25" s="1834">
        <v>23.952899565739997</v>
      </c>
      <c r="H25" s="1834">
        <v>24.225648259590002</v>
      </c>
      <c r="I25" s="1847">
        <v>37.156615344879988</v>
      </c>
      <c r="J25" s="1865">
        <v>27.917771901660004</v>
      </c>
      <c r="K25" s="1866">
        <v>63.903289108260019</v>
      </c>
      <c r="L25" s="1866">
        <v>62.855830524909997</v>
      </c>
      <c r="M25" s="2021">
        <v>62.865883229650002</v>
      </c>
      <c r="N25" s="1865">
        <v>81.279213521050011</v>
      </c>
      <c r="O25" s="1866">
        <v>93.228960786999991</v>
      </c>
      <c r="P25" s="1866">
        <v>103.54164758112999</v>
      </c>
      <c r="Q25" s="2021">
        <v>86.509356355969999</v>
      </c>
      <c r="R25" s="2043"/>
      <c r="S25" s="2043"/>
    </row>
    <row r="26" spans="1:19" s="884" customFormat="1" ht="16.5" customHeight="1">
      <c r="A26" s="895" t="s">
        <v>967</v>
      </c>
      <c r="B26" s="1834">
        <v>0</v>
      </c>
      <c r="C26" s="1834">
        <v>0</v>
      </c>
      <c r="D26" s="1834">
        <v>0</v>
      </c>
      <c r="E26" s="1834">
        <v>0</v>
      </c>
      <c r="F26" s="1834">
        <v>0</v>
      </c>
      <c r="G26" s="1834">
        <v>0.18067568827000002</v>
      </c>
      <c r="H26" s="1834">
        <v>0.15499678252999999</v>
      </c>
      <c r="I26" s="1847">
        <v>0.19679542848999998</v>
      </c>
      <c r="J26" s="1865">
        <v>1.8778233289999998E-2</v>
      </c>
      <c r="K26" s="1866">
        <v>0.16590667343000001</v>
      </c>
      <c r="L26" s="1866">
        <v>0.17703855071000002</v>
      </c>
      <c r="M26" s="2021">
        <v>4.4425455150000008E-2</v>
      </c>
      <c r="N26" s="1865">
        <v>0.19926471508000004</v>
      </c>
      <c r="O26" s="1866">
        <v>0.22242619279</v>
      </c>
      <c r="P26" s="1866">
        <v>0.34155717923000001</v>
      </c>
      <c r="Q26" s="2021">
        <v>0.36019065363999997</v>
      </c>
      <c r="R26" s="2043"/>
      <c r="S26" s="2043"/>
    </row>
    <row r="27" spans="1:19" s="884" customFormat="1" ht="16.5" customHeight="1">
      <c r="A27" s="895"/>
      <c r="B27" s="1835"/>
      <c r="C27" s="1835"/>
      <c r="D27" s="1835"/>
      <c r="E27" s="1835"/>
      <c r="F27" s="1835"/>
      <c r="G27" s="1835"/>
      <c r="H27" s="1835"/>
      <c r="I27" s="1836"/>
      <c r="J27" s="2017"/>
      <c r="K27" s="2018"/>
      <c r="L27" s="2018"/>
      <c r="M27" s="2019"/>
      <c r="N27" s="2017"/>
      <c r="O27" s="2018"/>
      <c r="P27" s="2018"/>
      <c r="Q27" s="2019"/>
      <c r="R27" s="2043"/>
      <c r="S27" s="2043"/>
    </row>
    <row r="28" spans="1:19" s="884" customFormat="1" ht="16.5" customHeight="1">
      <c r="A28" s="893" t="s">
        <v>414</v>
      </c>
      <c r="B28" s="2016">
        <v>388.03408621433999</v>
      </c>
      <c r="C28" s="2016">
        <v>226.97292841307998</v>
      </c>
      <c r="D28" s="2016">
        <v>198.79412917151998</v>
      </c>
      <c r="E28" s="2016">
        <v>141.39385401154999</v>
      </c>
      <c r="F28" s="2016">
        <v>14.15669780616</v>
      </c>
      <c r="G28" s="2016">
        <v>50.706286025759994</v>
      </c>
      <c r="H28" s="2016">
        <v>16.235851435080001</v>
      </c>
      <c r="I28" s="2040">
        <v>42.091572186210001</v>
      </c>
      <c r="J28" s="2017">
        <v>59.400207217390019</v>
      </c>
      <c r="K28" s="2018">
        <v>83.072734466879993</v>
      </c>
      <c r="L28" s="2018">
        <v>29.214202441280001</v>
      </c>
      <c r="M28" s="2019">
        <v>21.920224987450005</v>
      </c>
      <c r="N28" s="2017">
        <v>31.230482982340007</v>
      </c>
      <c r="O28" s="2018">
        <v>19.904432971869998</v>
      </c>
      <c r="P28" s="2018">
        <v>41.635262326649993</v>
      </c>
      <c r="Q28" s="2019">
        <v>46.624848701589997</v>
      </c>
      <c r="R28" s="2043"/>
      <c r="S28" s="2043"/>
    </row>
    <row r="29" spans="1:19" s="884" customFormat="1" ht="16.5" customHeight="1">
      <c r="A29" s="895" t="s">
        <v>894</v>
      </c>
      <c r="B29" s="2020">
        <v>7.7867270999999998E-4</v>
      </c>
      <c r="C29" s="2020">
        <v>7.7867270999999998E-4</v>
      </c>
      <c r="D29" s="2020">
        <v>7.7867270999999998E-4</v>
      </c>
      <c r="E29" s="2020">
        <v>0</v>
      </c>
      <c r="F29" s="2020">
        <v>0</v>
      </c>
      <c r="G29" s="2020">
        <v>24.463884489799998</v>
      </c>
      <c r="H29" s="2020">
        <v>-8.3999999999999999E-10</v>
      </c>
      <c r="I29" s="2039">
        <v>0</v>
      </c>
      <c r="J29" s="1865">
        <v>0</v>
      </c>
      <c r="K29" s="1866">
        <v>0</v>
      </c>
      <c r="L29" s="1866">
        <v>0</v>
      </c>
      <c r="M29" s="2021">
        <v>0</v>
      </c>
      <c r="N29" s="1865">
        <v>0</v>
      </c>
      <c r="O29" s="1866">
        <v>0</v>
      </c>
      <c r="P29" s="1866">
        <v>0</v>
      </c>
      <c r="Q29" s="2021">
        <v>0</v>
      </c>
      <c r="R29" s="2043"/>
      <c r="S29" s="2043"/>
    </row>
    <row r="30" spans="1:19" s="884" customFormat="1" ht="16.5" customHeight="1">
      <c r="A30" s="895" t="s">
        <v>895</v>
      </c>
      <c r="B30" s="2020">
        <v>388.03330754162999</v>
      </c>
      <c r="C30" s="2020">
        <v>226.97214974036999</v>
      </c>
      <c r="D30" s="2020">
        <v>198.79335049881001</v>
      </c>
      <c r="E30" s="2020">
        <v>141.39385401154999</v>
      </c>
      <c r="F30" s="2020">
        <v>14.15669780616</v>
      </c>
      <c r="G30" s="2020">
        <v>26.242401535959999</v>
      </c>
      <c r="H30" s="2020">
        <v>16.235851435920001</v>
      </c>
      <c r="I30" s="2039">
        <v>42.091572186210001</v>
      </c>
      <c r="J30" s="1865">
        <v>59.400207217390019</v>
      </c>
      <c r="K30" s="1866">
        <v>83.072734466879993</v>
      </c>
      <c r="L30" s="1866">
        <v>29.214202441280001</v>
      </c>
      <c r="M30" s="2021">
        <v>21.920224987450005</v>
      </c>
      <c r="N30" s="1865">
        <v>31.230482982340007</v>
      </c>
      <c r="O30" s="1866">
        <v>19.904432971869998</v>
      </c>
      <c r="P30" s="1866">
        <v>41.635262326649993</v>
      </c>
      <c r="Q30" s="2021">
        <v>46.624848701589997</v>
      </c>
      <c r="R30" s="2043"/>
      <c r="S30" s="2043"/>
    </row>
    <row r="31" spans="1:19" s="884" customFormat="1" ht="16.5" customHeight="1">
      <c r="A31" s="896"/>
      <c r="B31" s="1835"/>
      <c r="C31" s="1835"/>
      <c r="D31" s="1835"/>
      <c r="E31" s="1835"/>
      <c r="F31" s="1835"/>
      <c r="G31" s="1835"/>
      <c r="H31" s="1835"/>
      <c r="I31" s="1836"/>
      <c r="J31" s="2017"/>
      <c r="K31" s="2018"/>
      <c r="L31" s="2018"/>
      <c r="M31" s="2019"/>
      <c r="N31" s="2017"/>
      <c r="O31" s="2018"/>
      <c r="P31" s="2018"/>
      <c r="Q31" s="2019"/>
      <c r="R31" s="2043"/>
      <c r="S31" s="2043"/>
    </row>
    <row r="32" spans="1:19" s="884" customFormat="1" ht="16.5" customHeight="1">
      <c r="A32" s="893" t="s">
        <v>417</v>
      </c>
      <c r="B32" s="2016">
        <v>343.46889398300004</v>
      </c>
      <c r="C32" s="2016">
        <v>391.80422671000002</v>
      </c>
      <c r="D32" s="2016">
        <v>146.36919788301</v>
      </c>
      <c r="E32" s="2016">
        <v>160.54719181396001</v>
      </c>
      <c r="F32" s="2016">
        <v>309.97796161404995</v>
      </c>
      <c r="G32" s="2016">
        <v>767.78370616749999</v>
      </c>
      <c r="H32" s="2016">
        <v>683.32712254638</v>
      </c>
      <c r="I32" s="2040">
        <v>985.57380910260008</v>
      </c>
      <c r="J32" s="2017">
        <v>1054.3999113147802</v>
      </c>
      <c r="K32" s="2018">
        <v>1239.4363766393401</v>
      </c>
      <c r="L32" s="2018">
        <v>1256.3482816220599</v>
      </c>
      <c r="M32" s="2019">
        <v>1314.9863610823302</v>
      </c>
      <c r="N32" s="2017">
        <v>1276.6486965863201</v>
      </c>
      <c r="O32" s="2018">
        <v>1334.4213621533402</v>
      </c>
      <c r="P32" s="2018">
        <v>1249.7126135917199</v>
      </c>
      <c r="Q32" s="2019">
        <v>1251.4198684511803</v>
      </c>
      <c r="R32" s="2043"/>
      <c r="S32" s="2043"/>
    </row>
    <row r="33" spans="1:19" s="884" customFormat="1" ht="16.5" customHeight="1">
      <c r="A33" s="895" t="s">
        <v>896</v>
      </c>
      <c r="B33" s="2020">
        <v>343.46889398300004</v>
      </c>
      <c r="C33" s="2020">
        <v>391.80422671000002</v>
      </c>
      <c r="D33" s="2020">
        <v>146.36919788301</v>
      </c>
      <c r="E33" s="2020">
        <v>160.54719181396001</v>
      </c>
      <c r="F33" s="2020">
        <v>309.97796161404995</v>
      </c>
      <c r="G33" s="2020">
        <v>767.78370616749999</v>
      </c>
      <c r="H33" s="2020">
        <v>683.32712254638</v>
      </c>
      <c r="I33" s="2039">
        <v>985.57380910260008</v>
      </c>
      <c r="J33" s="1865">
        <v>1054.3999113147802</v>
      </c>
      <c r="K33" s="1866">
        <v>1239.4363766393401</v>
      </c>
      <c r="L33" s="1866">
        <v>1256.3482816220599</v>
      </c>
      <c r="M33" s="2021">
        <v>1314.9863610823302</v>
      </c>
      <c r="N33" s="1865">
        <v>1276.6486965863201</v>
      </c>
      <c r="O33" s="1866">
        <v>1334.4213621533402</v>
      </c>
      <c r="P33" s="1866">
        <v>1249.7126135917199</v>
      </c>
      <c r="Q33" s="2021">
        <v>1251.4198684511803</v>
      </c>
      <c r="R33" s="2043"/>
      <c r="S33" s="2043"/>
    </row>
    <row r="34" spans="1:19" s="884" customFormat="1" ht="16.5" customHeight="1">
      <c r="A34" s="896"/>
      <c r="B34" s="1835"/>
      <c r="C34" s="1835"/>
      <c r="D34" s="1835"/>
      <c r="E34" s="1835"/>
      <c r="F34" s="1835"/>
      <c r="G34" s="1835"/>
      <c r="H34" s="1835"/>
      <c r="I34" s="1836"/>
      <c r="J34" s="2017"/>
      <c r="K34" s="2018"/>
      <c r="L34" s="2018"/>
      <c r="M34" s="2019"/>
      <c r="N34" s="2017"/>
      <c r="O34" s="2018"/>
      <c r="P34" s="2018"/>
      <c r="Q34" s="2019"/>
      <c r="R34" s="2043"/>
      <c r="S34" s="2043"/>
    </row>
    <row r="35" spans="1:19" s="884" customFormat="1" ht="16.5" customHeight="1">
      <c r="A35" s="893" t="s">
        <v>419</v>
      </c>
      <c r="B35" s="2016">
        <v>194.56111512346001</v>
      </c>
      <c r="C35" s="2016">
        <v>162.02409973882996</v>
      </c>
      <c r="D35" s="2016">
        <v>387.63496631815997</v>
      </c>
      <c r="E35" s="2016">
        <v>357.51659841796004</v>
      </c>
      <c r="F35" s="2016">
        <v>491.75198755078003</v>
      </c>
      <c r="G35" s="2016">
        <v>1354.7371614424901</v>
      </c>
      <c r="H35" s="2016">
        <v>1485.5946116604796</v>
      </c>
      <c r="I35" s="2040">
        <v>1717.5549750838202</v>
      </c>
      <c r="J35" s="2017">
        <v>2057.30856875881</v>
      </c>
      <c r="K35" s="2018">
        <v>2357.90636065749</v>
      </c>
      <c r="L35" s="2018">
        <v>2409.1517553221097</v>
      </c>
      <c r="M35" s="2019">
        <v>2258.3748626240904</v>
      </c>
      <c r="N35" s="2017">
        <v>2552.0812963423205</v>
      </c>
      <c r="O35" s="2018">
        <v>2476.7449928411197</v>
      </c>
      <c r="P35" s="2018">
        <v>2477.4144672884895</v>
      </c>
      <c r="Q35" s="2019">
        <v>2770.2304454402201</v>
      </c>
      <c r="R35" s="2043"/>
      <c r="S35" s="2043"/>
    </row>
    <row r="36" spans="1:19" s="884" customFormat="1" ht="16.5" customHeight="1">
      <c r="A36" s="895" t="s">
        <v>897</v>
      </c>
      <c r="B36" s="2020">
        <v>12.878186391</v>
      </c>
      <c r="C36" s="2020">
        <v>7.6716939999999997E-3</v>
      </c>
      <c r="D36" s="2020">
        <v>7.5546820000000001E-3</v>
      </c>
      <c r="E36" s="2020">
        <v>1.0308308E-2</v>
      </c>
      <c r="F36" s="2020">
        <v>9.6803881000000008E-2</v>
      </c>
      <c r="G36" s="2020">
        <v>42.524723023999996</v>
      </c>
      <c r="H36" s="2020">
        <v>0.22472302400000002</v>
      </c>
      <c r="I36" s="2039">
        <v>27.602499999999999</v>
      </c>
      <c r="J36" s="1865">
        <v>72.839744999999994</v>
      </c>
      <c r="K36" s="1866">
        <v>64.844819999999999</v>
      </c>
      <c r="L36" s="1866">
        <v>43.141324999999995</v>
      </c>
      <c r="M36" s="2021">
        <v>13.157999999999999</v>
      </c>
      <c r="N36" s="1865">
        <v>1.9135571</v>
      </c>
      <c r="O36" s="1866">
        <v>175.21428599999999</v>
      </c>
      <c r="P36" s="1866">
        <v>192.61335</v>
      </c>
      <c r="Q36" s="2021">
        <v>178.44820000000001</v>
      </c>
      <c r="R36" s="2043"/>
      <c r="S36" s="2043"/>
    </row>
    <row r="37" spans="1:19" s="884" customFormat="1" ht="16.5" customHeight="1">
      <c r="A37" s="895" t="s">
        <v>898</v>
      </c>
      <c r="B37" s="2020">
        <v>22.557147692169998</v>
      </c>
      <c r="C37" s="2020">
        <v>15.780446804490001</v>
      </c>
      <c r="D37" s="2020">
        <v>125.27361649904</v>
      </c>
      <c r="E37" s="2020">
        <v>122.07585478339</v>
      </c>
      <c r="F37" s="2020">
        <v>155.48526392534001</v>
      </c>
      <c r="G37" s="2020">
        <v>419.65938792145005</v>
      </c>
      <c r="H37" s="2020">
        <v>455.58441304697004</v>
      </c>
      <c r="I37" s="2039">
        <v>315.87749179875993</v>
      </c>
      <c r="J37" s="1865">
        <v>583.76787222542998</v>
      </c>
      <c r="K37" s="1866">
        <v>738.63873170913996</v>
      </c>
      <c r="L37" s="1866">
        <v>875.70380154817997</v>
      </c>
      <c r="M37" s="2021">
        <v>682.47413517320001</v>
      </c>
      <c r="N37" s="1865">
        <v>865.71879356042007</v>
      </c>
      <c r="O37" s="1866">
        <v>853.24177945005977</v>
      </c>
      <c r="P37" s="1866">
        <v>741.64231930224992</v>
      </c>
      <c r="Q37" s="2021">
        <v>914.36487728696989</v>
      </c>
      <c r="R37" s="2043"/>
      <c r="S37" s="2043"/>
    </row>
    <row r="38" spans="1:19" s="884" customFormat="1" ht="16.5" customHeight="1">
      <c r="A38" s="895" t="s">
        <v>899</v>
      </c>
      <c r="B38" s="2020">
        <v>0</v>
      </c>
      <c r="C38" s="2020">
        <v>0</v>
      </c>
      <c r="D38" s="2020">
        <v>0</v>
      </c>
      <c r="E38" s="2020">
        <v>0</v>
      </c>
      <c r="F38" s="2020">
        <v>0</v>
      </c>
      <c r="G38" s="2020">
        <v>0</v>
      </c>
      <c r="H38" s="2020">
        <v>0</v>
      </c>
      <c r="I38" s="2039">
        <v>0</v>
      </c>
      <c r="J38" s="1865">
        <v>0</v>
      </c>
      <c r="K38" s="1866">
        <v>0</v>
      </c>
      <c r="L38" s="1866">
        <v>0</v>
      </c>
      <c r="M38" s="2021">
        <v>0</v>
      </c>
      <c r="N38" s="1865">
        <v>0</v>
      </c>
      <c r="O38" s="1866">
        <v>0</v>
      </c>
      <c r="P38" s="1866">
        <v>0</v>
      </c>
      <c r="Q38" s="2021">
        <v>0</v>
      </c>
      <c r="R38" s="2043"/>
      <c r="S38" s="2043"/>
    </row>
    <row r="39" spans="1:19" s="884" customFormat="1" ht="16.5" customHeight="1">
      <c r="A39" s="895" t="s">
        <v>900</v>
      </c>
      <c r="B39" s="2020">
        <v>159.12578104029001</v>
      </c>
      <c r="C39" s="2020">
        <v>146.23598124033998</v>
      </c>
      <c r="D39" s="2020">
        <v>262.35379513712002</v>
      </c>
      <c r="E39" s="2020">
        <v>235.43043532657001</v>
      </c>
      <c r="F39" s="2020">
        <v>336.16991974443999</v>
      </c>
      <c r="G39" s="2020">
        <v>892.55305049704009</v>
      </c>
      <c r="H39" s="2020">
        <v>1029.7854755895098</v>
      </c>
      <c r="I39" s="2039">
        <v>1374.0749832850602</v>
      </c>
      <c r="J39" s="1865">
        <v>1400.7009515333802</v>
      </c>
      <c r="K39" s="1866">
        <v>1554.4228089483499</v>
      </c>
      <c r="L39" s="1866">
        <v>1490.30662877393</v>
      </c>
      <c r="M39" s="2021">
        <v>1562.74272745089</v>
      </c>
      <c r="N39" s="1865">
        <v>1684.4489456818999</v>
      </c>
      <c r="O39" s="1866">
        <v>1448.2889273910603</v>
      </c>
      <c r="P39" s="1866">
        <v>1543.15879798624</v>
      </c>
      <c r="Q39" s="2021">
        <v>1677.41736815325</v>
      </c>
      <c r="R39" s="2043"/>
      <c r="S39" s="2043"/>
    </row>
    <row r="40" spans="1:19" s="884" customFormat="1" ht="16.5" customHeight="1">
      <c r="A40" s="903"/>
      <c r="B40" s="1835"/>
      <c r="C40" s="1835"/>
      <c r="D40" s="1835"/>
      <c r="E40" s="1835"/>
      <c r="F40" s="1835"/>
      <c r="G40" s="1835"/>
      <c r="H40" s="1835"/>
      <c r="I40" s="1836"/>
      <c r="J40" s="2017"/>
      <c r="K40" s="2018"/>
      <c r="L40" s="2018"/>
      <c r="M40" s="2019"/>
      <c r="N40" s="2017"/>
      <c r="O40" s="2018"/>
      <c r="P40" s="2018"/>
      <c r="Q40" s="2019"/>
      <c r="R40" s="2043"/>
      <c r="S40" s="2043"/>
    </row>
    <row r="41" spans="1:19" s="884" customFormat="1" ht="16.5" customHeight="1">
      <c r="A41" s="893" t="s">
        <v>424</v>
      </c>
      <c r="B41" s="2016">
        <v>451.77197924047005</v>
      </c>
      <c r="C41" s="2016">
        <v>825.62950264702999</v>
      </c>
      <c r="D41" s="2016">
        <v>678.70717969528994</v>
      </c>
      <c r="E41" s="2016">
        <v>1112.9858516508702</v>
      </c>
      <c r="F41" s="2016">
        <v>2932.3557917646203</v>
      </c>
      <c r="G41" s="2016">
        <v>764.57853102516015</v>
      </c>
      <c r="H41" s="2016">
        <v>53.806956740389992</v>
      </c>
      <c r="I41" s="2040">
        <v>67.831419109929996</v>
      </c>
      <c r="J41" s="2017">
        <v>173.90375858859002</v>
      </c>
      <c r="K41" s="2018">
        <v>75.674964002590002</v>
      </c>
      <c r="L41" s="2018">
        <v>71.176770155680003</v>
      </c>
      <c r="M41" s="2019">
        <v>60.34333215209999</v>
      </c>
      <c r="N41" s="2017">
        <v>95.577204127870004</v>
      </c>
      <c r="O41" s="2018">
        <v>126.27453829490001</v>
      </c>
      <c r="P41" s="2018">
        <v>82.509115727480022</v>
      </c>
      <c r="Q41" s="2019">
        <v>86.408649266630007</v>
      </c>
      <c r="R41" s="2043"/>
      <c r="S41" s="2043"/>
    </row>
    <row r="42" spans="1:19" s="884" customFormat="1" ht="16.5" customHeight="1">
      <c r="A42" s="895" t="s">
        <v>901</v>
      </c>
      <c r="B42" s="2020">
        <v>65.369809752440005</v>
      </c>
      <c r="C42" s="2020">
        <v>128.50882123024999</v>
      </c>
      <c r="D42" s="2020">
        <v>122.75839481268</v>
      </c>
      <c r="E42" s="2020">
        <v>156.38590234105999</v>
      </c>
      <c r="F42" s="2020">
        <v>1576.99522060708</v>
      </c>
      <c r="G42" s="2020">
        <v>28.111390360549997</v>
      </c>
      <c r="H42" s="2020">
        <v>9.4899108286600011</v>
      </c>
      <c r="I42" s="2039">
        <v>4.5556577053999998</v>
      </c>
      <c r="J42" s="1865">
        <v>5.2270879175300005</v>
      </c>
      <c r="K42" s="1866">
        <v>4.0157287538900004</v>
      </c>
      <c r="L42" s="1866">
        <v>4.5859614447400006</v>
      </c>
      <c r="M42" s="2021">
        <v>3.70826167817</v>
      </c>
      <c r="N42" s="1865">
        <v>4.6066747462200013</v>
      </c>
      <c r="O42" s="1866">
        <v>5.9997437808900003</v>
      </c>
      <c r="P42" s="1866">
        <v>3.73545809696</v>
      </c>
      <c r="Q42" s="2021">
        <v>4.2622431461300003</v>
      </c>
      <c r="R42" s="2043"/>
      <c r="S42" s="2043"/>
    </row>
    <row r="43" spans="1:19" s="884" customFormat="1" ht="16.5" customHeight="1">
      <c r="A43" s="895" t="s">
        <v>902</v>
      </c>
      <c r="B43" s="2020">
        <v>381.38681834427001</v>
      </c>
      <c r="C43" s="2020">
        <v>687.7787832813101</v>
      </c>
      <c r="D43" s="2020">
        <v>547.68256514415998</v>
      </c>
      <c r="E43" s="2020">
        <v>952.24551974155008</v>
      </c>
      <c r="F43" s="2020">
        <v>1350.12272476209</v>
      </c>
      <c r="G43" s="2020">
        <v>736.46714066461004</v>
      </c>
      <c r="H43" s="2020">
        <v>44.239864118909992</v>
      </c>
      <c r="I43" s="2039">
        <v>63.199149647789994</v>
      </c>
      <c r="J43" s="1865">
        <v>168.43760705792002</v>
      </c>
      <c r="K43" s="1866">
        <v>71.559989324399993</v>
      </c>
      <c r="L43" s="1866">
        <v>66.513609416210002</v>
      </c>
      <c r="M43" s="2021">
        <v>56.548712953849993</v>
      </c>
      <c r="N43" s="1865">
        <v>90.881642941790005</v>
      </c>
      <c r="O43" s="1866">
        <v>120.20084764463</v>
      </c>
      <c r="P43" s="1866">
        <v>78.658144851450004</v>
      </c>
      <c r="Q43" s="2021">
        <v>82.042104850300007</v>
      </c>
      <c r="R43" s="2043"/>
      <c r="S43" s="2043"/>
    </row>
    <row r="44" spans="1:19" s="884" customFormat="1" ht="16.5" customHeight="1">
      <c r="A44" s="895" t="s">
        <v>903</v>
      </c>
      <c r="B44" s="2020">
        <v>5.0153511437600002</v>
      </c>
      <c r="C44" s="2020">
        <v>9.3418981354699984</v>
      </c>
      <c r="D44" s="2020">
        <v>8.2662197384499994</v>
      </c>
      <c r="E44" s="2020">
        <v>4.3544295682600005</v>
      </c>
      <c r="F44" s="2020">
        <v>5.2378463954499992</v>
      </c>
      <c r="G44" s="2020">
        <v>0</v>
      </c>
      <c r="H44" s="2020">
        <v>7.7181792819999998E-2</v>
      </c>
      <c r="I44" s="2039">
        <v>7.6611756739999995E-2</v>
      </c>
      <c r="J44" s="1865">
        <v>0.23906361313999996</v>
      </c>
      <c r="K44" s="1866">
        <v>9.9245924299999996E-2</v>
      </c>
      <c r="L44" s="1866">
        <v>7.7199294730000007E-2</v>
      </c>
      <c r="M44" s="2021">
        <v>8.635752008E-2</v>
      </c>
      <c r="N44" s="1865">
        <v>8.8886439859999999E-2</v>
      </c>
      <c r="O44" s="1866">
        <v>7.3946869380000002E-2</v>
      </c>
      <c r="P44" s="1866">
        <v>0.11551277906999999</v>
      </c>
      <c r="Q44" s="2021">
        <v>0.1043012702</v>
      </c>
      <c r="R44" s="2043"/>
      <c r="S44" s="2043"/>
    </row>
    <row r="45" spans="1:19" s="884" customFormat="1" ht="16.5" customHeight="1">
      <c r="A45" s="896"/>
      <c r="B45" s="1835"/>
      <c r="C45" s="1835"/>
      <c r="D45" s="1835"/>
      <c r="E45" s="1835"/>
      <c r="F45" s="1835"/>
      <c r="G45" s="1835"/>
      <c r="H45" s="1835"/>
      <c r="I45" s="1836"/>
      <c r="J45" s="2017"/>
      <c r="K45" s="2018"/>
      <c r="L45" s="2018"/>
      <c r="M45" s="2019"/>
      <c r="N45" s="2017"/>
      <c r="O45" s="2018"/>
      <c r="P45" s="2018"/>
      <c r="Q45" s="2019"/>
      <c r="R45" s="2043"/>
      <c r="S45" s="2043"/>
    </row>
    <row r="46" spans="1:19" s="884" customFormat="1" ht="16.5" customHeight="1">
      <c r="A46" s="893" t="s">
        <v>428</v>
      </c>
      <c r="B46" s="2016">
        <v>409.15905115968002</v>
      </c>
      <c r="C46" s="2016">
        <v>418.71399817974998</v>
      </c>
      <c r="D46" s="2016">
        <v>294.98405800604007</v>
      </c>
      <c r="E46" s="2016">
        <v>228.03625019701997</v>
      </c>
      <c r="F46" s="2016">
        <v>262.17054599325002</v>
      </c>
      <c r="G46" s="2016">
        <v>257.01773333019003</v>
      </c>
      <c r="H46" s="2016">
        <v>732.24451562705008</v>
      </c>
      <c r="I46" s="2040">
        <v>992.26790349277007</v>
      </c>
      <c r="J46" s="2017">
        <v>999.75207934284026</v>
      </c>
      <c r="K46" s="2018">
        <v>1029.3498550942597</v>
      </c>
      <c r="L46" s="2018">
        <v>957.95484072663999</v>
      </c>
      <c r="M46" s="2019">
        <v>1003.8852049063802</v>
      </c>
      <c r="N46" s="2017">
        <v>1271.5079827641898</v>
      </c>
      <c r="O46" s="2018">
        <v>1250.9376977644997</v>
      </c>
      <c r="P46" s="2018">
        <v>1210.48484185299</v>
      </c>
      <c r="Q46" s="2019">
        <v>1098.5164673705699</v>
      </c>
      <c r="R46" s="2043"/>
      <c r="S46" s="2043"/>
    </row>
    <row r="47" spans="1:19" s="884" customFormat="1" ht="16.5" customHeight="1">
      <c r="A47" s="895" t="s">
        <v>904</v>
      </c>
      <c r="B47" s="2020">
        <v>405.62000000007004</v>
      </c>
      <c r="C47" s="2020">
        <v>413.47801824721</v>
      </c>
      <c r="D47" s="2020">
        <v>229.48717914860001</v>
      </c>
      <c r="E47" s="2020">
        <v>219.09061774786997</v>
      </c>
      <c r="F47" s="2020">
        <v>225.99716459042003</v>
      </c>
      <c r="G47" s="2020">
        <v>126.14257679854001</v>
      </c>
      <c r="H47" s="2020">
        <v>698.23253204858008</v>
      </c>
      <c r="I47" s="2039">
        <v>989.09741932528004</v>
      </c>
      <c r="J47" s="1865">
        <v>993.14331213428011</v>
      </c>
      <c r="K47" s="1866">
        <v>1018.8910076758599</v>
      </c>
      <c r="L47" s="1866">
        <v>920.86254804149996</v>
      </c>
      <c r="M47" s="2021">
        <v>997.10708540195003</v>
      </c>
      <c r="N47" s="1865">
        <v>1267.11568168443</v>
      </c>
      <c r="O47" s="1866">
        <v>1241.8242310728399</v>
      </c>
      <c r="P47" s="1866">
        <v>1190.5208989953401</v>
      </c>
      <c r="Q47" s="2021">
        <v>1094.8200110615999</v>
      </c>
      <c r="R47" s="2043"/>
      <c r="S47" s="2043"/>
    </row>
    <row r="48" spans="1:19" s="884" customFormat="1" ht="16.5" customHeight="1">
      <c r="A48" s="895" t="s">
        <v>905</v>
      </c>
      <c r="B48" s="2020">
        <v>3.5390511596100001</v>
      </c>
      <c r="C48" s="2020">
        <v>5.2359799325400003</v>
      </c>
      <c r="D48" s="2020">
        <v>65.496878857440009</v>
      </c>
      <c r="E48" s="2020">
        <v>8.9456324491500006</v>
      </c>
      <c r="F48" s="2020">
        <v>36.173381402830003</v>
      </c>
      <c r="G48" s="2020">
        <v>130.87515653164999</v>
      </c>
      <c r="H48" s="2020">
        <v>34.011983578469994</v>
      </c>
      <c r="I48" s="2039">
        <v>3.1704841674900002</v>
      </c>
      <c r="J48" s="1865">
        <v>6.6087672085600007</v>
      </c>
      <c r="K48" s="1866">
        <v>10.458847418400001</v>
      </c>
      <c r="L48" s="1866">
        <v>37.092292685139995</v>
      </c>
      <c r="M48" s="2021">
        <v>6.7781195044300002</v>
      </c>
      <c r="N48" s="1865">
        <v>4.3923010797600002</v>
      </c>
      <c r="O48" s="1866">
        <v>9.1134666916599993</v>
      </c>
      <c r="P48" s="1866">
        <v>19.96394285765</v>
      </c>
      <c r="Q48" s="2021">
        <v>3.6964563089700002</v>
      </c>
      <c r="R48" s="2043"/>
      <c r="S48" s="2043"/>
    </row>
    <row r="49" spans="1:19" s="884" customFormat="1" ht="16.5" customHeight="1">
      <c r="A49" s="896"/>
      <c r="B49" s="1835"/>
      <c r="C49" s="1835"/>
      <c r="D49" s="1835"/>
      <c r="E49" s="1835"/>
      <c r="F49" s="1835"/>
      <c r="G49" s="1835"/>
      <c r="H49" s="1835"/>
      <c r="I49" s="1836"/>
      <c r="J49" s="2017"/>
      <c r="K49" s="2018"/>
      <c r="L49" s="2018"/>
      <c r="M49" s="2019"/>
      <c r="N49" s="2017"/>
      <c r="O49" s="2018"/>
      <c r="P49" s="2018"/>
      <c r="Q49" s="2019"/>
      <c r="R49" s="2043"/>
      <c r="S49" s="2043"/>
    </row>
    <row r="50" spans="1:19" s="884" customFormat="1" ht="16.5" customHeight="1">
      <c r="A50" s="893" t="s">
        <v>431</v>
      </c>
      <c r="B50" s="2016">
        <v>4930.6130418441489</v>
      </c>
      <c r="C50" s="2016">
        <v>2217.80444624045</v>
      </c>
      <c r="D50" s="2016">
        <v>3682.1214422897301</v>
      </c>
      <c r="E50" s="2016">
        <v>3640.6820097955401</v>
      </c>
      <c r="F50" s="2016">
        <v>3915.4055483201505</v>
      </c>
      <c r="G50" s="2016">
        <v>4516.2559483323494</v>
      </c>
      <c r="H50" s="2016">
        <v>5051.4199550972198</v>
      </c>
      <c r="I50" s="2040">
        <v>5684.9815019915704</v>
      </c>
      <c r="J50" s="2017">
        <v>6223.6797322505918</v>
      </c>
      <c r="K50" s="2018">
        <v>6005.9247319222095</v>
      </c>
      <c r="L50" s="2018">
        <v>6111.4135907418904</v>
      </c>
      <c r="M50" s="2019">
        <v>5966.4267995760902</v>
      </c>
      <c r="N50" s="2017">
        <v>6238.0643933652191</v>
      </c>
      <c r="O50" s="2018">
        <v>5953.2584124490886</v>
      </c>
      <c r="P50" s="2018">
        <v>6673.3484611340418</v>
      </c>
      <c r="Q50" s="2019">
        <v>5773.018612721301</v>
      </c>
      <c r="R50" s="2043"/>
      <c r="S50" s="2043"/>
    </row>
    <row r="51" spans="1:19" s="884" customFormat="1" ht="16.5" customHeight="1">
      <c r="A51" s="895" t="s">
        <v>906</v>
      </c>
      <c r="B51" s="2020">
        <v>219.50996054759</v>
      </c>
      <c r="C51" s="2020">
        <v>249.71457754133999</v>
      </c>
      <c r="D51" s="2020">
        <v>220.20824210056</v>
      </c>
      <c r="E51" s="2020">
        <v>192.40209586493</v>
      </c>
      <c r="F51" s="2020">
        <v>239.16319479368002</v>
      </c>
      <c r="G51" s="2020">
        <v>301.18231253793999</v>
      </c>
      <c r="H51" s="2020">
        <v>257.21863676761001</v>
      </c>
      <c r="I51" s="2039">
        <v>287.26611453121001</v>
      </c>
      <c r="J51" s="1865">
        <v>293.40616700820999</v>
      </c>
      <c r="K51" s="1866">
        <v>293.40616700820999</v>
      </c>
      <c r="L51" s="1866">
        <v>290.30655374420996</v>
      </c>
      <c r="M51" s="2021">
        <v>305.26149609770999</v>
      </c>
      <c r="N51" s="1865">
        <v>305.78737172070993</v>
      </c>
      <c r="O51" s="1866">
        <v>320.63284791471</v>
      </c>
      <c r="P51" s="1866">
        <v>313.69269720971005</v>
      </c>
      <c r="Q51" s="2021">
        <v>340.07540563221005</v>
      </c>
      <c r="R51" s="2043"/>
      <c r="S51" s="2043"/>
    </row>
    <row r="52" spans="1:19" s="884" customFormat="1" ht="16.5" customHeight="1">
      <c r="A52" s="895" t="s">
        <v>907</v>
      </c>
      <c r="B52" s="2020">
        <v>1982.3260132705002</v>
      </c>
      <c r="C52" s="2020">
        <v>179.89441514914</v>
      </c>
      <c r="D52" s="2020">
        <v>2266.75853621533</v>
      </c>
      <c r="E52" s="2020">
        <v>2215.7390126539603</v>
      </c>
      <c r="F52" s="2020">
        <v>2410.0028297166205</v>
      </c>
      <c r="G52" s="2020">
        <v>2758.6404297914696</v>
      </c>
      <c r="H52" s="2020">
        <v>3213.738793697491</v>
      </c>
      <c r="I52" s="2039">
        <v>3457.8652714040118</v>
      </c>
      <c r="J52" s="1865">
        <v>3834.0748705833107</v>
      </c>
      <c r="K52" s="1866">
        <v>3040.3986237744398</v>
      </c>
      <c r="L52" s="1866">
        <v>3062.1380511721104</v>
      </c>
      <c r="M52" s="2021">
        <v>3146.0369959907002</v>
      </c>
      <c r="N52" s="1865">
        <v>3105.8837571776594</v>
      </c>
      <c r="O52" s="1866">
        <v>2664.6385155397707</v>
      </c>
      <c r="P52" s="1866">
        <v>3338.1511852680301</v>
      </c>
      <c r="Q52" s="2021">
        <v>2830.0462670489501</v>
      </c>
      <c r="R52" s="2043"/>
      <c r="S52" s="2043"/>
    </row>
    <row r="53" spans="1:19" s="884" customFormat="1" ht="16.5" customHeight="1">
      <c r="A53" s="895" t="s">
        <v>908</v>
      </c>
      <c r="B53" s="2020">
        <v>751.2737361899699</v>
      </c>
      <c r="C53" s="2020">
        <v>857.26515999497997</v>
      </c>
      <c r="D53" s="2020">
        <v>927.41077067115009</v>
      </c>
      <c r="E53" s="2020">
        <v>997.76199363985006</v>
      </c>
      <c r="F53" s="2020">
        <v>990.75504789330012</v>
      </c>
      <c r="G53" s="2020">
        <v>1138.0577076401303</v>
      </c>
      <c r="H53" s="2020">
        <v>1064.8621800953499</v>
      </c>
      <c r="I53" s="2039">
        <v>941.00904775038998</v>
      </c>
      <c r="J53" s="1865">
        <v>960.31158343714003</v>
      </c>
      <c r="K53" s="1866">
        <v>1250.3267188169202</v>
      </c>
      <c r="L53" s="1866">
        <v>1269.8624425767302</v>
      </c>
      <c r="M53" s="2021">
        <v>1294.0510161714901</v>
      </c>
      <c r="N53" s="1865">
        <v>1221.1868926855</v>
      </c>
      <c r="O53" s="1866">
        <v>1241.0020749025798</v>
      </c>
      <c r="P53" s="1866">
        <v>1244.5495117988301</v>
      </c>
      <c r="Q53" s="2021">
        <v>1009.6522646405699</v>
      </c>
      <c r="R53" s="2043"/>
      <c r="S53" s="2043"/>
    </row>
    <row r="54" spans="1:19" s="884" customFormat="1" ht="16.5" customHeight="1">
      <c r="A54" s="895" t="s">
        <v>909</v>
      </c>
      <c r="B54" s="2020">
        <v>0</v>
      </c>
      <c r="C54" s="2020">
        <v>0.79391943799999998</v>
      </c>
      <c r="D54" s="2020">
        <v>0</v>
      </c>
      <c r="E54" s="2020">
        <v>0</v>
      </c>
      <c r="F54" s="2020">
        <v>0</v>
      </c>
      <c r="G54" s="2020">
        <v>4.1833333350000004</v>
      </c>
      <c r="H54" s="2020">
        <v>44.214513042999997</v>
      </c>
      <c r="I54" s="2039">
        <v>42.602978975519996</v>
      </c>
      <c r="J54" s="1865">
        <v>41.207494609940007</v>
      </c>
      <c r="K54" s="1866">
        <v>39.692922404129995</v>
      </c>
      <c r="L54" s="1866">
        <v>38.307833250440005</v>
      </c>
      <c r="M54" s="2021">
        <v>1.4471688638399998</v>
      </c>
      <c r="N54" s="1865">
        <v>1.4365718755200001</v>
      </c>
      <c r="O54" s="1866">
        <v>1.4288422238</v>
      </c>
      <c r="P54" s="1866">
        <v>1.4207962387499999</v>
      </c>
      <c r="Q54" s="2021">
        <v>1.4124158284100001</v>
      </c>
      <c r="R54" s="2043"/>
      <c r="S54" s="2043"/>
    </row>
    <row r="55" spans="1:19" s="884" customFormat="1" ht="16.5" customHeight="1">
      <c r="A55" s="895" t="s">
        <v>910</v>
      </c>
      <c r="B55" s="2020">
        <v>1977.5033318360902</v>
      </c>
      <c r="C55" s="2020">
        <v>930.13637411699005</v>
      </c>
      <c r="D55" s="2020">
        <v>267.74389330269003</v>
      </c>
      <c r="E55" s="2020">
        <v>234.7789076368</v>
      </c>
      <c r="F55" s="2020">
        <v>275.48447591655002</v>
      </c>
      <c r="G55" s="2020">
        <v>314.19216502780995</v>
      </c>
      <c r="H55" s="2020">
        <v>471.38583149376996</v>
      </c>
      <c r="I55" s="2039">
        <v>956.23808933044006</v>
      </c>
      <c r="J55" s="1865">
        <v>1094.67961661199</v>
      </c>
      <c r="K55" s="1866">
        <v>1382.10029991851</v>
      </c>
      <c r="L55" s="1866">
        <v>1450.7987099984</v>
      </c>
      <c r="M55" s="2021">
        <v>1219.6301224523502</v>
      </c>
      <c r="N55" s="1865">
        <v>1603.7697999058305</v>
      </c>
      <c r="O55" s="1866">
        <v>1725.5561318682296</v>
      </c>
      <c r="P55" s="1866">
        <v>1775.5342706187205</v>
      </c>
      <c r="Q55" s="2021">
        <v>1591.8322595711602</v>
      </c>
      <c r="R55" s="2043"/>
      <c r="S55" s="2043"/>
    </row>
    <row r="56" spans="1:19" s="884" customFormat="1" ht="16.5" customHeight="1">
      <c r="A56" s="903"/>
      <c r="B56" s="1835"/>
      <c r="C56" s="1835"/>
      <c r="D56" s="1835"/>
      <c r="E56" s="1835"/>
      <c r="F56" s="1835"/>
      <c r="G56" s="1835"/>
      <c r="H56" s="1835"/>
      <c r="I56" s="1836"/>
      <c r="J56" s="2017"/>
      <c r="K56" s="2018"/>
      <c r="L56" s="2018"/>
      <c r="M56" s="2019"/>
      <c r="N56" s="2017"/>
      <c r="O56" s="2018"/>
      <c r="P56" s="2018"/>
      <c r="Q56" s="2019"/>
      <c r="R56" s="2043"/>
      <c r="S56" s="2043"/>
    </row>
    <row r="57" spans="1:19" s="884" customFormat="1" ht="16.5" customHeight="1">
      <c r="A57" s="893" t="s">
        <v>437</v>
      </c>
      <c r="B57" s="2016">
        <v>1655.2124126693504</v>
      </c>
      <c r="C57" s="2016">
        <v>3304.0674133942298</v>
      </c>
      <c r="D57" s="2016">
        <v>2555.2595311044101</v>
      </c>
      <c r="E57" s="2016">
        <v>2526.9026647612795</v>
      </c>
      <c r="F57" s="2016">
        <v>2717.3611787362902</v>
      </c>
      <c r="G57" s="2016">
        <v>2720.4445596052101</v>
      </c>
      <c r="H57" s="2016">
        <v>3002.4163240104494</v>
      </c>
      <c r="I57" s="2040">
        <v>4118.2335638981504</v>
      </c>
      <c r="J57" s="2017">
        <v>4087.7135755127797</v>
      </c>
      <c r="K57" s="2018">
        <v>4649.5157018089403</v>
      </c>
      <c r="L57" s="2018">
        <v>5122.6082969458303</v>
      </c>
      <c r="M57" s="2019">
        <v>5136.1775216716624</v>
      </c>
      <c r="N57" s="2017">
        <v>4858.2841679006096</v>
      </c>
      <c r="O57" s="2018">
        <v>4801.6191610864207</v>
      </c>
      <c r="P57" s="2018">
        <v>5313.6159183740901</v>
      </c>
      <c r="Q57" s="2019">
        <v>5125.2917901499504</v>
      </c>
      <c r="R57" s="2043"/>
      <c r="S57" s="2043"/>
    </row>
    <row r="58" spans="1:19" s="884" customFormat="1" ht="16.5" customHeight="1">
      <c r="A58" s="894" t="s">
        <v>438</v>
      </c>
      <c r="B58" s="2016">
        <v>1289.8318125007902</v>
      </c>
      <c r="C58" s="2016">
        <v>1194.4539122142103</v>
      </c>
      <c r="D58" s="2016">
        <v>612.38636715272003</v>
      </c>
      <c r="E58" s="2016">
        <v>499.59677357469997</v>
      </c>
      <c r="F58" s="2016">
        <v>443.01334686989998</v>
      </c>
      <c r="G58" s="2016">
        <v>465.35159169656009</v>
      </c>
      <c r="H58" s="2016">
        <v>372.00452071391044</v>
      </c>
      <c r="I58" s="2040">
        <v>656.61405491671007</v>
      </c>
      <c r="J58" s="2017">
        <v>750.85607585670004</v>
      </c>
      <c r="K58" s="2018">
        <v>931.06726068549006</v>
      </c>
      <c r="L58" s="2018">
        <v>946.84219269476989</v>
      </c>
      <c r="M58" s="2019">
        <v>816.59380876851981</v>
      </c>
      <c r="N58" s="2017">
        <v>828.07647679356978</v>
      </c>
      <c r="O58" s="2018">
        <v>846.09594323533997</v>
      </c>
      <c r="P58" s="2018">
        <v>951.13429629382006</v>
      </c>
      <c r="Q58" s="2019">
        <v>1055.6938692457902</v>
      </c>
      <c r="R58" s="2043"/>
      <c r="S58" s="2043"/>
    </row>
    <row r="59" spans="1:19" s="884" customFormat="1" ht="16.5" customHeight="1">
      <c r="A59" s="895" t="s">
        <v>911</v>
      </c>
      <c r="B59" s="2020">
        <v>27.211299566169998</v>
      </c>
      <c r="C59" s="2020">
        <v>25.708699792939999</v>
      </c>
      <c r="D59" s="2020">
        <v>18.125120778110002</v>
      </c>
      <c r="E59" s="2020">
        <v>22.158058189200002</v>
      </c>
      <c r="F59" s="2020">
        <v>16.560217882109999</v>
      </c>
      <c r="G59" s="2020">
        <v>4.1907400372900003</v>
      </c>
      <c r="H59" s="2020">
        <v>4.2940193799199999</v>
      </c>
      <c r="I59" s="2039">
        <v>32.689713431570006</v>
      </c>
      <c r="J59" s="1865">
        <v>97.558710428690006</v>
      </c>
      <c r="K59" s="1866">
        <v>148.3835044292</v>
      </c>
      <c r="L59" s="1866">
        <v>191.76436010224</v>
      </c>
      <c r="M59" s="2021">
        <v>179.9926332572</v>
      </c>
      <c r="N59" s="1865">
        <v>179.59038375291001</v>
      </c>
      <c r="O59" s="1866">
        <v>206.40098564679997</v>
      </c>
      <c r="P59" s="1866">
        <v>215.95109854417998</v>
      </c>
      <c r="Q59" s="2021">
        <v>225.32633979353997</v>
      </c>
      <c r="R59" s="2043"/>
      <c r="S59" s="2043"/>
    </row>
    <row r="60" spans="1:19" s="884" customFormat="1" ht="16.5" customHeight="1">
      <c r="A60" s="895" t="s">
        <v>912</v>
      </c>
      <c r="B60" s="2020">
        <v>16.062000000000001</v>
      </c>
      <c r="C60" s="2020">
        <v>26.5</v>
      </c>
      <c r="D60" s="2020">
        <v>26.436360000000001</v>
      </c>
      <c r="E60" s="2020">
        <v>5.4</v>
      </c>
      <c r="F60" s="2020">
        <v>3.2</v>
      </c>
      <c r="G60" s="2020">
        <v>0</v>
      </c>
      <c r="H60" s="2020">
        <v>5.9996712688999994</v>
      </c>
      <c r="I60" s="2039">
        <v>0</v>
      </c>
      <c r="J60" s="1865">
        <v>0</v>
      </c>
      <c r="K60" s="1866">
        <v>27.88064269561</v>
      </c>
      <c r="L60" s="1866">
        <v>12.623871960040002</v>
      </c>
      <c r="M60" s="2021">
        <v>0</v>
      </c>
      <c r="N60" s="1865">
        <v>45</v>
      </c>
      <c r="O60" s="1866">
        <v>54.758568492999999</v>
      </c>
      <c r="P60" s="1866">
        <v>54.19574411</v>
      </c>
      <c r="Q60" s="2021">
        <v>58.003945206000004</v>
      </c>
      <c r="R60" s="2043"/>
      <c r="S60" s="2043"/>
    </row>
    <row r="61" spans="1:19" s="884" customFormat="1" ht="16.5" customHeight="1">
      <c r="A61" s="895" t="s">
        <v>913</v>
      </c>
      <c r="B61" s="2020">
        <v>879.44571610705009</v>
      </c>
      <c r="C61" s="2020">
        <v>872.74020762539999</v>
      </c>
      <c r="D61" s="2020">
        <v>143.965051507</v>
      </c>
      <c r="E61" s="2020">
        <v>56.804499999999997</v>
      </c>
      <c r="F61" s="2020">
        <v>34.572987500000004</v>
      </c>
      <c r="G61" s="2020">
        <v>246.27825757251003</v>
      </c>
      <c r="H61" s="2020">
        <v>120.11696216067</v>
      </c>
      <c r="I61" s="2039">
        <v>344.80085040114005</v>
      </c>
      <c r="J61" s="1865">
        <v>386.32261321917997</v>
      </c>
      <c r="K61" s="1866">
        <v>408.57910655073999</v>
      </c>
      <c r="L61" s="1866">
        <v>424.8355052340799</v>
      </c>
      <c r="M61" s="2021">
        <v>258.75081793430002</v>
      </c>
      <c r="N61" s="1865">
        <v>301.26968250030001</v>
      </c>
      <c r="O61" s="1866">
        <v>264.70186245329</v>
      </c>
      <c r="P61" s="1866">
        <v>319.21658326154005</v>
      </c>
      <c r="Q61" s="2021">
        <v>376.64816528786002</v>
      </c>
      <c r="R61" s="2043"/>
      <c r="S61" s="2043"/>
    </row>
    <row r="62" spans="1:19" s="884" customFormat="1" ht="16.5" customHeight="1">
      <c r="A62" s="895" t="s">
        <v>914</v>
      </c>
      <c r="B62" s="2020">
        <v>281.44768446125005</v>
      </c>
      <c r="C62" s="2020">
        <v>188.99558114160001</v>
      </c>
      <c r="D62" s="2020">
        <v>246.15018356777</v>
      </c>
      <c r="E62" s="2020">
        <v>194.13360683643</v>
      </c>
      <c r="F62" s="2020">
        <v>205.06902822707997</v>
      </c>
      <c r="G62" s="2020">
        <v>45.403421020500005</v>
      </c>
      <c r="H62" s="2020">
        <v>37.933936090080003</v>
      </c>
      <c r="I62" s="2039">
        <v>74.357983528570017</v>
      </c>
      <c r="J62" s="1865">
        <v>72.570807431649982</v>
      </c>
      <c r="K62" s="1866">
        <v>149.56644158632</v>
      </c>
      <c r="L62" s="1866">
        <v>125.64021371513999</v>
      </c>
      <c r="M62" s="2021">
        <v>124.17876780014001</v>
      </c>
      <c r="N62" s="1865">
        <v>60.38157488385999</v>
      </c>
      <c r="O62" s="1866">
        <v>53.089909523899998</v>
      </c>
      <c r="P62" s="1866">
        <v>82.227131365830004</v>
      </c>
      <c r="Q62" s="2021">
        <v>114.96581210989</v>
      </c>
      <c r="R62" s="2043"/>
      <c r="S62" s="2043"/>
    </row>
    <row r="63" spans="1:19" s="884" customFormat="1" ht="16.5" customHeight="1">
      <c r="A63" s="895" t="s">
        <v>915</v>
      </c>
      <c r="B63" s="2020">
        <v>0</v>
      </c>
      <c r="C63" s="2020">
        <v>25.333749999999998</v>
      </c>
      <c r="D63" s="2020">
        <v>114.96090531592</v>
      </c>
      <c r="E63" s="2020">
        <v>152.84682014310002</v>
      </c>
      <c r="F63" s="2020">
        <v>129.07468293267999</v>
      </c>
      <c r="G63" s="2020">
        <v>129.09796735628998</v>
      </c>
      <c r="H63" s="2020">
        <v>164.56866453497003</v>
      </c>
      <c r="I63" s="2039">
        <v>166.78862927042002</v>
      </c>
      <c r="J63" s="1865">
        <v>156.11707868924998</v>
      </c>
      <c r="K63" s="1866">
        <v>157.58553497202999</v>
      </c>
      <c r="L63" s="1866">
        <v>157.01215275605</v>
      </c>
      <c r="M63" s="2021">
        <v>217.56467811830998</v>
      </c>
      <c r="N63" s="1865">
        <v>202.13560365767998</v>
      </c>
      <c r="O63" s="1866">
        <v>230.77423061169</v>
      </c>
      <c r="P63" s="1866">
        <v>245.19109443676001</v>
      </c>
      <c r="Q63" s="2021">
        <v>246.82804743185005</v>
      </c>
      <c r="R63" s="2043"/>
      <c r="S63" s="2043"/>
    </row>
    <row r="64" spans="1:19" s="2031" customFormat="1" ht="16.5" customHeight="1">
      <c r="A64" s="895" t="s">
        <v>916</v>
      </c>
      <c r="B64" s="2020">
        <v>85.665112366320017</v>
      </c>
      <c r="C64" s="2020">
        <v>55.175673654269993</v>
      </c>
      <c r="D64" s="2020">
        <v>62.748745983919996</v>
      </c>
      <c r="E64" s="2020">
        <v>68.253788405969999</v>
      </c>
      <c r="F64" s="2020">
        <v>54.536430328030001</v>
      </c>
      <c r="G64" s="2020">
        <v>40.381205709970004</v>
      </c>
      <c r="H64" s="2020">
        <v>39.091267279370406</v>
      </c>
      <c r="I64" s="2039">
        <v>37.976878285010002</v>
      </c>
      <c r="J64" s="1865">
        <v>38.286866087930008</v>
      </c>
      <c r="K64" s="1866">
        <v>39.07203045159001</v>
      </c>
      <c r="L64" s="1866">
        <v>34.966088927219992</v>
      </c>
      <c r="M64" s="2021">
        <v>36.106911658570006</v>
      </c>
      <c r="N64" s="1865">
        <v>39.699231998819975</v>
      </c>
      <c r="O64" s="1866">
        <v>36.370386506660012</v>
      </c>
      <c r="P64" s="1866">
        <v>34.352644575510006</v>
      </c>
      <c r="Q64" s="2021">
        <v>33.921559416649998</v>
      </c>
      <c r="R64" s="2043"/>
      <c r="S64" s="2043"/>
    </row>
    <row r="65" spans="1:19" s="884" customFormat="1" ht="16.5" customHeight="1">
      <c r="A65" s="894" t="s">
        <v>445</v>
      </c>
      <c r="B65" s="2016">
        <v>138.836483133</v>
      </c>
      <c r="C65" s="2016">
        <v>90.58470588003</v>
      </c>
      <c r="D65" s="2016">
        <v>157.63519112995999</v>
      </c>
      <c r="E65" s="2016">
        <v>102.21159180325999</v>
      </c>
      <c r="F65" s="2016">
        <v>160.74238145781001</v>
      </c>
      <c r="G65" s="2016">
        <v>254.06658693560004</v>
      </c>
      <c r="H65" s="2016">
        <v>225.93605869980999</v>
      </c>
      <c r="I65" s="2040">
        <v>160.24720231297999</v>
      </c>
      <c r="J65" s="2017">
        <v>125.81181967500001</v>
      </c>
      <c r="K65" s="2018">
        <v>127.64508470106</v>
      </c>
      <c r="L65" s="2018">
        <v>143.86256205409001</v>
      </c>
      <c r="M65" s="2019">
        <v>110.64321630506001</v>
      </c>
      <c r="N65" s="2017">
        <v>103.57271064545</v>
      </c>
      <c r="O65" s="2018">
        <v>126.80860732684999</v>
      </c>
      <c r="P65" s="2018">
        <v>142.09206710935001</v>
      </c>
      <c r="Q65" s="2019">
        <v>38.206578168070003</v>
      </c>
      <c r="R65" s="2043"/>
      <c r="S65" s="2043"/>
    </row>
    <row r="66" spans="1:19" s="884" customFormat="1" ht="16.5" customHeight="1">
      <c r="A66" s="895" t="s">
        <v>446</v>
      </c>
      <c r="B66" s="2020">
        <v>130.16425995201999</v>
      </c>
      <c r="C66" s="2020">
        <v>191.18845362443</v>
      </c>
      <c r="D66" s="2020">
        <v>182.87554048396998</v>
      </c>
      <c r="E66" s="2020">
        <v>167.04613761435999</v>
      </c>
      <c r="F66" s="2020">
        <v>187.38459949244</v>
      </c>
      <c r="G66" s="2020">
        <v>212.59079831045003</v>
      </c>
      <c r="H66" s="2020">
        <v>212.69791699029</v>
      </c>
      <c r="I66" s="2039">
        <v>367.74774763664999</v>
      </c>
      <c r="J66" s="1865">
        <v>358.44467911639009</v>
      </c>
      <c r="K66" s="1866">
        <v>442.32344809596992</v>
      </c>
      <c r="L66" s="1866">
        <v>422.08360735074001</v>
      </c>
      <c r="M66" s="2021">
        <v>457.83926330970996</v>
      </c>
      <c r="N66" s="1865">
        <v>329.60113817860992</v>
      </c>
      <c r="O66" s="1866">
        <v>379.89909765369993</v>
      </c>
      <c r="P66" s="1866">
        <v>236.39824339520999</v>
      </c>
      <c r="Q66" s="2021">
        <v>213.06843116396996</v>
      </c>
      <c r="R66" s="2043"/>
      <c r="S66" s="2043"/>
    </row>
    <row r="67" spans="1:19" s="2031" customFormat="1" ht="16.5" customHeight="1">
      <c r="A67" s="895" t="s">
        <v>917</v>
      </c>
      <c r="B67" s="2020">
        <v>78</v>
      </c>
      <c r="C67" s="2020">
        <v>0.85</v>
      </c>
      <c r="D67" s="2020">
        <v>0</v>
      </c>
      <c r="E67" s="2020">
        <v>2.5</v>
      </c>
      <c r="F67" s="2020">
        <v>0</v>
      </c>
      <c r="G67" s="2020">
        <v>0</v>
      </c>
      <c r="H67" s="2020">
        <v>0</v>
      </c>
      <c r="I67" s="2039">
        <v>0</v>
      </c>
      <c r="J67" s="1865">
        <v>0</v>
      </c>
      <c r="K67" s="1866">
        <v>0</v>
      </c>
      <c r="L67" s="1866">
        <v>0</v>
      </c>
      <c r="M67" s="2021">
        <v>2.9437199999999999</v>
      </c>
      <c r="N67" s="1865">
        <v>3.5779730000000001</v>
      </c>
      <c r="O67" s="1866">
        <v>7.6647355309999989</v>
      </c>
      <c r="P67" s="1866">
        <v>0</v>
      </c>
      <c r="Q67" s="2021">
        <v>0</v>
      </c>
      <c r="R67" s="2043"/>
      <c r="S67" s="2043"/>
    </row>
    <row r="68" spans="1:19" s="884" customFormat="1" ht="16.5" customHeight="1">
      <c r="A68" s="894" t="s">
        <v>448</v>
      </c>
      <c r="B68" s="2016">
        <v>18.379857083539996</v>
      </c>
      <c r="C68" s="2016">
        <v>1826.9903416755596</v>
      </c>
      <c r="D68" s="2016">
        <v>1602.3624323377601</v>
      </c>
      <c r="E68" s="2016">
        <v>1755.5481617689602</v>
      </c>
      <c r="F68" s="2016">
        <v>1926.2208509161403</v>
      </c>
      <c r="G68" s="2016">
        <v>1788.4355826625997</v>
      </c>
      <c r="H68" s="2016">
        <v>2191.7778276064391</v>
      </c>
      <c r="I68" s="2040">
        <v>2933.6245590318108</v>
      </c>
      <c r="J68" s="2017">
        <v>2852.6010008646904</v>
      </c>
      <c r="K68" s="2018">
        <v>3148.4799083264211</v>
      </c>
      <c r="L68" s="2018">
        <v>3609.8199348462304</v>
      </c>
      <c r="M68" s="2019">
        <v>3748.1575132883713</v>
      </c>
      <c r="N68" s="2017">
        <v>3593.4558692829801</v>
      </c>
      <c r="O68" s="2018">
        <v>3441.1507773395292</v>
      </c>
      <c r="P68" s="2018">
        <v>3983.9913115757108</v>
      </c>
      <c r="Q68" s="2019">
        <v>3818.3229115721201</v>
      </c>
      <c r="R68" s="2043"/>
      <c r="S68" s="2043"/>
    </row>
    <row r="69" spans="1:19" s="884" customFormat="1" ht="16.5" customHeight="1">
      <c r="A69" s="895" t="s">
        <v>918</v>
      </c>
      <c r="B69" s="2020">
        <v>397.81952393243995</v>
      </c>
      <c r="C69" s="2020">
        <v>465.31803477203999</v>
      </c>
      <c r="D69" s="2020">
        <v>718.20754617307</v>
      </c>
      <c r="E69" s="2020">
        <v>681.3278964491999</v>
      </c>
      <c r="F69" s="2020">
        <v>790.39530971349006</v>
      </c>
      <c r="G69" s="2020">
        <v>801.58441262888982</v>
      </c>
      <c r="H69" s="2020">
        <v>1030.3166372371202</v>
      </c>
      <c r="I69" s="2039">
        <v>1844.3337843784602</v>
      </c>
      <c r="J69" s="1865">
        <v>1960.9936661403001</v>
      </c>
      <c r="K69" s="1866">
        <v>1756.9443420601501</v>
      </c>
      <c r="L69" s="1866">
        <v>2164.8703555685101</v>
      </c>
      <c r="M69" s="2021">
        <v>2145.96456596392</v>
      </c>
      <c r="N69" s="1865">
        <v>2185.8304322580002</v>
      </c>
      <c r="O69" s="1866">
        <v>2169.0137730794299</v>
      </c>
      <c r="P69" s="1866">
        <v>2534.7634248615313</v>
      </c>
      <c r="Q69" s="2021">
        <v>2264.5671308580095</v>
      </c>
      <c r="R69" s="2043"/>
      <c r="S69" s="2043"/>
    </row>
    <row r="70" spans="1:19" s="884" customFormat="1" ht="16.5" customHeight="1">
      <c r="A70" s="895" t="s">
        <v>919</v>
      </c>
      <c r="B70" s="2020">
        <v>418.45614974598999</v>
      </c>
      <c r="C70" s="2020">
        <v>303.46288025017009</v>
      </c>
      <c r="D70" s="2020">
        <v>89.424499616830005</v>
      </c>
      <c r="E70" s="2020">
        <v>103.58131664924001</v>
      </c>
      <c r="F70" s="2020">
        <v>186.55935557044</v>
      </c>
      <c r="G70" s="2020">
        <v>132.48191688687001</v>
      </c>
      <c r="H70" s="2020">
        <v>150.90240059509998</v>
      </c>
      <c r="I70" s="2039">
        <v>57.056851745490306</v>
      </c>
      <c r="J70" s="1865">
        <v>84.408167065309982</v>
      </c>
      <c r="K70" s="1866">
        <v>122.07626368726</v>
      </c>
      <c r="L70" s="1866">
        <v>209.93043619124998</v>
      </c>
      <c r="M70" s="2021">
        <v>209.99699895224001</v>
      </c>
      <c r="N70" s="1865">
        <v>370.50453341998997</v>
      </c>
      <c r="O70" s="1866">
        <v>309.0504751438001</v>
      </c>
      <c r="P70" s="1866">
        <v>415.77081492605004</v>
      </c>
      <c r="Q70" s="2021">
        <v>333.28923310074003</v>
      </c>
      <c r="R70" s="2043"/>
      <c r="S70" s="2043"/>
    </row>
    <row r="71" spans="1:19" s="884" customFormat="1" ht="16.5" customHeight="1">
      <c r="A71" s="895" t="s">
        <v>920</v>
      </c>
      <c r="B71" s="2020">
        <v>10.522062346430001</v>
      </c>
      <c r="C71" s="2020">
        <v>-122.75977538239999</v>
      </c>
      <c r="D71" s="2020">
        <v>23.16069843416</v>
      </c>
      <c r="E71" s="2020">
        <v>24.914735931199999</v>
      </c>
      <c r="F71" s="2020">
        <v>22.457783194240001</v>
      </c>
      <c r="G71" s="2020">
        <v>35.764798317969998</v>
      </c>
      <c r="H71" s="2020">
        <v>36.824880491679998</v>
      </c>
      <c r="I71" s="2039">
        <v>44.677602048099999</v>
      </c>
      <c r="J71" s="1865">
        <v>83.717148149549971</v>
      </c>
      <c r="K71" s="1866">
        <v>49.501420898889997</v>
      </c>
      <c r="L71" s="1866">
        <v>60.33481986112001</v>
      </c>
      <c r="M71" s="2021">
        <v>60.680853143489998</v>
      </c>
      <c r="N71" s="1865">
        <v>87.201461731239988</v>
      </c>
      <c r="O71" s="1866">
        <v>48.230006868329994</v>
      </c>
      <c r="P71" s="1866">
        <v>50.683388628390006</v>
      </c>
      <c r="Q71" s="2021">
        <v>51.599864133199986</v>
      </c>
      <c r="R71" s="2043"/>
      <c r="S71" s="2043"/>
    </row>
    <row r="72" spans="1:19" s="884" customFormat="1" ht="16.5" customHeight="1">
      <c r="A72" s="895" t="s">
        <v>921</v>
      </c>
      <c r="B72" s="2020">
        <v>-132.06202695395001</v>
      </c>
      <c r="C72" s="2020">
        <v>-41.171680622309999</v>
      </c>
      <c r="D72" s="2020">
        <v>-55.216479360709997</v>
      </c>
      <c r="E72" s="2020">
        <v>-37.792588625719993</v>
      </c>
      <c r="F72" s="2020">
        <v>-23.136155502279998</v>
      </c>
      <c r="G72" s="2020">
        <v>9.9127463325200011</v>
      </c>
      <c r="H72" s="2020">
        <v>5.4136523957000007</v>
      </c>
      <c r="I72" s="2039">
        <v>0.89948557400999996</v>
      </c>
      <c r="J72" s="1865">
        <v>6.610430247</v>
      </c>
      <c r="K72" s="1866">
        <v>12.591710802010001</v>
      </c>
      <c r="L72" s="1866">
        <v>4.5128008580300012</v>
      </c>
      <c r="M72" s="2021">
        <v>19.418789723149999</v>
      </c>
      <c r="N72" s="1865">
        <v>-0.18965897004000001</v>
      </c>
      <c r="O72" s="1866">
        <v>5.12144540217</v>
      </c>
      <c r="P72" s="1866">
        <v>1.9406439018699999</v>
      </c>
      <c r="Q72" s="2021">
        <v>11.32412102897</v>
      </c>
      <c r="R72" s="2043"/>
      <c r="S72" s="2043"/>
    </row>
    <row r="73" spans="1:19" s="884" customFormat="1" ht="16.5" customHeight="1">
      <c r="A73" s="895" t="s">
        <v>922</v>
      </c>
      <c r="B73" s="2020">
        <v>-1.7010120344399999</v>
      </c>
      <c r="C73" s="2020">
        <v>-4.52990812008</v>
      </c>
      <c r="D73" s="2020">
        <v>-2.5763913079699998</v>
      </c>
      <c r="E73" s="2020">
        <v>16.21902717551</v>
      </c>
      <c r="F73" s="2020">
        <v>-1.5672321E-4</v>
      </c>
      <c r="G73" s="2020">
        <v>541.96039830954987</v>
      </c>
      <c r="H73" s="2020">
        <v>616.19036189451992</v>
      </c>
      <c r="I73" s="2039">
        <v>361.07280746005</v>
      </c>
      <c r="J73" s="1865">
        <v>150.88000705312004</v>
      </c>
      <c r="K73" s="1866">
        <v>366.40338715029009</v>
      </c>
      <c r="L73" s="1866">
        <v>516.95106928763994</v>
      </c>
      <c r="M73" s="2021">
        <v>612.76091883436993</v>
      </c>
      <c r="N73" s="1865">
        <v>151.20360869505006</v>
      </c>
      <c r="O73" s="1866">
        <v>333.75526528441998</v>
      </c>
      <c r="P73" s="1866">
        <v>380.62061678801001</v>
      </c>
      <c r="Q73" s="2021">
        <v>674.18000203331985</v>
      </c>
      <c r="R73" s="2043"/>
      <c r="S73" s="2043"/>
    </row>
    <row r="74" spans="1:19" s="884" customFormat="1" ht="16.5" customHeight="1">
      <c r="A74" s="895" t="s">
        <v>923</v>
      </c>
      <c r="B74" s="2020">
        <v>48.698923464730001</v>
      </c>
      <c r="C74" s="2020">
        <v>4.24744237098</v>
      </c>
      <c r="D74" s="2020">
        <v>8.9049295851499988</v>
      </c>
      <c r="E74" s="2020">
        <v>16.029769407019998</v>
      </c>
      <c r="F74" s="2020">
        <v>0.91936748023000003</v>
      </c>
      <c r="G74" s="2020">
        <v>9.7722050240900007</v>
      </c>
      <c r="H74" s="2020">
        <v>1.58462779E-2</v>
      </c>
      <c r="I74" s="2039">
        <v>0.39888254022999997</v>
      </c>
      <c r="J74" s="1865">
        <v>1.0593633228399999</v>
      </c>
      <c r="K74" s="1866">
        <v>1.1187943168299999</v>
      </c>
      <c r="L74" s="1866">
        <v>6.9686143350600007</v>
      </c>
      <c r="M74" s="2021">
        <v>6.2836409159800004</v>
      </c>
      <c r="N74" s="1865">
        <v>0.49086350717999994</v>
      </c>
      <c r="O74" s="1866">
        <v>1.8271530155900002</v>
      </c>
      <c r="P74" s="1866">
        <v>1.18659705792</v>
      </c>
      <c r="Q74" s="2021">
        <v>0.21564458256999999</v>
      </c>
      <c r="R74" s="2043"/>
      <c r="S74" s="2043"/>
    </row>
    <row r="75" spans="1:19" s="884" customFormat="1" ht="16.5" customHeight="1">
      <c r="A75" s="895" t="s">
        <v>924</v>
      </c>
      <c r="B75" s="2020">
        <v>93.086240312439998</v>
      </c>
      <c r="C75" s="2020">
        <v>42.773153519440008</v>
      </c>
      <c r="D75" s="2020">
        <v>95.324691406539984</v>
      </c>
      <c r="E75" s="2020">
        <v>101.12123231619</v>
      </c>
      <c r="F75" s="2020">
        <v>57.283071937529996</v>
      </c>
      <c r="G75" s="2020">
        <v>31.186953202260003</v>
      </c>
      <c r="H75" s="2020">
        <v>28.21120441287</v>
      </c>
      <c r="I75" s="2039">
        <v>42.349040441029999</v>
      </c>
      <c r="J75" s="1865">
        <v>45.980392331730002</v>
      </c>
      <c r="K75" s="1866">
        <v>32.235025521189996</v>
      </c>
      <c r="L75" s="1866">
        <v>26.029486546949997</v>
      </c>
      <c r="M75" s="2021">
        <v>40.019417095009999</v>
      </c>
      <c r="N75" s="1865">
        <v>38.504819629460002</v>
      </c>
      <c r="O75" s="1866">
        <v>32.310949369329997</v>
      </c>
      <c r="P75" s="1866">
        <v>26.596943335630002</v>
      </c>
      <c r="Q75" s="2021">
        <v>26.000627417050005</v>
      </c>
      <c r="R75" s="2043"/>
      <c r="S75" s="2043"/>
    </row>
    <row r="76" spans="1:19" s="884" customFormat="1" ht="16.5" customHeight="1">
      <c r="A76" s="895" t="s">
        <v>885</v>
      </c>
      <c r="B76" s="2020">
        <v>226.61087041258</v>
      </c>
      <c r="C76" s="2020">
        <v>179.43612626106</v>
      </c>
      <c r="D76" s="2020">
        <v>199.53028599634999</v>
      </c>
      <c r="E76" s="2020">
        <v>202.74271442779997</v>
      </c>
      <c r="F76" s="2020">
        <v>253.39285355820999</v>
      </c>
      <c r="G76" s="2020">
        <v>144.07615148705</v>
      </c>
      <c r="H76" s="2020">
        <v>198.28537317379997</v>
      </c>
      <c r="I76" s="2039">
        <v>379.84450464166002</v>
      </c>
      <c r="J76" s="1865">
        <v>534.41724659571003</v>
      </c>
      <c r="K76" s="1866">
        <v>587.4288450521899</v>
      </c>
      <c r="L76" s="1866">
        <v>421.20539579640001</v>
      </c>
      <c r="M76" s="2021">
        <v>432.22846345838008</v>
      </c>
      <c r="N76" s="1865">
        <v>624.92401108962986</v>
      </c>
      <c r="O76" s="1866">
        <v>400.16210637258996</v>
      </c>
      <c r="P76" s="1866">
        <v>380.97731507302007</v>
      </c>
      <c r="Q76" s="2021">
        <v>227.53277538900994</v>
      </c>
      <c r="R76" s="2043"/>
      <c r="S76" s="2043"/>
    </row>
    <row r="77" spans="1:19" s="884" customFormat="1" ht="16.5" customHeight="1">
      <c r="A77" s="895" t="s">
        <v>925</v>
      </c>
      <c r="B77" s="2020">
        <v>-1043.0508741426802</v>
      </c>
      <c r="C77" s="2020">
        <v>1000.2140686266597</v>
      </c>
      <c r="D77" s="2020">
        <v>525.60265179433998</v>
      </c>
      <c r="E77" s="2020">
        <v>647.40405803852025</v>
      </c>
      <c r="F77" s="2020">
        <v>638.34942168749001</v>
      </c>
      <c r="G77" s="2020">
        <v>81.696000473399749</v>
      </c>
      <c r="H77" s="2020">
        <v>125.61747112774928</v>
      </c>
      <c r="I77" s="2039">
        <v>202.99160020277984</v>
      </c>
      <c r="J77" s="1865">
        <v>-15.465420040869908</v>
      </c>
      <c r="K77" s="1866">
        <v>220.18011883761102</v>
      </c>
      <c r="L77" s="1866">
        <v>199.01695640126999</v>
      </c>
      <c r="M77" s="2021">
        <v>220.80386520183237</v>
      </c>
      <c r="N77" s="1865">
        <v>134.98579792247028</v>
      </c>
      <c r="O77" s="1866">
        <v>141.67960280386981</v>
      </c>
      <c r="P77" s="1866">
        <v>191.45156700329002</v>
      </c>
      <c r="Q77" s="2021">
        <v>229.61351302925056</v>
      </c>
      <c r="R77" s="2043"/>
      <c r="S77" s="2043"/>
    </row>
    <row r="78" spans="1:19" s="884" customFormat="1" ht="16.5" customHeight="1">
      <c r="A78" s="904"/>
      <c r="B78" s="1835"/>
      <c r="C78" s="1835"/>
      <c r="D78" s="1835"/>
      <c r="E78" s="1835"/>
      <c r="F78" s="1835"/>
      <c r="G78" s="1835"/>
      <c r="H78" s="1835"/>
      <c r="I78" s="1836"/>
      <c r="J78" s="2017"/>
      <c r="K78" s="2018"/>
      <c r="L78" s="2018"/>
      <c r="M78" s="2019"/>
      <c r="N78" s="2017"/>
      <c r="O78" s="2018"/>
      <c r="P78" s="2018"/>
      <c r="Q78" s="2019"/>
      <c r="R78" s="2043"/>
      <c r="S78" s="2043"/>
    </row>
    <row r="79" spans="1:19" s="2042" customFormat="1" ht="16.5" customHeight="1" thickBot="1">
      <c r="A79" s="900" t="s">
        <v>457</v>
      </c>
      <c r="B79" s="2033">
        <v>17522.85824859533</v>
      </c>
      <c r="C79" s="2033">
        <v>17331.559022440833</v>
      </c>
      <c r="D79" s="2033">
        <v>19396.633755987779</v>
      </c>
      <c r="E79" s="2033">
        <v>21303.951769613835</v>
      </c>
      <c r="F79" s="2033">
        <v>24468.368480415204</v>
      </c>
      <c r="G79" s="2033">
        <v>27690.106971899513</v>
      </c>
      <c r="H79" s="2033">
        <v>28369.031685017068</v>
      </c>
      <c r="I79" s="2041">
        <v>32130.449377026835</v>
      </c>
      <c r="J79" s="2034">
        <v>32878.236749380929</v>
      </c>
      <c r="K79" s="2035">
        <v>33370.495500264304</v>
      </c>
      <c r="L79" s="2035">
        <v>33851.321096136548</v>
      </c>
      <c r="M79" s="2036">
        <v>35146.836645249314</v>
      </c>
      <c r="N79" s="2034">
        <v>36299.586840536882</v>
      </c>
      <c r="O79" s="2035">
        <v>36286.292864769799</v>
      </c>
      <c r="P79" s="2035">
        <v>37962.575515608733</v>
      </c>
      <c r="Q79" s="2036">
        <v>37894.304584480167</v>
      </c>
      <c r="R79" s="2043"/>
      <c r="S79" s="2043"/>
    </row>
    <row r="80" spans="1:19">
      <c r="A80" s="775" t="s">
        <v>47</v>
      </c>
      <c r="B80" s="107"/>
      <c r="C80" s="107"/>
      <c r="D80" s="107"/>
      <c r="E80" s="107"/>
      <c r="F80" s="107"/>
      <c r="G80" s="107"/>
      <c r="H80" s="107"/>
      <c r="I80" s="107"/>
    </row>
    <row r="81" spans="1:13">
      <c r="A81" s="107" t="s">
        <v>1271</v>
      </c>
      <c r="B81" s="338"/>
      <c r="C81" s="338"/>
      <c r="D81" s="338"/>
      <c r="E81" s="338"/>
      <c r="F81" s="338"/>
      <c r="G81" s="338"/>
      <c r="H81" s="338"/>
      <c r="I81" s="338"/>
      <c r="J81" s="441"/>
      <c r="K81" s="441"/>
      <c r="L81" s="441"/>
      <c r="M81" s="441"/>
    </row>
    <row r="82" spans="1:13">
      <c r="A82" s="372"/>
      <c r="B82" s="337"/>
      <c r="C82" s="337"/>
      <c r="D82" s="337"/>
      <c r="E82" s="337"/>
      <c r="F82" s="337"/>
      <c r="G82" s="337"/>
      <c r="H82" s="337"/>
      <c r="I82" s="337"/>
      <c r="J82" s="441"/>
      <c r="K82" s="441"/>
      <c r="L82" s="441"/>
      <c r="M82" s="441"/>
    </row>
  </sheetData>
  <mergeCells count="3">
    <mergeCell ref="J3:M3"/>
    <mergeCell ref="B3:B4"/>
    <mergeCell ref="N3:Q3"/>
  </mergeCells>
  <hyperlinks>
    <hyperlink ref="A1" location="Menu!A1" display="Return to Menu"/>
  </hyperlinks>
  <pageMargins left="0.7" right="0.7" top="0.75" bottom="0.75" header="0.3" footer="0.3"/>
  <pageSetup scale="3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35"/>
  <sheetViews>
    <sheetView view="pageBreakPreview" zoomScale="60" zoomScaleNormal="90" workbookViewId="0"/>
  </sheetViews>
  <sheetFormatPr defaultRowHeight="14.25"/>
  <cols>
    <col min="1" max="1" width="42.140625" style="437" customWidth="1"/>
    <col min="2" max="2" width="15.5703125" style="528" bestFit="1" customWidth="1"/>
    <col min="3" max="3" width="16.28515625" style="528" bestFit="1" customWidth="1"/>
    <col min="4" max="5" width="15.5703125" style="528" bestFit="1" customWidth="1"/>
    <col min="6" max="8" width="16.28515625" style="528" bestFit="1" customWidth="1"/>
    <col min="9" max="9" width="15.85546875" style="528" bestFit="1" customWidth="1"/>
    <col min="10" max="11" width="16.28515625" style="528" bestFit="1" customWidth="1"/>
    <col min="12" max="12" width="16.5703125" style="528" bestFit="1" customWidth="1"/>
    <col min="13" max="13" width="16.28515625" style="529" bestFit="1" customWidth="1"/>
    <col min="14" max="15" width="16.28515625" style="528" bestFit="1" customWidth="1"/>
    <col min="16" max="16" width="16.85546875" style="528" bestFit="1" customWidth="1"/>
    <col min="17" max="17" width="16.28515625" style="529" bestFit="1" customWidth="1"/>
    <col min="18" max="18" width="10.28515625" style="529" customWidth="1"/>
    <col min="19" max="19" width="10.140625" style="529" customWidth="1"/>
    <col min="20" max="20" width="10.28515625" style="529" customWidth="1"/>
    <col min="21" max="21" width="11" style="529" customWidth="1"/>
    <col min="22" max="22" width="10.42578125" style="529" customWidth="1"/>
    <col min="23" max="23" width="10.28515625" style="529" customWidth="1"/>
    <col min="24" max="24" width="10.7109375" style="529" customWidth="1"/>
    <col min="25" max="25" width="10.5703125" style="529" customWidth="1"/>
    <col min="26" max="27" width="10.85546875" style="529" customWidth="1"/>
    <col min="28" max="170" width="9.140625" style="529"/>
    <col min="171" max="253" width="9.140625" style="528"/>
    <col min="254" max="254" width="56.140625" style="528" customWidth="1"/>
    <col min="255" max="261" width="0" style="528" hidden="1" customWidth="1"/>
    <col min="262" max="262" width="15" style="528" customWidth="1"/>
    <col min="263" max="265" width="0" style="528" hidden="1" customWidth="1"/>
    <col min="266" max="266" width="14" style="528" customWidth="1"/>
    <col min="267" max="267" width="14.85546875" style="528" customWidth="1"/>
    <col min="268" max="268" width="14.7109375" style="528" customWidth="1"/>
    <col min="269" max="269" width="12.5703125" style="528" customWidth="1"/>
    <col min="270" max="270" width="14" style="528" customWidth="1"/>
    <col min="271" max="271" width="14.85546875" style="528" customWidth="1"/>
    <col min="272" max="272" width="14.7109375" style="528" customWidth="1"/>
    <col min="273" max="273" width="12.5703125" style="528" customWidth="1"/>
    <col min="274" max="274" width="10.28515625" style="528" customWidth="1"/>
    <col min="275" max="275" width="10.140625" style="528" customWidth="1"/>
    <col min="276" max="276" width="10.28515625" style="528" customWidth="1"/>
    <col min="277" max="277" width="11" style="528" customWidth="1"/>
    <col min="278" max="278" width="10.42578125" style="528" customWidth="1"/>
    <col min="279" max="279" width="10.28515625" style="528" customWidth="1"/>
    <col min="280" max="280" width="10.7109375" style="528" customWidth="1"/>
    <col min="281" max="281" width="10.5703125" style="528" customWidth="1"/>
    <col min="282" max="283" width="10.85546875" style="528" customWidth="1"/>
    <col min="284" max="509" width="9.140625" style="528"/>
    <col min="510" max="510" width="56.140625" style="528" customWidth="1"/>
    <col min="511" max="517" width="0" style="528" hidden="1" customWidth="1"/>
    <col min="518" max="518" width="15" style="528" customWidth="1"/>
    <col min="519" max="521" width="0" style="528" hidden="1" customWidth="1"/>
    <col min="522" max="522" width="14" style="528" customWidth="1"/>
    <col min="523" max="523" width="14.85546875" style="528" customWidth="1"/>
    <col min="524" max="524" width="14.7109375" style="528" customWidth="1"/>
    <col min="525" max="525" width="12.5703125" style="528" customWidth="1"/>
    <col min="526" max="526" width="14" style="528" customWidth="1"/>
    <col min="527" max="527" width="14.85546875" style="528" customWidth="1"/>
    <col min="528" max="528" width="14.7109375" style="528" customWidth="1"/>
    <col min="529" max="529" width="12.5703125" style="528" customWidth="1"/>
    <col min="530" max="530" width="10.28515625" style="528" customWidth="1"/>
    <col min="531" max="531" width="10.140625" style="528" customWidth="1"/>
    <col min="532" max="532" width="10.28515625" style="528" customWidth="1"/>
    <col min="533" max="533" width="11" style="528" customWidth="1"/>
    <col min="534" max="534" width="10.42578125" style="528" customWidth="1"/>
    <col min="535" max="535" width="10.28515625" style="528" customWidth="1"/>
    <col min="536" max="536" width="10.7109375" style="528" customWidth="1"/>
    <col min="537" max="537" width="10.5703125" style="528" customWidth="1"/>
    <col min="538" max="539" width="10.85546875" style="528" customWidth="1"/>
    <col min="540" max="765" width="9.140625" style="528"/>
    <col min="766" max="766" width="56.140625" style="528" customWidth="1"/>
    <col min="767" max="773" width="0" style="528" hidden="1" customWidth="1"/>
    <col min="774" max="774" width="15" style="528" customWidth="1"/>
    <col min="775" max="777" width="0" style="528" hidden="1" customWidth="1"/>
    <col min="778" max="778" width="14" style="528" customWidth="1"/>
    <col min="779" max="779" width="14.85546875" style="528" customWidth="1"/>
    <col min="780" max="780" width="14.7109375" style="528" customWidth="1"/>
    <col min="781" max="781" width="12.5703125" style="528" customWidth="1"/>
    <col min="782" max="782" width="14" style="528" customWidth="1"/>
    <col min="783" max="783" width="14.85546875" style="528" customWidth="1"/>
    <col min="784" max="784" width="14.7109375" style="528" customWidth="1"/>
    <col min="785" max="785" width="12.5703125" style="528" customWidth="1"/>
    <col min="786" max="786" width="10.28515625" style="528" customWidth="1"/>
    <col min="787" max="787" width="10.140625" style="528" customWidth="1"/>
    <col min="788" max="788" width="10.28515625" style="528" customWidth="1"/>
    <col min="789" max="789" width="11" style="528" customWidth="1"/>
    <col min="790" max="790" width="10.42578125" style="528" customWidth="1"/>
    <col min="791" max="791" width="10.28515625" style="528" customWidth="1"/>
    <col min="792" max="792" width="10.7109375" style="528" customWidth="1"/>
    <col min="793" max="793" width="10.5703125" style="528" customWidth="1"/>
    <col min="794" max="795" width="10.85546875" style="528" customWidth="1"/>
    <col min="796" max="1021" width="9.140625" style="528"/>
    <col min="1022" max="1022" width="56.140625" style="528" customWidth="1"/>
    <col min="1023" max="1029" width="0" style="528" hidden="1" customWidth="1"/>
    <col min="1030" max="1030" width="15" style="528" customWidth="1"/>
    <col min="1031" max="1033" width="0" style="528" hidden="1" customWidth="1"/>
    <col min="1034" max="1034" width="14" style="528" customWidth="1"/>
    <col min="1035" max="1035" width="14.85546875" style="528" customWidth="1"/>
    <col min="1036" max="1036" width="14.7109375" style="528" customWidth="1"/>
    <col min="1037" max="1037" width="12.5703125" style="528" customWidth="1"/>
    <col min="1038" max="1038" width="14" style="528" customWidth="1"/>
    <col min="1039" max="1039" width="14.85546875" style="528" customWidth="1"/>
    <col min="1040" max="1040" width="14.7109375" style="528" customWidth="1"/>
    <col min="1041" max="1041" width="12.5703125" style="528" customWidth="1"/>
    <col min="1042" max="1042" width="10.28515625" style="528" customWidth="1"/>
    <col min="1043" max="1043" width="10.140625" style="528" customWidth="1"/>
    <col min="1044" max="1044" width="10.28515625" style="528" customWidth="1"/>
    <col min="1045" max="1045" width="11" style="528" customWidth="1"/>
    <col min="1046" max="1046" width="10.42578125" style="528" customWidth="1"/>
    <col min="1047" max="1047" width="10.28515625" style="528" customWidth="1"/>
    <col min="1048" max="1048" width="10.7109375" style="528" customWidth="1"/>
    <col min="1049" max="1049" width="10.5703125" style="528" customWidth="1"/>
    <col min="1050" max="1051" width="10.85546875" style="528" customWidth="1"/>
    <col min="1052" max="1277" width="9.140625" style="528"/>
    <col min="1278" max="1278" width="56.140625" style="528" customWidth="1"/>
    <col min="1279" max="1285" width="0" style="528" hidden="1" customWidth="1"/>
    <col min="1286" max="1286" width="15" style="528" customWidth="1"/>
    <col min="1287" max="1289" width="0" style="528" hidden="1" customWidth="1"/>
    <col min="1290" max="1290" width="14" style="528" customWidth="1"/>
    <col min="1291" max="1291" width="14.85546875" style="528" customWidth="1"/>
    <col min="1292" max="1292" width="14.7109375" style="528" customWidth="1"/>
    <col min="1293" max="1293" width="12.5703125" style="528" customWidth="1"/>
    <col min="1294" max="1294" width="14" style="528" customWidth="1"/>
    <col min="1295" max="1295" width="14.85546875" style="528" customWidth="1"/>
    <col min="1296" max="1296" width="14.7109375" style="528" customWidth="1"/>
    <col min="1297" max="1297" width="12.5703125" style="528" customWidth="1"/>
    <col min="1298" max="1298" width="10.28515625" style="528" customWidth="1"/>
    <col min="1299" max="1299" width="10.140625" style="528" customWidth="1"/>
    <col min="1300" max="1300" width="10.28515625" style="528" customWidth="1"/>
    <col min="1301" max="1301" width="11" style="528" customWidth="1"/>
    <col min="1302" max="1302" width="10.42578125" style="528" customWidth="1"/>
    <col min="1303" max="1303" width="10.28515625" style="528" customWidth="1"/>
    <col min="1304" max="1304" width="10.7109375" style="528" customWidth="1"/>
    <col min="1305" max="1305" width="10.5703125" style="528" customWidth="1"/>
    <col min="1306" max="1307" width="10.85546875" style="528" customWidth="1"/>
    <col min="1308" max="1533" width="9.140625" style="528"/>
    <col min="1534" max="1534" width="56.140625" style="528" customWidth="1"/>
    <col min="1535" max="1541" width="0" style="528" hidden="1" customWidth="1"/>
    <col min="1542" max="1542" width="15" style="528" customWidth="1"/>
    <col min="1543" max="1545" width="0" style="528" hidden="1" customWidth="1"/>
    <col min="1546" max="1546" width="14" style="528" customWidth="1"/>
    <col min="1547" max="1547" width="14.85546875" style="528" customWidth="1"/>
    <col min="1548" max="1548" width="14.7109375" style="528" customWidth="1"/>
    <col min="1549" max="1549" width="12.5703125" style="528" customWidth="1"/>
    <col min="1550" max="1550" width="14" style="528" customWidth="1"/>
    <col min="1551" max="1551" width="14.85546875" style="528" customWidth="1"/>
    <col min="1552" max="1552" width="14.7109375" style="528" customWidth="1"/>
    <col min="1553" max="1553" width="12.5703125" style="528" customWidth="1"/>
    <col min="1554" max="1554" width="10.28515625" style="528" customWidth="1"/>
    <col min="1555" max="1555" width="10.140625" style="528" customWidth="1"/>
    <col min="1556" max="1556" width="10.28515625" style="528" customWidth="1"/>
    <col min="1557" max="1557" width="11" style="528" customWidth="1"/>
    <col min="1558" max="1558" width="10.42578125" style="528" customWidth="1"/>
    <col min="1559" max="1559" width="10.28515625" style="528" customWidth="1"/>
    <col min="1560" max="1560" width="10.7109375" style="528" customWidth="1"/>
    <col min="1561" max="1561" width="10.5703125" style="528" customWidth="1"/>
    <col min="1562" max="1563" width="10.85546875" style="528" customWidth="1"/>
    <col min="1564" max="1789" width="9.140625" style="528"/>
    <col min="1790" max="1790" width="56.140625" style="528" customWidth="1"/>
    <col min="1791" max="1797" width="0" style="528" hidden="1" customWidth="1"/>
    <col min="1798" max="1798" width="15" style="528" customWidth="1"/>
    <col min="1799" max="1801" width="0" style="528" hidden="1" customWidth="1"/>
    <col min="1802" max="1802" width="14" style="528" customWidth="1"/>
    <col min="1803" max="1803" width="14.85546875" style="528" customWidth="1"/>
    <col min="1804" max="1804" width="14.7109375" style="528" customWidth="1"/>
    <col min="1805" max="1805" width="12.5703125" style="528" customWidth="1"/>
    <col min="1806" max="1806" width="14" style="528" customWidth="1"/>
    <col min="1807" max="1807" width="14.85546875" style="528" customWidth="1"/>
    <col min="1808" max="1808" width="14.7109375" style="528" customWidth="1"/>
    <col min="1809" max="1809" width="12.5703125" style="528" customWidth="1"/>
    <col min="1810" max="1810" width="10.28515625" style="528" customWidth="1"/>
    <col min="1811" max="1811" width="10.140625" style="528" customWidth="1"/>
    <col min="1812" max="1812" width="10.28515625" style="528" customWidth="1"/>
    <col min="1813" max="1813" width="11" style="528" customWidth="1"/>
    <col min="1814" max="1814" width="10.42578125" style="528" customWidth="1"/>
    <col min="1815" max="1815" width="10.28515625" style="528" customWidth="1"/>
    <col min="1816" max="1816" width="10.7109375" style="528" customWidth="1"/>
    <col min="1817" max="1817" width="10.5703125" style="528" customWidth="1"/>
    <col min="1818" max="1819" width="10.85546875" style="528" customWidth="1"/>
    <col min="1820" max="2045" width="9.140625" style="528"/>
    <col min="2046" max="2046" width="56.140625" style="528" customWidth="1"/>
    <col min="2047" max="2053" width="0" style="528" hidden="1" customWidth="1"/>
    <col min="2054" max="2054" width="15" style="528" customWidth="1"/>
    <col min="2055" max="2057" width="0" style="528" hidden="1" customWidth="1"/>
    <col min="2058" max="2058" width="14" style="528" customWidth="1"/>
    <col min="2059" max="2059" width="14.85546875" style="528" customWidth="1"/>
    <col min="2060" max="2060" width="14.7109375" style="528" customWidth="1"/>
    <col min="2061" max="2061" width="12.5703125" style="528" customWidth="1"/>
    <col min="2062" max="2062" width="14" style="528" customWidth="1"/>
    <col min="2063" max="2063" width="14.85546875" style="528" customWidth="1"/>
    <col min="2064" max="2064" width="14.7109375" style="528" customWidth="1"/>
    <col min="2065" max="2065" width="12.5703125" style="528" customWidth="1"/>
    <col min="2066" max="2066" width="10.28515625" style="528" customWidth="1"/>
    <col min="2067" max="2067" width="10.140625" style="528" customWidth="1"/>
    <col min="2068" max="2068" width="10.28515625" style="528" customWidth="1"/>
    <col min="2069" max="2069" width="11" style="528" customWidth="1"/>
    <col min="2070" max="2070" width="10.42578125" style="528" customWidth="1"/>
    <col min="2071" max="2071" width="10.28515625" style="528" customWidth="1"/>
    <col min="2072" max="2072" width="10.7109375" style="528" customWidth="1"/>
    <col min="2073" max="2073" width="10.5703125" style="528" customWidth="1"/>
    <col min="2074" max="2075" width="10.85546875" style="528" customWidth="1"/>
    <col min="2076" max="2301" width="9.140625" style="528"/>
    <col min="2302" max="2302" width="56.140625" style="528" customWidth="1"/>
    <col min="2303" max="2309" width="0" style="528" hidden="1" customWidth="1"/>
    <col min="2310" max="2310" width="15" style="528" customWidth="1"/>
    <col min="2311" max="2313" width="0" style="528" hidden="1" customWidth="1"/>
    <col min="2314" max="2314" width="14" style="528" customWidth="1"/>
    <col min="2315" max="2315" width="14.85546875" style="528" customWidth="1"/>
    <col min="2316" max="2316" width="14.7109375" style="528" customWidth="1"/>
    <col min="2317" max="2317" width="12.5703125" style="528" customWidth="1"/>
    <col min="2318" max="2318" width="14" style="528" customWidth="1"/>
    <col min="2319" max="2319" width="14.85546875" style="528" customWidth="1"/>
    <col min="2320" max="2320" width="14.7109375" style="528" customWidth="1"/>
    <col min="2321" max="2321" width="12.5703125" style="528" customWidth="1"/>
    <col min="2322" max="2322" width="10.28515625" style="528" customWidth="1"/>
    <col min="2323" max="2323" width="10.140625" style="528" customWidth="1"/>
    <col min="2324" max="2324" width="10.28515625" style="528" customWidth="1"/>
    <col min="2325" max="2325" width="11" style="528" customWidth="1"/>
    <col min="2326" max="2326" width="10.42578125" style="528" customWidth="1"/>
    <col min="2327" max="2327" width="10.28515625" style="528" customWidth="1"/>
    <col min="2328" max="2328" width="10.7109375" style="528" customWidth="1"/>
    <col min="2329" max="2329" width="10.5703125" style="528" customWidth="1"/>
    <col min="2330" max="2331" width="10.85546875" style="528" customWidth="1"/>
    <col min="2332" max="2557" width="9.140625" style="528"/>
    <col min="2558" max="2558" width="56.140625" style="528" customWidth="1"/>
    <col min="2559" max="2565" width="0" style="528" hidden="1" customWidth="1"/>
    <col min="2566" max="2566" width="15" style="528" customWidth="1"/>
    <col min="2567" max="2569" width="0" style="528" hidden="1" customWidth="1"/>
    <col min="2570" max="2570" width="14" style="528" customWidth="1"/>
    <col min="2571" max="2571" width="14.85546875" style="528" customWidth="1"/>
    <col min="2572" max="2572" width="14.7109375" style="528" customWidth="1"/>
    <col min="2573" max="2573" width="12.5703125" style="528" customWidth="1"/>
    <col min="2574" max="2574" width="14" style="528" customWidth="1"/>
    <col min="2575" max="2575" width="14.85546875" style="528" customWidth="1"/>
    <col min="2576" max="2576" width="14.7109375" style="528" customWidth="1"/>
    <col min="2577" max="2577" width="12.5703125" style="528" customWidth="1"/>
    <col min="2578" max="2578" width="10.28515625" style="528" customWidth="1"/>
    <col min="2579" max="2579" width="10.140625" style="528" customWidth="1"/>
    <col min="2580" max="2580" width="10.28515625" style="528" customWidth="1"/>
    <col min="2581" max="2581" width="11" style="528" customWidth="1"/>
    <col min="2582" max="2582" width="10.42578125" style="528" customWidth="1"/>
    <col min="2583" max="2583" width="10.28515625" style="528" customWidth="1"/>
    <col min="2584" max="2584" width="10.7109375" style="528" customWidth="1"/>
    <col min="2585" max="2585" width="10.5703125" style="528" customWidth="1"/>
    <col min="2586" max="2587" width="10.85546875" style="528" customWidth="1"/>
    <col min="2588" max="2813" width="9.140625" style="528"/>
    <col min="2814" max="2814" width="56.140625" style="528" customWidth="1"/>
    <col min="2815" max="2821" width="0" style="528" hidden="1" customWidth="1"/>
    <col min="2822" max="2822" width="15" style="528" customWidth="1"/>
    <col min="2823" max="2825" width="0" style="528" hidden="1" customWidth="1"/>
    <col min="2826" max="2826" width="14" style="528" customWidth="1"/>
    <col min="2827" max="2827" width="14.85546875" style="528" customWidth="1"/>
    <col min="2828" max="2828" width="14.7109375" style="528" customWidth="1"/>
    <col min="2829" max="2829" width="12.5703125" style="528" customWidth="1"/>
    <col min="2830" max="2830" width="14" style="528" customWidth="1"/>
    <col min="2831" max="2831" width="14.85546875" style="528" customWidth="1"/>
    <col min="2832" max="2832" width="14.7109375" style="528" customWidth="1"/>
    <col min="2833" max="2833" width="12.5703125" style="528" customWidth="1"/>
    <col min="2834" max="2834" width="10.28515625" style="528" customWidth="1"/>
    <col min="2835" max="2835" width="10.140625" style="528" customWidth="1"/>
    <col min="2836" max="2836" width="10.28515625" style="528" customWidth="1"/>
    <col min="2837" max="2837" width="11" style="528" customWidth="1"/>
    <col min="2838" max="2838" width="10.42578125" style="528" customWidth="1"/>
    <col min="2839" max="2839" width="10.28515625" style="528" customWidth="1"/>
    <col min="2840" max="2840" width="10.7109375" style="528" customWidth="1"/>
    <col min="2841" max="2841" width="10.5703125" style="528" customWidth="1"/>
    <col min="2842" max="2843" width="10.85546875" style="528" customWidth="1"/>
    <col min="2844" max="3069" width="9.140625" style="528"/>
    <col min="3070" max="3070" width="56.140625" style="528" customWidth="1"/>
    <col min="3071" max="3077" width="0" style="528" hidden="1" customWidth="1"/>
    <col min="3078" max="3078" width="15" style="528" customWidth="1"/>
    <col min="3079" max="3081" width="0" style="528" hidden="1" customWidth="1"/>
    <col min="3082" max="3082" width="14" style="528" customWidth="1"/>
    <col min="3083" max="3083" width="14.85546875" style="528" customWidth="1"/>
    <col min="3084" max="3084" width="14.7109375" style="528" customWidth="1"/>
    <col min="3085" max="3085" width="12.5703125" style="528" customWidth="1"/>
    <col min="3086" max="3086" width="14" style="528" customWidth="1"/>
    <col min="3087" max="3087" width="14.85546875" style="528" customWidth="1"/>
    <col min="3088" max="3088" width="14.7109375" style="528" customWidth="1"/>
    <col min="3089" max="3089" width="12.5703125" style="528" customWidth="1"/>
    <col min="3090" max="3090" width="10.28515625" style="528" customWidth="1"/>
    <col min="3091" max="3091" width="10.140625" style="528" customWidth="1"/>
    <col min="3092" max="3092" width="10.28515625" style="528" customWidth="1"/>
    <col min="3093" max="3093" width="11" style="528" customWidth="1"/>
    <col min="3094" max="3094" width="10.42578125" style="528" customWidth="1"/>
    <col min="3095" max="3095" width="10.28515625" style="528" customWidth="1"/>
    <col min="3096" max="3096" width="10.7109375" style="528" customWidth="1"/>
    <col min="3097" max="3097" width="10.5703125" style="528" customWidth="1"/>
    <col min="3098" max="3099" width="10.85546875" style="528" customWidth="1"/>
    <col min="3100" max="3325" width="9.140625" style="528"/>
    <col min="3326" max="3326" width="56.140625" style="528" customWidth="1"/>
    <col min="3327" max="3333" width="0" style="528" hidden="1" customWidth="1"/>
    <col min="3334" max="3334" width="15" style="528" customWidth="1"/>
    <col min="3335" max="3337" width="0" style="528" hidden="1" customWidth="1"/>
    <col min="3338" max="3338" width="14" style="528" customWidth="1"/>
    <col min="3339" max="3339" width="14.85546875" style="528" customWidth="1"/>
    <col min="3340" max="3340" width="14.7109375" style="528" customWidth="1"/>
    <col min="3341" max="3341" width="12.5703125" style="528" customWidth="1"/>
    <col min="3342" max="3342" width="14" style="528" customWidth="1"/>
    <col min="3343" max="3343" width="14.85546875" style="528" customWidth="1"/>
    <col min="3344" max="3344" width="14.7109375" style="528" customWidth="1"/>
    <col min="3345" max="3345" width="12.5703125" style="528" customWidth="1"/>
    <col min="3346" max="3346" width="10.28515625" style="528" customWidth="1"/>
    <col min="3347" max="3347" width="10.140625" style="528" customWidth="1"/>
    <col min="3348" max="3348" width="10.28515625" style="528" customWidth="1"/>
    <col min="3349" max="3349" width="11" style="528" customWidth="1"/>
    <col min="3350" max="3350" width="10.42578125" style="528" customWidth="1"/>
    <col min="3351" max="3351" width="10.28515625" style="528" customWidth="1"/>
    <col min="3352" max="3352" width="10.7109375" style="528" customWidth="1"/>
    <col min="3353" max="3353" width="10.5703125" style="528" customWidth="1"/>
    <col min="3354" max="3355" width="10.85546875" style="528" customWidth="1"/>
    <col min="3356" max="3581" width="9.140625" style="528"/>
    <col min="3582" max="3582" width="56.140625" style="528" customWidth="1"/>
    <col min="3583" max="3589" width="0" style="528" hidden="1" customWidth="1"/>
    <col min="3590" max="3590" width="15" style="528" customWidth="1"/>
    <col min="3591" max="3593" width="0" style="528" hidden="1" customWidth="1"/>
    <col min="3594" max="3594" width="14" style="528" customWidth="1"/>
    <col min="3595" max="3595" width="14.85546875" style="528" customWidth="1"/>
    <col min="3596" max="3596" width="14.7109375" style="528" customWidth="1"/>
    <col min="3597" max="3597" width="12.5703125" style="528" customWidth="1"/>
    <col min="3598" max="3598" width="14" style="528" customWidth="1"/>
    <col min="3599" max="3599" width="14.85546875" style="528" customWidth="1"/>
    <col min="3600" max="3600" width="14.7109375" style="528" customWidth="1"/>
    <col min="3601" max="3601" width="12.5703125" style="528" customWidth="1"/>
    <col min="3602" max="3602" width="10.28515625" style="528" customWidth="1"/>
    <col min="3603" max="3603" width="10.140625" style="528" customWidth="1"/>
    <col min="3604" max="3604" width="10.28515625" style="528" customWidth="1"/>
    <col min="3605" max="3605" width="11" style="528" customWidth="1"/>
    <col min="3606" max="3606" width="10.42578125" style="528" customWidth="1"/>
    <col min="3607" max="3607" width="10.28515625" style="528" customWidth="1"/>
    <col min="3608" max="3608" width="10.7109375" style="528" customWidth="1"/>
    <col min="3609" max="3609" width="10.5703125" style="528" customWidth="1"/>
    <col min="3610" max="3611" width="10.85546875" style="528" customWidth="1"/>
    <col min="3612" max="3837" width="9.140625" style="528"/>
    <col min="3838" max="3838" width="56.140625" style="528" customWidth="1"/>
    <col min="3839" max="3845" width="0" style="528" hidden="1" customWidth="1"/>
    <col min="3846" max="3846" width="15" style="528" customWidth="1"/>
    <col min="3847" max="3849" width="0" style="528" hidden="1" customWidth="1"/>
    <col min="3850" max="3850" width="14" style="528" customWidth="1"/>
    <col min="3851" max="3851" width="14.85546875" style="528" customWidth="1"/>
    <col min="3852" max="3852" width="14.7109375" style="528" customWidth="1"/>
    <col min="3853" max="3853" width="12.5703125" style="528" customWidth="1"/>
    <col min="3854" max="3854" width="14" style="528" customWidth="1"/>
    <col min="3855" max="3855" width="14.85546875" style="528" customWidth="1"/>
    <col min="3856" max="3856" width="14.7109375" style="528" customWidth="1"/>
    <col min="3857" max="3857" width="12.5703125" style="528" customWidth="1"/>
    <col min="3858" max="3858" width="10.28515625" style="528" customWidth="1"/>
    <col min="3859" max="3859" width="10.140625" style="528" customWidth="1"/>
    <col min="3860" max="3860" width="10.28515625" style="528" customWidth="1"/>
    <col min="3861" max="3861" width="11" style="528" customWidth="1"/>
    <col min="3862" max="3862" width="10.42578125" style="528" customWidth="1"/>
    <col min="3863" max="3863" width="10.28515625" style="528" customWidth="1"/>
    <col min="3864" max="3864" width="10.7109375" style="528" customWidth="1"/>
    <col min="3865" max="3865" width="10.5703125" style="528" customWidth="1"/>
    <col min="3866" max="3867" width="10.85546875" style="528" customWidth="1"/>
    <col min="3868" max="4093" width="9.140625" style="528"/>
    <col min="4094" max="4094" width="56.140625" style="528" customWidth="1"/>
    <col min="4095" max="4101" width="0" style="528" hidden="1" customWidth="1"/>
    <col min="4102" max="4102" width="15" style="528" customWidth="1"/>
    <col min="4103" max="4105" width="0" style="528" hidden="1" customWidth="1"/>
    <col min="4106" max="4106" width="14" style="528" customWidth="1"/>
    <col min="4107" max="4107" width="14.85546875" style="528" customWidth="1"/>
    <col min="4108" max="4108" width="14.7109375" style="528" customWidth="1"/>
    <col min="4109" max="4109" width="12.5703125" style="528" customWidth="1"/>
    <col min="4110" max="4110" width="14" style="528" customWidth="1"/>
    <col min="4111" max="4111" width="14.85546875" style="528" customWidth="1"/>
    <col min="4112" max="4112" width="14.7109375" style="528" customWidth="1"/>
    <col min="4113" max="4113" width="12.5703125" style="528" customWidth="1"/>
    <col min="4114" max="4114" width="10.28515625" style="528" customWidth="1"/>
    <col min="4115" max="4115" width="10.140625" style="528" customWidth="1"/>
    <col min="4116" max="4116" width="10.28515625" style="528" customWidth="1"/>
    <col min="4117" max="4117" width="11" style="528" customWidth="1"/>
    <col min="4118" max="4118" width="10.42578125" style="528" customWidth="1"/>
    <col min="4119" max="4119" width="10.28515625" style="528" customWidth="1"/>
    <col min="4120" max="4120" width="10.7109375" style="528" customWidth="1"/>
    <col min="4121" max="4121" width="10.5703125" style="528" customWidth="1"/>
    <col min="4122" max="4123" width="10.85546875" style="528" customWidth="1"/>
    <col min="4124" max="4349" width="9.140625" style="528"/>
    <col min="4350" max="4350" width="56.140625" style="528" customWidth="1"/>
    <col min="4351" max="4357" width="0" style="528" hidden="1" customWidth="1"/>
    <col min="4358" max="4358" width="15" style="528" customWidth="1"/>
    <col min="4359" max="4361" width="0" style="528" hidden="1" customWidth="1"/>
    <col min="4362" max="4362" width="14" style="528" customWidth="1"/>
    <col min="4363" max="4363" width="14.85546875" style="528" customWidth="1"/>
    <col min="4364" max="4364" width="14.7109375" style="528" customWidth="1"/>
    <col min="4365" max="4365" width="12.5703125" style="528" customWidth="1"/>
    <col min="4366" max="4366" width="14" style="528" customWidth="1"/>
    <col min="4367" max="4367" width="14.85546875" style="528" customWidth="1"/>
    <col min="4368" max="4368" width="14.7109375" style="528" customWidth="1"/>
    <col min="4369" max="4369" width="12.5703125" style="528" customWidth="1"/>
    <col min="4370" max="4370" width="10.28515625" style="528" customWidth="1"/>
    <col min="4371" max="4371" width="10.140625" style="528" customWidth="1"/>
    <col min="4372" max="4372" width="10.28515625" style="528" customWidth="1"/>
    <col min="4373" max="4373" width="11" style="528" customWidth="1"/>
    <col min="4374" max="4374" width="10.42578125" style="528" customWidth="1"/>
    <col min="4375" max="4375" width="10.28515625" style="528" customWidth="1"/>
    <col min="4376" max="4376" width="10.7109375" style="528" customWidth="1"/>
    <col min="4377" max="4377" width="10.5703125" style="528" customWidth="1"/>
    <col min="4378" max="4379" width="10.85546875" style="528" customWidth="1"/>
    <col min="4380" max="4605" width="9.140625" style="528"/>
    <col min="4606" max="4606" width="56.140625" style="528" customWidth="1"/>
    <col min="4607" max="4613" width="0" style="528" hidden="1" customWidth="1"/>
    <col min="4614" max="4614" width="15" style="528" customWidth="1"/>
    <col min="4615" max="4617" width="0" style="528" hidden="1" customWidth="1"/>
    <col min="4618" max="4618" width="14" style="528" customWidth="1"/>
    <col min="4619" max="4619" width="14.85546875" style="528" customWidth="1"/>
    <col min="4620" max="4620" width="14.7109375" style="528" customWidth="1"/>
    <col min="4621" max="4621" width="12.5703125" style="528" customWidth="1"/>
    <col min="4622" max="4622" width="14" style="528" customWidth="1"/>
    <col min="4623" max="4623" width="14.85546875" style="528" customWidth="1"/>
    <col min="4624" max="4624" width="14.7109375" style="528" customWidth="1"/>
    <col min="4625" max="4625" width="12.5703125" style="528" customWidth="1"/>
    <col min="4626" max="4626" width="10.28515625" style="528" customWidth="1"/>
    <col min="4627" max="4627" width="10.140625" style="528" customWidth="1"/>
    <col min="4628" max="4628" width="10.28515625" style="528" customWidth="1"/>
    <col min="4629" max="4629" width="11" style="528" customWidth="1"/>
    <col min="4630" max="4630" width="10.42578125" style="528" customWidth="1"/>
    <col min="4631" max="4631" width="10.28515625" style="528" customWidth="1"/>
    <col min="4632" max="4632" width="10.7109375" style="528" customWidth="1"/>
    <col min="4633" max="4633" width="10.5703125" style="528" customWidth="1"/>
    <col min="4634" max="4635" width="10.85546875" style="528" customWidth="1"/>
    <col min="4636" max="4861" width="9.140625" style="528"/>
    <col min="4862" max="4862" width="56.140625" style="528" customWidth="1"/>
    <col min="4863" max="4869" width="0" style="528" hidden="1" customWidth="1"/>
    <col min="4870" max="4870" width="15" style="528" customWidth="1"/>
    <col min="4871" max="4873" width="0" style="528" hidden="1" customWidth="1"/>
    <col min="4874" max="4874" width="14" style="528" customWidth="1"/>
    <col min="4875" max="4875" width="14.85546875" style="528" customWidth="1"/>
    <col min="4876" max="4876" width="14.7109375" style="528" customWidth="1"/>
    <col min="4877" max="4877" width="12.5703125" style="528" customWidth="1"/>
    <col min="4878" max="4878" width="14" style="528" customWidth="1"/>
    <col min="4879" max="4879" width="14.85546875" style="528" customWidth="1"/>
    <col min="4880" max="4880" width="14.7109375" style="528" customWidth="1"/>
    <col min="4881" max="4881" width="12.5703125" style="528" customWidth="1"/>
    <col min="4882" max="4882" width="10.28515625" style="528" customWidth="1"/>
    <col min="4883" max="4883" width="10.140625" style="528" customWidth="1"/>
    <col min="4884" max="4884" width="10.28515625" style="528" customWidth="1"/>
    <col min="4885" max="4885" width="11" style="528" customWidth="1"/>
    <col min="4886" max="4886" width="10.42578125" style="528" customWidth="1"/>
    <col min="4887" max="4887" width="10.28515625" style="528" customWidth="1"/>
    <col min="4888" max="4888" width="10.7109375" style="528" customWidth="1"/>
    <col min="4889" max="4889" width="10.5703125" style="528" customWidth="1"/>
    <col min="4890" max="4891" width="10.85546875" style="528" customWidth="1"/>
    <col min="4892" max="5117" width="9.140625" style="528"/>
    <col min="5118" max="5118" width="56.140625" style="528" customWidth="1"/>
    <col min="5119" max="5125" width="0" style="528" hidden="1" customWidth="1"/>
    <col min="5126" max="5126" width="15" style="528" customWidth="1"/>
    <col min="5127" max="5129" width="0" style="528" hidden="1" customWidth="1"/>
    <col min="5130" max="5130" width="14" style="528" customWidth="1"/>
    <col min="5131" max="5131" width="14.85546875" style="528" customWidth="1"/>
    <col min="5132" max="5132" width="14.7109375" style="528" customWidth="1"/>
    <col min="5133" max="5133" width="12.5703125" style="528" customWidth="1"/>
    <col min="5134" max="5134" width="14" style="528" customWidth="1"/>
    <col min="5135" max="5135" width="14.85546875" style="528" customWidth="1"/>
    <col min="5136" max="5136" width="14.7109375" style="528" customWidth="1"/>
    <col min="5137" max="5137" width="12.5703125" style="528" customWidth="1"/>
    <col min="5138" max="5138" width="10.28515625" style="528" customWidth="1"/>
    <col min="5139" max="5139" width="10.140625" style="528" customWidth="1"/>
    <col min="5140" max="5140" width="10.28515625" style="528" customWidth="1"/>
    <col min="5141" max="5141" width="11" style="528" customWidth="1"/>
    <col min="5142" max="5142" width="10.42578125" style="528" customWidth="1"/>
    <col min="5143" max="5143" width="10.28515625" style="528" customWidth="1"/>
    <col min="5144" max="5144" width="10.7109375" style="528" customWidth="1"/>
    <col min="5145" max="5145" width="10.5703125" style="528" customWidth="1"/>
    <col min="5146" max="5147" width="10.85546875" style="528" customWidth="1"/>
    <col min="5148" max="5373" width="9.140625" style="528"/>
    <col min="5374" max="5374" width="56.140625" style="528" customWidth="1"/>
    <col min="5375" max="5381" width="0" style="528" hidden="1" customWidth="1"/>
    <col min="5382" max="5382" width="15" style="528" customWidth="1"/>
    <col min="5383" max="5385" width="0" style="528" hidden="1" customWidth="1"/>
    <col min="5386" max="5386" width="14" style="528" customWidth="1"/>
    <col min="5387" max="5387" width="14.85546875" style="528" customWidth="1"/>
    <col min="5388" max="5388" width="14.7109375" style="528" customWidth="1"/>
    <col min="5389" max="5389" width="12.5703125" style="528" customWidth="1"/>
    <col min="5390" max="5390" width="14" style="528" customWidth="1"/>
    <col min="5391" max="5391" width="14.85546875" style="528" customWidth="1"/>
    <col min="5392" max="5392" width="14.7109375" style="528" customWidth="1"/>
    <col min="5393" max="5393" width="12.5703125" style="528" customWidth="1"/>
    <col min="5394" max="5394" width="10.28515625" style="528" customWidth="1"/>
    <col min="5395" max="5395" width="10.140625" style="528" customWidth="1"/>
    <col min="5396" max="5396" width="10.28515625" style="528" customWidth="1"/>
    <col min="5397" max="5397" width="11" style="528" customWidth="1"/>
    <col min="5398" max="5398" width="10.42578125" style="528" customWidth="1"/>
    <col min="5399" max="5399" width="10.28515625" style="528" customWidth="1"/>
    <col min="5400" max="5400" width="10.7109375" style="528" customWidth="1"/>
    <col min="5401" max="5401" width="10.5703125" style="528" customWidth="1"/>
    <col min="5402" max="5403" width="10.85546875" style="528" customWidth="1"/>
    <col min="5404" max="5629" width="9.140625" style="528"/>
    <col min="5630" max="5630" width="56.140625" style="528" customWidth="1"/>
    <col min="5631" max="5637" width="0" style="528" hidden="1" customWidth="1"/>
    <col min="5638" max="5638" width="15" style="528" customWidth="1"/>
    <col min="5639" max="5641" width="0" style="528" hidden="1" customWidth="1"/>
    <col min="5642" max="5642" width="14" style="528" customWidth="1"/>
    <col min="5643" max="5643" width="14.85546875" style="528" customWidth="1"/>
    <col min="5644" max="5644" width="14.7109375" style="528" customWidth="1"/>
    <col min="5645" max="5645" width="12.5703125" style="528" customWidth="1"/>
    <col min="5646" max="5646" width="14" style="528" customWidth="1"/>
    <col min="5647" max="5647" width="14.85546875" style="528" customWidth="1"/>
    <col min="5648" max="5648" width="14.7109375" style="528" customWidth="1"/>
    <col min="5649" max="5649" width="12.5703125" style="528" customWidth="1"/>
    <col min="5650" max="5650" width="10.28515625" style="528" customWidth="1"/>
    <col min="5651" max="5651" width="10.140625" style="528" customWidth="1"/>
    <col min="5652" max="5652" width="10.28515625" style="528" customWidth="1"/>
    <col min="5653" max="5653" width="11" style="528" customWidth="1"/>
    <col min="5654" max="5654" width="10.42578125" style="528" customWidth="1"/>
    <col min="5655" max="5655" width="10.28515625" style="528" customWidth="1"/>
    <col min="5656" max="5656" width="10.7109375" style="528" customWidth="1"/>
    <col min="5657" max="5657" width="10.5703125" style="528" customWidth="1"/>
    <col min="5658" max="5659" width="10.85546875" style="528" customWidth="1"/>
    <col min="5660" max="5885" width="9.140625" style="528"/>
    <col min="5886" max="5886" width="56.140625" style="528" customWidth="1"/>
    <col min="5887" max="5893" width="0" style="528" hidden="1" customWidth="1"/>
    <col min="5894" max="5894" width="15" style="528" customWidth="1"/>
    <col min="5895" max="5897" width="0" style="528" hidden="1" customWidth="1"/>
    <col min="5898" max="5898" width="14" style="528" customWidth="1"/>
    <col min="5899" max="5899" width="14.85546875" style="528" customWidth="1"/>
    <col min="5900" max="5900" width="14.7109375" style="528" customWidth="1"/>
    <col min="5901" max="5901" width="12.5703125" style="528" customWidth="1"/>
    <col min="5902" max="5902" width="14" style="528" customWidth="1"/>
    <col min="5903" max="5903" width="14.85546875" style="528" customWidth="1"/>
    <col min="5904" max="5904" width="14.7109375" style="528" customWidth="1"/>
    <col min="5905" max="5905" width="12.5703125" style="528" customWidth="1"/>
    <col min="5906" max="5906" width="10.28515625" style="528" customWidth="1"/>
    <col min="5907" max="5907" width="10.140625" style="528" customWidth="1"/>
    <col min="5908" max="5908" width="10.28515625" style="528" customWidth="1"/>
    <col min="5909" max="5909" width="11" style="528" customWidth="1"/>
    <col min="5910" max="5910" width="10.42578125" style="528" customWidth="1"/>
    <col min="5911" max="5911" width="10.28515625" style="528" customWidth="1"/>
    <col min="5912" max="5912" width="10.7109375" style="528" customWidth="1"/>
    <col min="5913" max="5913" width="10.5703125" style="528" customWidth="1"/>
    <col min="5914" max="5915" width="10.85546875" style="528" customWidth="1"/>
    <col min="5916" max="6141" width="9.140625" style="528"/>
    <col min="6142" max="6142" width="56.140625" style="528" customWidth="1"/>
    <col min="6143" max="6149" width="0" style="528" hidden="1" customWidth="1"/>
    <col min="6150" max="6150" width="15" style="528" customWidth="1"/>
    <col min="6151" max="6153" width="0" style="528" hidden="1" customWidth="1"/>
    <col min="6154" max="6154" width="14" style="528" customWidth="1"/>
    <col min="6155" max="6155" width="14.85546875" style="528" customWidth="1"/>
    <col min="6156" max="6156" width="14.7109375" style="528" customWidth="1"/>
    <col min="6157" max="6157" width="12.5703125" style="528" customWidth="1"/>
    <col min="6158" max="6158" width="14" style="528" customWidth="1"/>
    <col min="6159" max="6159" width="14.85546875" style="528" customWidth="1"/>
    <col min="6160" max="6160" width="14.7109375" style="528" customWidth="1"/>
    <col min="6161" max="6161" width="12.5703125" style="528" customWidth="1"/>
    <col min="6162" max="6162" width="10.28515625" style="528" customWidth="1"/>
    <col min="6163" max="6163" width="10.140625" style="528" customWidth="1"/>
    <col min="6164" max="6164" width="10.28515625" style="528" customWidth="1"/>
    <col min="6165" max="6165" width="11" style="528" customWidth="1"/>
    <col min="6166" max="6166" width="10.42578125" style="528" customWidth="1"/>
    <col min="6167" max="6167" width="10.28515625" style="528" customWidth="1"/>
    <col min="6168" max="6168" width="10.7109375" style="528" customWidth="1"/>
    <col min="6169" max="6169" width="10.5703125" style="528" customWidth="1"/>
    <col min="6170" max="6171" width="10.85546875" style="528" customWidth="1"/>
    <col min="6172" max="6397" width="9.140625" style="528"/>
    <col min="6398" max="6398" width="56.140625" style="528" customWidth="1"/>
    <col min="6399" max="6405" width="0" style="528" hidden="1" customWidth="1"/>
    <col min="6406" max="6406" width="15" style="528" customWidth="1"/>
    <col min="6407" max="6409" width="0" style="528" hidden="1" customWidth="1"/>
    <col min="6410" max="6410" width="14" style="528" customWidth="1"/>
    <col min="6411" max="6411" width="14.85546875" style="528" customWidth="1"/>
    <col min="6412" max="6412" width="14.7109375" style="528" customWidth="1"/>
    <col min="6413" max="6413" width="12.5703125" style="528" customWidth="1"/>
    <col min="6414" max="6414" width="14" style="528" customWidth="1"/>
    <col min="6415" max="6415" width="14.85546875" style="528" customWidth="1"/>
    <col min="6416" max="6416" width="14.7109375" style="528" customWidth="1"/>
    <col min="6417" max="6417" width="12.5703125" style="528" customWidth="1"/>
    <col min="6418" max="6418" width="10.28515625" style="528" customWidth="1"/>
    <col min="6419" max="6419" width="10.140625" style="528" customWidth="1"/>
    <col min="6420" max="6420" width="10.28515625" style="528" customWidth="1"/>
    <col min="6421" max="6421" width="11" style="528" customWidth="1"/>
    <col min="6422" max="6422" width="10.42578125" style="528" customWidth="1"/>
    <col min="6423" max="6423" width="10.28515625" style="528" customWidth="1"/>
    <col min="6424" max="6424" width="10.7109375" style="528" customWidth="1"/>
    <col min="6425" max="6425" width="10.5703125" style="528" customWidth="1"/>
    <col min="6426" max="6427" width="10.85546875" style="528" customWidth="1"/>
    <col min="6428" max="6653" width="9.140625" style="528"/>
    <col min="6654" max="6654" width="56.140625" style="528" customWidth="1"/>
    <col min="6655" max="6661" width="0" style="528" hidden="1" customWidth="1"/>
    <col min="6662" max="6662" width="15" style="528" customWidth="1"/>
    <col min="6663" max="6665" width="0" style="528" hidden="1" customWidth="1"/>
    <col min="6666" max="6666" width="14" style="528" customWidth="1"/>
    <col min="6667" max="6667" width="14.85546875" style="528" customWidth="1"/>
    <col min="6668" max="6668" width="14.7109375" style="528" customWidth="1"/>
    <col min="6669" max="6669" width="12.5703125" style="528" customWidth="1"/>
    <col min="6670" max="6670" width="14" style="528" customWidth="1"/>
    <col min="6671" max="6671" width="14.85546875" style="528" customWidth="1"/>
    <col min="6672" max="6672" width="14.7109375" style="528" customWidth="1"/>
    <col min="6673" max="6673" width="12.5703125" style="528" customWidth="1"/>
    <col min="6674" max="6674" width="10.28515625" style="528" customWidth="1"/>
    <col min="6675" max="6675" width="10.140625" style="528" customWidth="1"/>
    <col min="6676" max="6676" width="10.28515625" style="528" customWidth="1"/>
    <col min="6677" max="6677" width="11" style="528" customWidth="1"/>
    <col min="6678" max="6678" width="10.42578125" style="528" customWidth="1"/>
    <col min="6679" max="6679" width="10.28515625" style="528" customWidth="1"/>
    <col min="6680" max="6680" width="10.7109375" style="528" customWidth="1"/>
    <col min="6681" max="6681" width="10.5703125" style="528" customWidth="1"/>
    <col min="6682" max="6683" width="10.85546875" style="528" customWidth="1"/>
    <col min="6684" max="6909" width="9.140625" style="528"/>
    <col min="6910" max="6910" width="56.140625" style="528" customWidth="1"/>
    <col min="6911" max="6917" width="0" style="528" hidden="1" customWidth="1"/>
    <col min="6918" max="6918" width="15" style="528" customWidth="1"/>
    <col min="6919" max="6921" width="0" style="528" hidden="1" customWidth="1"/>
    <col min="6922" max="6922" width="14" style="528" customWidth="1"/>
    <col min="6923" max="6923" width="14.85546875" style="528" customWidth="1"/>
    <col min="6924" max="6924" width="14.7109375" style="528" customWidth="1"/>
    <col min="6925" max="6925" width="12.5703125" style="528" customWidth="1"/>
    <col min="6926" max="6926" width="14" style="528" customWidth="1"/>
    <col min="6927" max="6927" width="14.85546875" style="528" customWidth="1"/>
    <col min="6928" max="6928" width="14.7109375" style="528" customWidth="1"/>
    <col min="6929" max="6929" width="12.5703125" style="528" customWidth="1"/>
    <col min="6930" max="6930" width="10.28515625" style="528" customWidth="1"/>
    <col min="6931" max="6931" width="10.140625" style="528" customWidth="1"/>
    <col min="6932" max="6932" width="10.28515625" style="528" customWidth="1"/>
    <col min="6933" max="6933" width="11" style="528" customWidth="1"/>
    <col min="6934" max="6934" width="10.42578125" style="528" customWidth="1"/>
    <col min="6935" max="6935" width="10.28515625" style="528" customWidth="1"/>
    <col min="6936" max="6936" width="10.7109375" style="528" customWidth="1"/>
    <col min="6937" max="6937" width="10.5703125" style="528" customWidth="1"/>
    <col min="6938" max="6939" width="10.85546875" style="528" customWidth="1"/>
    <col min="6940" max="7165" width="9.140625" style="528"/>
    <col min="7166" max="7166" width="56.140625" style="528" customWidth="1"/>
    <col min="7167" max="7173" width="0" style="528" hidden="1" customWidth="1"/>
    <col min="7174" max="7174" width="15" style="528" customWidth="1"/>
    <col min="7175" max="7177" width="0" style="528" hidden="1" customWidth="1"/>
    <col min="7178" max="7178" width="14" style="528" customWidth="1"/>
    <col min="7179" max="7179" width="14.85546875" style="528" customWidth="1"/>
    <col min="7180" max="7180" width="14.7109375" style="528" customWidth="1"/>
    <col min="7181" max="7181" width="12.5703125" style="528" customWidth="1"/>
    <col min="7182" max="7182" width="14" style="528" customWidth="1"/>
    <col min="7183" max="7183" width="14.85546875" style="528" customWidth="1"/>
    <col min="7184" max="7184" width="14.7109375" style="528" customWidth="1"/>
    <col min="7185" max="7185" width="12.5703125" style="528" customWidth="1"/>
    <col min="7186" max="7186" width="10.28515625" style="528" customWidth="1"/>
    <col min="7187" max="7187" width="10.140625" style="528" customWidth="1"/>
    <col min="7188" max="7188" width="10.28515625" style="528" customWidth="1"/>
    <col min="7189" max="7189" width="11" style="528" customWidth="1"/>
    <col min="7190" max="7190" width="10.42578125" style="528" customWidth="1"/>
    <col min="7191" max="7191" width="10.28515625" style="528" customWidth="1"/>
    <col min="7192" max="7192" width="10.7109375" style="528" customWidth="1"/>
    <col min="7193" max="7193" width="10.5703125" style="528" customWidth="1"/>
    <col min="7194" max="7195" width="10.85546875" style="528" customWidth="1"/>
    <col min="7196" max="7421" width="9.140625" style="528"/>
    <col min="7422" max="7422" width="56.140625" style="528" customWidth="1"/>
    <col min="7423" max="7429" width="0" style="528" hidden="1" customWidth="1"/>
    <col min="7430" max="7430" width="15" style="528" customWidth="1"/>
    <col min="7431" max="7433" width="0" style="528" hidden="1" customWidth="1"/>
    <col min="7434" max="7434" width="14" style="528" customWidth="1"/>
    <col min="7435" max="7435" width="14.85546875" style="528" customWidth="1"/>
    <col min="7436" max="7436" width="14.7109375" style="528" customWidth="1"/>
    <col min="7437" max="7437" width="12.5703125" style="528" customWidth="1"/>
    <col min="7438" max="7438" width="14" style="528" customWidth="1"/>
    <col min="7439" max="7439" width="14.85546875" style="528" customWidth="1"/>
    <col min="7440" max="7440" width="14.7109375" style="528" customWidth="1"/>
    <col min="7441" max="7441" width="12.5703125" style="528" customWidth="1"/>
    <col min="7442" max="7442" width="10.28515625" style="528" customWidth="1"/>
    <col min="7443" max="7443" width="10.140625" style="528" customWidth="1"/>
    <col min="7444" max="7444" width="10.28515625" style="528" customWidth="1"/>
    <col min="7445" max="7445" width="11" style="528" customWidth="1"/>
    <col min="7446" max="7446" width="10.42578125" style="528" customWidth="1"/>
    <col min="7447" max="7447" width="10.28515625" style="528" customWidth="1"/>
    <col min="7448" max="7448" width="10.7109375" style="528" customWidth="1"/>
    <col min="7449" max="7449" width="10.5703125" style="528" customWidth="1"/>
    <col min="7450" max="7451" width="10.85546875" style="528" customWidth="1"/>
    <col min="7452" max="7677" width="9.140625" style="528"/>
    <col min="7678" max="7678" width="56.140625" style="528" customWidth="1"/>
    <col min="7679" max="7685" width="0" style="528" hidden="1" customWidth="1"/>
    <col min="7686" max="7686" width="15" style="528" customWidth="1"/>
    <col min="7687" max="7689" width="0" style="528" hidden="1" customWidth="1"/>
    <col min="7690" max="7690" width="14" style="528" customWidth="1"/>
    <col min="7691" max="7691" width="14.85546875" style="528" customWidth="1"/>
    <col min="7692" max="7692" width="14.7109375" style="528" customWidth="1"/>
    <col min="7693" max="7693" width="12.5703125" style="528" customWidth="1"/>
    <col min="7694" max="7694" width="14" style="528" customWidth="1"/>
    <col min="7695" max="7695" width="14.85546875" style="528" customWidth="1"/>
    <col min="7696" max="7696" width="14.7109375" style="528" customWidth="1"/>
    <col min="7697" max="7697" width="12.5703125" style="528" customWidth="1"/>
    <col min="7698" max="7698" width="10.28515625" style="528" customWidth="1"/>
    <col min="7699" max="7699" width="10.140625" style="528" customWidth="1"/>
    <col min="7700" max="7700" width="10.28515625" style="528" customWidth="1"/>
    <col min="7701" max="7701" width="11" style="528" customWidth="1"/>
    <col min="7702" max="7702" width="10.42578125" style="528" customWidth="1"/>
    <col min="7703" max="7703" width="10.28515625" style="528" customWidth="1"/>
    <col min="7704" max="7704" width="10.7109375" style="528" customWidth="1"/>
    <col min="7705" max="7705" width="10.5703125" style="528" customWidth="1"/>
    <col min="7706" max="7707" width="10.85546875" style="528" customWidth="1"/>
    <col min="7708" max="7933" width="9.140625" style="528"/>
    <col min="7934" max="7934" width="56.140625" style="528" customWidth="1"/>
    <col min="7935" max="7941" width="0" style="528" hidden="1" customWidth="1"/>
    <col min="7942" max="7942" width="15" style="528" customWidth="1"/>
    <col min="7943" max="7945" width="0" style="528" hidden="1" customWidth="1"/>
    <col min="7946" max="7946" width="14" style="528" customWidth="1"/>
    <col min="7947" max="7947" width="14.85546875" style="528" customWidth="1"/>
    <col min="7948" max="7948" width="14.7109375" style="528" customWidth="1"/>
    <col min="7949" max="7949" width="12.5703125" style="528" customWidth="1"/>
    <col min="7950" max="7950" width="14" style="528" customWidth="1"/>
    <col min="7951" max="7951" width="14.85546875" style="528" customWidth="1"/>
    <col min="7952" max="7952" width="14.7109375" style="528" customWidth="1"/>
    <col min="7953" max="7953" width="12.5703125" style="528" customWidth="1"/>
    <col min="7954" max="7954" width="10.28515625" style="528" customWidth="1"/>
    <col min="7955" max="7955" width="10.140625" style="528" customWidth="1"/>
    <col min="7956" max="7956" width="10.28515625" style="528" customWidth="1"/>
    <col min="7957" max="7957" width="11" style="528" customWidth="1"/>
    <col min="7958" max="7958" width="10.42578125" style="528" customWidth="1"/>
    <col min="7959" max="7959" width="10.28515625" style="528" customWidth="1"/>
    <col min="7960" max="7960" width="10.7109375" style="528" customWidth="1"/>
    <col min="7961" max="7961" width="10.5703125" style="528" customWidth="1"/>
    <col min="7962" max="7963" width="10.85546875" style="528" customWidth="1"/>
    <col min="7964" max="8189" width="9.140625" style="528"/>
    <col min="8190" max="8190" width="56.140625" style="528" customWidth="1"/>
    <col min="8191" max="8197" width="0" style="528" hidden="1" customWidth="1"/>
    <col min="8198" max="8198" width="15" style="528" customWidth="1"/>
    <col min="8199" max="8201" width="0" style="528" hidden="1" customWidth="1"/>
    <col min="8202" max="8202" width="14" style="528" customWidth="1"/>
    <col min="8203" max="8203" width="14.85546875" style="528" customWidth="1"/>
    <col min="8204" max="8204" width="14.7109375" style="528" customWidth="1"/>
    <col min="8205" max="8205" width="12.5703125" style="528" customWidth="1"/>
    <col min="8206" max="8206" width="14" style="528" customWidth="1"/>
    <col min="8207" max="8207" width="14.85546875" style="528" customWidth="1"/>
    <col min="8208" max="8208" width="14.7109375" style="528" customWidth="1"/>
    <col min="8209" max="8209" width="12.5703125" style="528" customWidth="1"/>
    <col min="8210" max="8210" width="10.28515625" style="528" customWidth="1"/>
    <col min="8211" max="8211" width="10.140625" style="528" customWidth="1"/>
    <col min="8212" max="8212" width="10.28515625" style="528" customWidth="1"/>
    <col min="8213" max="8213" width="11" style="528" customWidth="1"/>
    <col min="8214" max="8214" width="10.42578125" style="528" customWidth="1"/>
    <col min="8215" max="8215" width="10.28515625" style="528" customWidth="1"/>
    <col min="8216" max="8216" width="10.7109375" style="528" customWidth="1"/>
    <col min="8217" max="8217" width="10.5703125" style="528" customWidth="1"/>
    <col min="8218" max="8219" width="10.85546875" style="528" customWidth="1"/>
    <col min="8220" max="8445" width="9.140625" style="528"/>
    <col min="8446" max="8446" width="56.140625" style="528" customWidth="1"/>
    <col min="8447" max="8453" width="0" style="528" hidden="1" customWidth="1"/>
    <col min="8454" max="8454" width="15" style="528" customWidth="1"/>
    <col min="8455" max="8457" width="0" style="528" hidden="1" customWidth="1"/>
    <col min="8458" max="8458" width="14" style="528" customWidth="1"/>
    <col min="8459" max="8459" width="14.85546875" style="528" customWidth="1"/>
    <col min="8460" max="8460" width="14.7109375" style="528" customWidth="1"/>
    <col min="8461" max="8461" width="12.5703125" style="528" customWidth="1"/>
    <col min="8462" max="8462" width="14" style="528" customWidth="1"/>
    <col min="8463" max="8463" width="14.85546875" style="528" customWidth="1"/>
    <col min="8464" max="8464" width="14.7109375" style="528" customWidth="1"/>
    <col min="8465" max="8465" width="12.5703125" style="528" customWidth="1"/>
    <col min="8466" max="8466" width="10.28515625" style="528" customWidth="1"/>
    <col min="8467" max="8467" width="10.140625" style="528" customWidth="1"/>
    <col min="8468" max="8468" width="10.28515625" style="528" customWidth="1"/>
    <col min="8469" max="8469" width="11" style="528" customWidth="1"/>
    <col min="8470" max="8470" width="10.42578125" style="528" customWidth="1"/>
    <col min="8471" max="8471" width="10.28515625" style="528" customWidth="1"/>
    <col min="8472" max="8472" width="10.7109375" style="528" customWidth="1"/>
    <col min="8473" max="8473" width="10.5703125" style="528" customWidth="1"/>
    <col min="8474" max="8475" width="10.85546875" style="528" customWidth="1"/>
    <col min="8476" max="8701" width="9.140625" style="528"/>
    <col min="8702" max="8702" width="56.140625" style="528" customWidth="1"/>
    <col min="8703" max="8709" width="0" style="528" hidden="1" customWidth="1"/>
    <col min="8710" max="8710" width="15" style="528" customWidth="1"/>
    <col min="8711" max="8713" width="0" style="528" hidden="1" customWidth="1"/>
    <col min="8714" max="8714" width="14" style="528" customWidth="1"/>
    <col min="8715" max="8715" width="14.85546875" style="528" customWidth="1"/>
    <col min="8716" max="8716" width="14.7109375" style="528" customWidth="1"/>
    <col min="8717" max="8717" width="12.5703125" style="528" customWidth="1"/>
    <col min="8718" max="8718" width="14" style="528" customWidth="1"/>
    <col min="8719" max="8719" width="14.85546875" style="528" customWidth="1"/>
    <col min="8720" max="8720" width="14.7109375" style="528" customWidth="1"/>
    <col min="8721" max="8721" width="12.5703125" style="528" customWidth="1"/>
    <col min="8722" max="8722" width="10.28515625" style="528" customWidth="1"/>
    <col min="8723" max="8723" width="10.140625" style="528" customWidth="1"/>
    <col min="8724" max="8724" width="10.28515625" style="528" customWidth="1"/>
    <col min="8725" max="8725" width="11" style="528" customWidth="1"/>
    <col min="8726" max="8726" width="10.42578125" style="528" customWidth="1"/>
    <col min="8727" max="8727" width="10.28515625" style="528" customWidth="1"/>
    <col min="8728" max="8728" width="10.7109375" style="528" customWidth="1"/>
    <col min="8729" max="8729" width="10.5703125" style="528" customWidth="1"/>
    <col min="8730" max="8731" width="10.85546875" style="528" customWidth="1"/>
    <col min="8732" max="8957" width="9.140625" style="528"/>
    <col min="8958" max="8958" width="56.140625" style="528" customWidth="1"/>
    <col min="8959" max="8965" width="0" style="528" hidden="1" customWidth="1"/>
    <col min="8966" max="8966" width="15" style="528" customWidth="1"/>
    <col min="8967" max="8969" width="0" style="528" hidden="1" customWidth="1"/>
    <col min="8970" max="8970" width="14" style="528" customWidth="1"/>
    <col min="8971" max="8971" width="14.85546875" style="528" customWidth="1"/>
    <col min="8972" max="8972" width="14.7109375" style="528" customWidth="1"/>
    <col min="8973" max="8973" width="12.5703125" style="528" customWidth="1"/>
    <col min="8974" max="8974" width="14" style="528" customWidth="1"/>
    <col min="8975" max="8975" width="14.85546875" style="528" customWidth="1"/>
    <col min="8976" max="8976" width="14.7109375" style="528" customWidth="1"/>
    <col min="8977" max="8977" width="12.5703125" style="528" customWidth="1"/>
    <col min="8978" max="8978" width="10.28515625" style="528" customWidth="1"/>
    <col min="8979" max="8979" width="10.140625" style="528" customWidth="1"/>
    <col min="8980" max="8980" width="10.28515625" style="528" customWidth="1"/>
    <col min="8981" max="8981" width="11" style="528" customWidth="1"/>
    <col min="8982" max="8982" width="10.42578125" style="528" customWidth="1"/>
    <col min="8983" max="8983" width="10.28515625" style="528" customWidth="1"/>
    <col min="8984" max="8984" width="10.7109375" style="528" customWidth="1"/>
    <col min="8985" max="8985" width="10.5703125" style="528" customWidth="1"/>
    <col min="8986" max="8987" width="10.85546875" style="528" customWidth="1"/>
    <col min="8988" max="9213" width="9.140625" style="528"/>
    <col min="9214" max="9214" width="56.140625" style="528" customWidth="1"/>
    <col min="9215" max="9221" width="0" style="528" hidden="1" customWidth="1"/>
    <col min="9222" max="9222" width="15" style="528" customWidth="1"/>
    <col min="9223" max="9225" width="0" style="528" hidden="1" customWidth="1"/>
    <col min="9226" max="9226" width="14" style="528" customWidth="1"/>
    <col min="9227" max="9227" width="14.85546875" style="528" customWidth="1"/>
    <col min="9228" max="9228" width="14.7109375" style="528" customWidth="1"/>
    <col min="9229" max="9229" width="12.5703125" style="528" customWidth="1"/>
    <col min="9230" max="9230" width="14" style="528" customWidth="1"/>
    <col min="9231" max="9231" width="14.85546875" style="528" customWidth="1"/>
    <col min="9232" max="9232" width="14.7109375" style="528" customWidth="1"/>
    <col min="9233" max="9233" width="12.5703125" style="528" customWidth="1"/>
    <col min="9234" max="9234" width="10.28515625" style="528" customWidth="1"/>
    <col min="9235" max="9235" width="10.140625" style="528" customWidth="1"/>
    <col min="9236" max="9236" width="10.28515625" style="528" customWidth="1"/>
    <col min="9237" max="9237" width="11" style="528" customWidth="1"/>
    <col min="9238" max="9238" width="10.42578125" style="528" customWidth="1"/>
    <col min="9239" max="9239" width="10.28515625" style="528" customWidth="1"/>
    <col min="9240" max="9240" width="10.7109375" style="528" customWidth="1"/>
    <col min="9241" max="9241" width="10.5703125" style="528" customWidth="1"/>
    <col min="9242" max="9243" width="10.85546875" style="528" customWidth="1"/>
    <col min="9244" max="9469" width="9.140625" style="528"/>
    <col min="9470" max="9470" width="56.140625" style="528" customWidth="1"/>
    <col min="9471" max="9477" width="0" style="528" hidden="1" customWidth="1"/>
    <col min="9478" max="9478" width="15" style="528" customWidth="1"/>
    <col min="9479" max="9481" width="0" style="528" hidden="1" customWidth="1"/>
    <col min="9482" max="9482" width="14" style="528" customWidth="1"/>
    <col min="9483" max="9483" width="14.85546875" style="528" customWidth="1"/>
    <col min="9484" max="9484" width="14.7109375" style="528" customWidth="1"/>
    <col min="9485" max="9485" width="12.5703125" style="528" customWidth="1"/>
    <col min="9486" max="9486" width="14" style="528" customWidth="1"/>
    <col min="9487" max="9487" width="14.85546875" style="528" customWidth="1"/>
    <col min="9488" max="9488" width="14.7109375" style="528" customWidth="1"/>
    <col min="9489" max="9489" width="12.5703125" style="528" customWidth="1"/>
    <col min="9490" max="9490" width="10.28515625" style="528" customWidth="1"/>
    <col min="9491" max="9491" width="10.140625" style="528" customWidth="1"/>
    <col min="9492" max="9492" width="10.28515625" style="528" customWidth="1"/>
    <col min="9493" max="9493" width="11" style="528" customWidth="1"/>
    <col min="9494" max="9494" width="10.42578125" style="528" customWidth="1"/>
    <col min="9495" max="9495" width="10.28515625" style="528" customWidth="1"/>
    <col min="9496" max="9496" width="10.7109375" style="528" customWidth="1"/>
    <col min="9497" max="9497" width="10.5703125" style="528" customWidth="1"/>
    <col min="9498" max="9499" width="10.85546875" style="528" customWidth="1"/>
    <col min="9500" max="9725" width="9.140625" style="528"/>
    <col min="9726" max="9726" width="56.140625" style="528" customWidth="1"/>
    <col min="9727" max="9733" width="0" style="528" hidden="1" customWidth="1"/>
    <col min="9734" max="9734" width="15" style="528" customWidth="1"/>
    <col min="9735" max="9737" width="0" style="528" hidden="1" customWidth="1"/>
    <col min="9738" max="9738" width="14" style="528" customWidth="1"/>
    <col min="9739" max="9739" width="14.85546875" style="528" customWidth="1"/>
    <col min="9740" max="9740" width="14.7109375" style="528" customWidth="1"/>
    <col min="9741" max="9741" width="12.5703125" style="528" customWidth="1"/>
    <col min="9742" max="9742" width="14" style="528" customWidth="1"/>
    <col min="9743" max="9743" width="14.85546875" style="528" customWidth="1"/>
    <col min="9744" max="9744" width="14.7109375" style="528" customWidth="1"/>
    <col min="9745" max="9745" width="12.5703125" style="528" customWidth="1"/>
    <col min="9746" max="9746" width="10.28515625" style="528" customWidth="1"/>
    <col min="9747" max="9747" width="10.140625" style="528" customWidth="1"/>
    <col min="9748" max="9748" width="10.28515625" style="528" customWidth="1"/>
    <col min="9749" max="9749" width="11" style="528" customWidth="1"/>
    <col min="9750" max="9750" width="10.42578125" style="528" customWidth="1"/>
    <col min="9751" max="9751" width="10.28515625" style="528" customWidth="1"/>
    <col min="9752" max="9752" width="10.7109375" style="528" customWidth="1"/>
    <col min="9753" max="9753" width="10.5703125" style="528" customWidth="1"/>
    <col min="9754" max="9755" width="10.85546875" style="528" customWidth="1"/>
    <col min="9756" max="9981" width="9.140625" style="528"/>
    <col min="9982" max="9982" width="56.140625" style="528" customWidth="1"/>
    <col min="9983" max="9989" width="0" style="528" hidden="1" customWidth="1"/>
    <col min="9990" max="9990" width="15" style="528" customWidth="1"/>
    <col min="9991" max="9993" width="0" style="528" hidden="1" customWidth="1"/>
    <col min="9994" max="9994" width="14" style="528" customWidth="1"/>
    <col min="9995" max="9995" width="14.85546875" style="528" customWidth="1"/>
    <col min="9996" max="9996" width="14.7109375" style="528" customWidth="1"/>
    <col min="9997" max="9997" width="12.5703125" style="528" customWidth="1"/>
    <col min="9998" max="9998" width="14" style="528" customWidth="1"/>
    <col min="9999" max="9999" width="14.85546875" style="528" customWidth="1"/>
    <col min="10000" max="10000" width="14.7109375" style="528" customWidth="1"/>
    <col min="10001" max="10001" width="12.5703125" style="528" customWidth="1"/>
    <col min="10002" max="10002" width="10.28515625" style="528" customWidth="1"/>
    <col min="10003" max="10003" width="10.140625" style="528" customWidth="1"/>
    <col min="10004" max="10004" width="10.28515625" style="528" customWidth="1"/>
    <col min="10005" max="10005" width="11" style="528" customWidth="1"/>
    <col min="10006" max="10006" width="10.42578125" style="528" customWidth="1"/>
    <col min="10007" max="10007" width="10.28515625" style="528" customWidth="1"/>
    <col min="10008" max="10008" width="10.7109375" style="528" customWidth="1"/>
    <col min="10009" max="10009" width="10.5703125" style="528" customWidth="1"/>
    <col min="10010" max="10011" width="10.85546875" style="528" customWidth="1"/>
    <col min="10012" max="10237" width="9.140625" style="528"/>
    <col min="10238" max="10238" width="56.140625" style="528" customWidth="1"/>
    <col min="10239" max="10245" width="0" style="528" hidden="1" customWidth="1"/>
    <col min="10246" max="10246" width="15" style="528" customWidth="1"/>
    <col min="10247" max="10249" width="0" style="528" hidden="1" customWidth="1"/>
    <col min="10250" max="10250" width="14" style="528" customWidth="1"/>
    <col min="10251" max="10251" width="14.85546875" style="528" customWidth="1"/>
    <col min="10252" max="10252" width="14.7109375" style="528" customWidth="1"/>
    <col min="10253" max="10253" width="12.5703125" style="528" customWidth="1"/>
    <col min="10254" max="10254" width="14" style="528" customWidth="1"/>
    <col min="10255" max="10255" width="14.85546875" style="528" customWidth="1"/>
    <col min="10256" max="10256" width="14.7109375" style="528" customWidth="1"/>
    <col min="10257" max="10257" width="12.5703125" style="528" customWidth="1"/>
    <col min="10258" max="10258" width="10.28515625" style="528" customWidth="1"/>
    <col min="10259" max="10259" width="10.140625" style="528" customWidth="1"/>
    <col min="10260" max="10260" width="10.28515625" style="528" customWidth="1"/>
    <col min="10261" max="10261" width="11" style="528" customWidth="1"/>
    <col min="10262" max="10262" width="10.42578125" style="528" customWidth="1"/>
    <col min="10263" max="10263" width="10.28515625" style="528" customWidth="1"/>
    <col min="10264" max="10264" width="10.7109375" style="528" customWidth="1"/>
    <col min="10265" max="10265" width="10.5703125" style="528" customWidth="1"/>
    <col min="10266" max="10267" width="10.85546875" style="528" customWidth="1"/>
    <col min="10268" max="10493" width="9.140625" style="528"/>
    <col min="10494" max="10494" width="56.140625" style="528" customWidth="1"/>
    <col min="10495" max="10501" width="0" style="528" hidden="1" customWidth="1"/>
    <col min="10502" max="10502" width="15" style="528" customWidth="1"/>
    <col min="10503" max="10505" width="0" style="528" hidden="1" customWidth="1"/>
    <col min="10506" max="10506" width="14" style="528" customWidth="1"/>
    <col min="10507" max="10507" width="14.85546875" style="528" customWidth="1"/>
    <col min="10508" max="10508" width="14.7109375" style="528" customWidth="1"/>
    <col min="10509" max="10509" width="12.5703125" style="528" customWidth="1"/>
    <col min="10510" max="10510" width="14" style="528" customWidth="1"/>
    <col min="10511" max="10511" width="14.85546875" style="528" customWidth="1"/>
    <col min="10512" max="10512" width="14.7109375" style="528" customWidth="1"/>
    <col min="10513" max="10513" width="12.5703125" style="528" customWidth="1"/>
    <col min="10514" max="10514" width="10.28515625" style="528" customWidth="1"/>
    <col min="10515" max="10515" width="10.140625" style="528" customWidth="1"/>
    <col min="10516" max="10516" width="10.28515625" style="528" customWidth="1"/>
    <col min="10517" max="10517" width="11" style="528" customWidth="1"/>
    <col min="10518" max="10518" width="10.42578125" style="528" customWidth="1"/>
    <col min="10519" max="10519" width="10.28515625" style="528" customWidth="1"/>
    <col min="10520" max="10520" width="10.7109375" style="528" customWidth="1"/>
    <col min="10521" max="10521" width="10.5703125" style="528" customWidth="1"/>
    <col min="10522" max="10523" width="10.85546875" style="528" customWidth="1"/>
    <col min="10524" max="10749" width="9.140625" style="528"/>
    <col min="10750" max="10750" width="56.140625" style="528" customWidth="1"/>
    <col min="10751" max="10757" width="0" style="528" hidden="1" customWidth="1"/>
    <col min="10758" max="10758" width="15" style="528" customWidth="1"/>
    <col min="10759" max="10761" width="0" style="528" hidden="1" customWidth="1"/>
    <col min="10762" max="10762" width="14" style="528" customWidth="1"/>
    <col min="10763" max="10763" width="14.85546875" style="528" customWidth="1"/>
    <col min="10764" max="10764" width="14.7109375" style="528" customWidth="1"/>
    <col min="10765" max="10765" width="12.5703125" style="528" customWidth="1"/>
    <col min="10766" max="10766" width="14" style="528" customWidth="1"/>
    <col min="10767" max="10767" width="14.85546875" style="528" customWidth="1"/>
    <col min="10768" max="10768" width="14.7109375" style="528" customWidth="1"/>
    <col min="10769" max="10769" width="12.5703125" style="528" customWidth="1"/>
    <col min="10770" max="10770" width="10.28515625" style="528" customWidth="1"/>
    <col min="10771" max="10771" width="10.140625" style="528" customWidth="1"/>
    <col min="10772" max="10772" width="10.28515625" style="528" customWidth="1"/>
    <col min="10773" max="10773" width="11" style="528" customWidth="1"/>
    <col min="10774" max="10774" width="10.42578125" style="528" customWidth="1"/>
    <col min="10775" max="10775" width="10.28515625" style="528" customWidth="1"/>
    <col min="10776" max="10776" width="10.7109375" style="528" customWidth="1"/>
    <col min="10777" max="10777" width="10.5703125" style="528" customWidth="1"/>
    <col min="10778" max="10779" width="10.85546875" style="528" customWidth="1"/>
    <col min="10780" max="11005" width="9.140625" style="528"/>
    <col min="11006" max="11006" width="56.140625" style="528" customWidth="1"/>
    <col min="11007" max="11013" width="0" style="528" hidden="1" customWidth="1"/>
    <col min="11014" max="11014" width="15" style="528" customWidth="1"/>
    <col min="11015" max="11017" width="0" style="528" hidden="1" customWidth="1"/>
    <col min="11018" max="11018" width="14" style="528" customWidth="1"/>
    <col min="11019" max="11019" width="14.85546875" style="528" customWidth="1"/>
    <col min="11020" max="11020" width="14.7109375" style="528" customWidth="1"/>
    <col min="11021" max="11021" width="12.5703125" style="528" customWidth="1"/>
    <col min="11022" max="11022" width="14" style="528" customWidth="1"/>
    <col min="11023" max="11023" width="14.85546875" style="528" customWidth="1"/>
    <col min="11024" max="11024" width="14.7109375" style="528" customWidth="1"/>
    <col min="11025" max="11025" width="12.5703125" style="528" customWidth="1"/>
    <col min="11026" max="11026" width="10.28515625" style="528" customWidth="1"/>
    <col min="11027" max="11027" width="10.140625" style="528" customWidth="1"/>
    <col min="11028" max="11028" width="10.28515625" style="528" customWidth="1"/>
    <col min="11029" max="11029" width="11" style="528" customWidth="1"/>
    <col min="11030" max="11030" width="10.42578125" style="528" customWidth="1"/>
    <col min="11031" max="11031" width="10.28515625" style="528" customWidth="1"/>
    <col min="11032" max="11032" width="10.7109375" style="528" customWidth="1"/>
    <col min="11033" max="11033" width="10.5703125" style="528" customWidth="1"/>
    <col min="11034" max="11035" width="10.85546875" style="528" customWidth="1"/>
    <col min="11036" max="11261" width="9.140625" style="528"/>
    <col min="11262" max="11262" width="56.140625" style="528" customWidth="1"/>
    <col min="11263" max="11269" width="0" style="528" hidden="1" customWidth="1"/>
    <col min="11270" max="11270" width="15" style="528" customWidth="1"/>
    <col min="11271" max="11273" width="0" style="528" hidden="1" customWidth="1"/>
    <col min="11274" max="11274" width="14" style="528" customWidth="1"/>
    <col min="11275" max="11275" width="14.85546875" style="528" customWidth="1"/>
    <col min="11276" max="11276" width="14.7109375" style="528" customWidth="1"/>
    <col min="11277" max="11277" width="12.5703125" style="528" customWidth="1"/>
    <col min="11278" max="11278" width="14" style="528" customWidth="1"/>
    <col min="11279" max="11279" width="14.85546875" style="528" customWidth="1"/>
    <col min="11280" max="11280" width="14.7109375" style="528" customWidth="1"/>
    <col min="11281" max="11281" width="12.5703125" style="528" customWidth="1"/>
    <col min="11282" max="11282" width="10.28515625" style="528" customWidth="1"/>
    <col min="11283" max="11283" width="10.140625" style="528" customWidth="1"/>
    <col min="11284" max="11284" width="10.28515625" style="528" customWidth="1"/>
    <col min="11285" max="11285" width="11" style="528" customWidth="1"/>
    <col min="11286" max="11286" width="10.42578125" style="528" customWidth="1"/>
    <col min="11287" max="11287" width="10.28515625" style="528" customWidth="1"/>
    <col min="11288" max="11288" width="10.7109375" style="528" customWidth="1"/>
    <col min="11289" max="11289" width="10.5703125" style="528" customWidth="1"/>
    <col min="11290" max="11291" width="10.85546875" style="528" customWidth="1"/>
    <col min="11292" max="11517" width="9.140625" style="528"/>
    <col min="11518" max="11518" width="56.140625" style="528" customWidth="1"/>
    <col min="11519" max="11525" width="0" style="528" hidden="1" customWidth="1"/>
    <col min="11526" max="11526" width="15" style="528" customWidth="1"/>
    <col min="11527" max="11529" width="0" style="528" hidden="1" customWidth="1"/>
    <col min="11530" max="11530" width="14" style="528" customWidth="1"/>
    <col min="11531" max="11531" width="14.85546875" style="528" customWidth="1"/>
    <col min="11532" max="11532" width="14.7109375" style="528" customWidth="1"/>
    <col min="11533" max="11533" width="12.5703125" style="528" customWidth="1"/>
    <col min="11534" max="11534" width="14" style="528" customWidth="1"/>
    <col min="11535" max="11535" width="14.85546875" style="528" customWidth="1"/>
    <col min="11536" max="11536" width="14.7109375" style="528" customWidth="1"/>
    <col min="11537" max="11537" width="12.5703125" style="528" customWidth="1"/>
    <col min="11538" max="11538" width="10.28515625" style="528" customWidth="1"/>
    <col min="11539" max="11539" width="10.140625" style="528" customWidth="1"/>
    <col min="11540" max="11540" width="10.28515625" style="528" customWidth="1"/>
    <col min="11541" max="11541" width="11" style="528" customWidth="1"/>
    <col min="11542" max="11542" width="10.42578125" style="528" customWidth="1"/>
    <col min="11543" max="11543" width="10.28515625" style="528" customWidth="1"/>
    <col min="11544" max="11544" width="10.7109375" style="528" customWidth="1"/>
    <col min="11545" max="11545" width="10.5703125" style="528" customWidth="1"/>
    <col min="11546" max="11547" width="10.85546875" style="528" customWidth="1"/>
    <col min="11548" max="11773" width="9.140625" style="528"/>
    <col min="11774" max="11774" width="56.140625" style="528" customWidth="1"/>
    <col min="11775" max="11781" width="0" style="528" hidden="1" customWidth="1"/>
    <col min="11782" max="11782" width="15" style="528" customWidth="1"/>
    <col min="11783" max="11785" width="0" style="528" hidden="1" customWidth="1"/>
    <col min="11786" max="11786" width="14" style="528" customWidth="1"/>
    <col min="11787" max="11787" width="14.85546875" style="528" customWidth="1"/>
    <col min="11788" max="11788" width="14.7109375" style="528" customWidth="1"/>
    <col min="11789" max="11789" width="12.5703125" style="528" customWidth="1"/>
    <col min="11790" max="11790" width="14" style="528" customWidth="1"/>
    <col min="11791" max="11791" width="14.85546875" style="528" customWidth="1"/>
    <col min="11792" max="11792" width="14.7109375" style="528" customWidth="1"/>
    <col min="11793" max="11793" width="12.5703125" style="528" customWidth="1"/>
    <col min="11794" max="11794" width="10.28515625" style="528" customWidth="1"/>
    <col min="11795" max="11795" width="10.140625" style="528" customWidth="1"/>
    <col min="11796" max="11796" width="10.28515625" style="528" customWidth="1"/>
    <col min="11797" max="11797" width="11" style="528" customWidth="1"/>
    <col min="11798" max="11798" width="10.42578125" style="528" customWidth="1"/>
    <col min="11799" max="11799" width="10.28515625" style="528" customWidth="1"/>
    <col min="11800" max="11800" width="10.7109375" style="528" customWidth="1"/>
    <col min="11801" max="11801" width="10.5703125" style="528" customWidth="1"/>
    <col min="11802" max="11803" width="10.85546875" style="528" customWidth="1"/>
    <col min="11804" max="12029" width="9.140625" style="528"/>
    <col min="12030" max="12030" width="56.140625" style="528" customWidth="1"/>
    <col min="12031" max="12037" width="0" style="528" hidden="1" customWidth="1"/>
    <col min="12038" max="12038" width="15" style="528" customWidth="1"/>
    <col min="12039" max="12041" width="0" style="528" hidden="1" customWidth="1"/>
    <col min="12042" max="12042" width="14" style="528" customWidth="1"/>
    <col min="12043" max="12043" width="14.85546875" style="528" customWidth="1"/>
    <col min="12044" max="12044" width="14.7109375" style="528" customWidth="1"/>
    <col min="12045" max="12045" width="12.5703125" style="528" customWidth="1"/>
    <col min="12046" max="12046" width="14" style="528" customWidth="1"/>
    <col min="12047" max="12047" width="14.85546875" style="528" customWidth="1"/>
    <col min="12048" max="12048" width="14.7109375" style="528" customWidth="1"/>
    <col min="12049" max="12049" width="12.5703125" style="528" customWidth="1"/>
    <col min="12050" max="12050" width="10.28515625" style="528" customWidth="1"/>
    <col min="12051" max="12051" width="10.140625" style="528" customWidth="1"/>
    <col min="12052" max="12052" width="10.28515625" style="528" customWidth="1"/>
    <col min="12053" max="12053" width="11" style="528" customWidth="1"/>
    <col min="12054" max="12054" width="10.42578125" style="528" customWidth="1"/>
    <col min="12055" max="12055" width="10.28515625" style="528" customWidth="1"/>
    <col min="12056" max="12056" width="10.7109375" style="528" customWidth="1"/>
    <col min="12057" max="12057" width="10.5703125" style="528" customWidth="1"/>
    <col min="12058" max="12059" width="10.85546875" style="528" customWidth="1"/>
    <col min="12060" max="12285" width="9.140625" style="528"/>
    <col min="12286" max="12286" width="56.140625" style="528" customWidth="1"/>
    <col min="12287" max="12293" width="0" style="528" hidden="1" customWidth="1"/>
    <col min="12294" max="12294" width="15" style="528" customWidth="1"/>
    <col min="12295" max="12297" width="0" style="528" hidden="1" customWidth="1"/>
    <col min="12298" max="12298" width="14" style="528" customWidth="1"/>
    <col min="12299" max="12299" width="14.85546875" style="528" customWidth="1"/>
    <col min="12300" max="12300" width="14.7109375" style="528" customWidth="1"/>
    <col min="12301" max="12301" width="12.5703125" style="528" customWidth="1"/>
    <col min="12302" max="12302" width="14" style="528" customWidth="1"/>
    <col min="12303" max="12303" width="14.85546875" style="528" customWidth="1"/>
    <col min="12304" max="12304" width="14.7109375" style="528" customWidth="1"/>
    <col min="12305" max="12305" width="12.5703125" style="528" customWidth="1"/>
    <col min="12306" max="12306" width="10.28515625" style="528" customWidth="1"/>
    <col min="12307" max="12307" width="10.140625" style="528" customWidth="1"/>
    <col min="12308" max="12308" width="10.28515625" style="528" customWidth="1"/>
    <col min="12309" max="12309" width="11" style="528" customWidth="1"/>
    <col min="12310" max="12310" width="10.42578125" style="528" customWidth="1"/>
    <col min="12311" max="12311" width="10.28515625" style="528" customWidth="1"/>
    <col min="12312" max="12312" width="10.7109375" style="528" customWidth="1"/>
    <col min="12313" max="12313" width="10.5703125" style="528" customWidth="1"/>
    <col min="12314" max="12315" width="10.85546875" style="528" customWidth="1"/>
    <col min="12316" max="12541" width="9.140625" style="528"/>
    <col min="12542" max="12542" width="56.140625" style="528" customWidth="1"/>
    <col min="12543" max="12549" width="0" style="528" hidden="1" customWidth="1"/>
    <col min="12550" max="12550" width="15" style="528" customWidth="1"/>
    <col min="12551" max="12553" width="0" style="528" hidden="1" customWidth="1"/>
    <col min="12554" max="12554" width="14" style="528" customWidth="1"/>
    <col min="12555" max="12555" width="14.85546875" style="528" customWidth="1"/>
    <col min="12556" max="12556" width="14.7109375" style="528" customWidth="1"/>
    <col min="12557" max="12557" width="12.5703125" style="528" customWidth="1"/>
    <col min="12558" max="12558" width="14" style="528" customWidth="1"/>
    <col min="12559" max="12559" width="14.85546875" style="528" customWidth="1"/>
    <col min="12560" max="12560" width="14.7109375" style="528" customWidth="1"/>
    <col min="12561" max="12561" width="12.5703125" style="528" customWidth="1"/>
    <col min="12562" max="12562" width="10.28515625" style="528" customWidth="1"/>
    <col min="12563" max="12563" width="10.140625" style="528" customWidth="1"/>
    <col min="12564" max="12564" width="10.28515625" style="528" customWidth="1"/>
    <col min="12565" max="12565" width="11" style="528" customWidth="1"/>
    <col min="12566" max="12566" width="10.42578125" style="528" customWidth="1"/>
    <col min="12567" max="12567" width="10.28515625" style="528" customWidth="1"/>
    <col min="12568" max="12568" width="10.7109375" style="528" customWidth="1"/>
    <col min="12569" max="12569" width="10.5703125" style="528" customWidth="1"/>
    <col min="12570" max="12571" width="10.85546875" style="528" customWidth="1"/>
    <col min="12572" max="12797" width="9.140625" style="528"/>
    <col min="12798" max="12798" width="56.140625" style="528" customWidth="1"/>
    <col min="12799" max="12805" width="0" style="528" hidden="1" customWidth="1"/>
    <col min="12806" max="12806" width="15" style="528" customWidth="1"/>
    <col min="12807" max="12809" width="0" style="528" hidden="1" customWidth="1"/>
    <col min="12810" max="12810" width="14" style="528" customWidth="1"/>
    <col min="12811" max="12811" width="14.85546875" style="528" customWidth="1"/>
    <col min="12812" max="12812" width="14.7109375" style="528" customWidth="1"/>
    <col min="12813" max="12813" width="12.5703125" style="528" customWidth="1"/>
    <col min="12814" max="12814" width="14" style="528" customWidth="1"/>
    <col min="12815" max="12815" width="14.85546875" style="528" customWidth="1"/>
    <col min="12816" max="12816" width="14.7109375" style="528" customWidth="1"/>
    <col min="12817" max="12817" width="12.5703125" style="528" customWidth="1"/>
    <col min="12818" max="12818" width="10.28515625" style="528" customWidth="1"/>
    <col min="12819" max="12819" width="10.140625" style="528" customWidth="1"/>
    <col min="12820" max="12820" width="10.28515625" style="528" customWidth="1"/>
    <col min="12821" max="12821" width="11" style="528" customWidth="1"/>
    <col min="12822" max="12822" width="10.42578125" style="528" customWidth="1"/>
    <col min="12823" max="12823" width="10.28515625" style="528" customWidth="1"/>
    <col min="12824" max="12824" width="10.7109375" style="528" customWidth="1"/>
    <col min="12825" max="12825" width="10.5703125" style="528" customWidth="1"/>
    <col min="12826" max="12827" width="10.85546875" style="528" customWidth="1"/>
    <col min="12828" max="13053" width="9.140625" style="528"/>
    <col min="13054" max="13054" width="56.140625" style="528" customWidth="1"/>
    <col min="13055" max="13061" width="0" style="528" hidden="1" customWidth="1"/>
    <col min="13062" max="13062" width="15" style="528" customWidth="1"/>
    <col min="13063" max="13065" width="0" style="528" hidden="1" customWidth="1"/>
    <col min="13066" max="13066" width="14" style="528" customWidth="1"/>
    <col min="13067" max="13067" width="14.85546875" style="528" customWidth="1"/>
    <col min="13068" max="13068" width="14.7109375" style="528" customWidth="1"/>
    <col min="13069" max="13069" width="12.5703125" style="528" customWidth="1"/>
    <col min="13070" max="13070" width="14" style="528" customWidth="1"/>
    <col min="13071" max="13071" width="14.85546875" style="528" customWidth="1"/>
    <col min="13072" max="13072" width="14.7109375" style="528" customWidth="1"/>
    <col min="13073" max="13073" width="12.5703125" style="528" customWidth="1"/>
    <col min="13074" max="13074" width="10.28515625" style="528" customWidth="1"/>
    <col min="13075" max="13075" width="10.140625" style="528" customWidth="1"/>
    <col min="13076" max="13076" width="10.28515625" style="528" customWidth="1"/>
    <col min="13077" max="13077" width="11" style="528" customWidth="1"/>
    <col min="13078" max="13078" width="10.42578125" style="528" customWidth="1"/>
    <col min="13079" max="13079" width="10.28515625" style="528" customWidth="1"/>
    <col min="13080" max="13080" width="10.7109375" style="528" customWidth="1"/>
    <col min="13081" max="13081" width="10.5703125" style="528" customWidth="1"/>
    <col min="13082" max="13083" width="10.85546875" style="528" customWidth="1"/>
    <col min="13084" max="13309" width="9.140625" style="528"/>
    <col min="13310" max="13310" width="56.140625" style="528" customWidth="1"/>
    <col min="13311" max="13317" width="0" style="528" hidden="1" customWidth="1"/>
    <col min="13318" max="13318" width="15" style="528" customWidth="1"/>
    <col min="13319" max="13321" width="0" style="528" hidden="1" customWidth="1"/>
    <col min="13322" max="13322" width="14" style="528" customWidth="1"/>
    <col min="13323" max="13323" width="14.85546875" style="528" customWidth="1"/>
    <col min="13324" max="13324" width="14.7109375" style="528" customWidth="1"/>
    <col min="13325" max="13325" width="12.5703125" style="528" customWidth="1"/>
    <col min="13326" max="13326" width="14" style="528" customWidth="1"/>
    <col min="13327" max="13327" width="14.85546875" style="528" customWidth="1"/>
    <col min="13328" max="13328" width="14.7109375" style="528" customWidth="1"/>
    <col min="13329" max="13329" width="12.5703125" style="528" customWidth="1"/>
    <col min="13330" max="13330" width="10.28515625" style="528" customWidth="1"/>
    <col min="13331" max="13331" width="10.140625" style="528" customWidth="1"/>
    <col min="13332" max="13332" width="10.28515625" style="528" customWidth="1"/>
    <col min="13333" max="13333" width="11" style="528" customWidth="1"/>
    <col min="13334" max="13334" width="10.42578125" style="528" customWidth="1"/>
    <col min="13335" max="13335" width="10.28515625" style="528" customWidth="1"/>
    <col min="13336" max="13336" width="10.7109375" style="528" customWidth="1"/>
    <col min="13337" max="13337" width="10.5703125" style="528" customWidth="1"/>
    <col min="13338" max="13339" width="10.85546875" style="528" customWidth="1"/>
    <col min="13340" max="13565" width="9.140625" style="528"/>
    <col min="13566" max="13566" width="56.140625" style="528" customWidth="1"/>
    <col min="13567" max="13573" width="0" style="528" hidden="1" customWidth="1"/>
    <col min="13574" max="13574" width="15" style="528" customWidth="1"/>
    <col min="13575" max="13577" width="0" style="528" hidden="1" customWidth="1"/>
    <col min="13578" max="13578" width="14" style="528" customWidth="1"/>
    <col min="13579" max="13579" width="14.85546875" style="528" customWidth="1"/>
    <col min="13580" max="13580" width="14.7109375" style="528" customWidth="1"/>
    <col min="13581" max="13581" width="12.5703125" style="528" customWidth="1"/>
    <col min="13582" max="13582" width="14" style="528" customWidth="1"/>
    <col min="13583" max="13583" width="14.85546875" style="528" customWidth="1"/>
    <col min="13584" max="13584" width="14.7109375" style="528" customWidth="1"/>
    <col min="13585" max="13585" width="12.5703125" style="528" customWidth="1"/>
    <col min="13586" max="13586" width="10.28515625" style="528" customWidth="1"/>
    <col min="13587" max="13587" width="10.140625" style="528" customWidth="1"/>
    <col min="13588" max="13588" width="10.28515625" style="528" customWidth="1"/>
    <col min="13589" max="13589" width="11" style="528" customWidth="1"/>
    <col min="13590" max="13590" width="10.42578125" style="528" customWidth="1"/>
    <col min="13591" max="13591" width="10.28515625" style="528" customWidth="1"/>
    <col min="13592" max="13592" width="10.7109375" style="528" customWidth="1"/>
    <col min="13593" max="13593" width="10.5703125" style="528" customWidth="1"/>
    <col min="13594" max="13595" width="10.85546875" style="528" customWidth="1"/>
    <col min="13596" max="13821" width="9.140625" style="528"/>
    <col min="13822" max="13822" width="56.140625" style="528" customWidth="1"/>
    <col min="13823" max="13829" width="0" style="528" hidden="1" customWidth="1"/>
    <col min="13830" max="13830" width="15" style="528" customWidth="1"/>
    <col min="13831" max="13833" width="0" style="528" hidden="1" customWidth="1"/>
    <col min="13834" max="13834" width="14" style="528" customWidth="1"/>
    <col min="13835" max="13835" width="14.85546875" style="528" customWidth="1"/>
    <col min="13836" max="13836" width="14.7109375" style="528" customWidth="1"/>
    <col min="13837" max="13837" width="12.5703125" style="528" customWidth="1"/>
    <col min="13838" max="13838" width="14" style="528" customWidth="1"/>
    <col min="13839" max="13839" width="14.85546875" style="528" customWidth="1"/>
    <col min="13840" max="13840" width="14.7109375" style="528" customWidth="1"/>
    <col min="13841" max="13841" width="12.5703125" style="528" customWidth="1"/>
    <col min="13842" max="13842" width="10.28515625" style="528" customWidth="1"/>
    <col min="13843" max="13843" width="10.140625" style="528" customWidth="1"/>
    <col min="13844" max="13844" width="10.28515625" style="528" customWidth="1"/>
    <col min="13845" max="13845" width="11" style="528" customWidth="1"/>
    <col min="13846" max="13846" width="10.42578125" style="528" customWidth="1"/>
    <col min="13847" max="13847" width="10.28515625" style="528" customWidth="1"/>
    <col min="13848" max="13848" width="10.7109375" style="528" customWidth="1"/>
    <col min="13849" max="13849" width="10.5703125" style="528" customWidth="1"/>
    <col min="13850" max="13851" width="10.85546875" style="528" customWidth="1"/>
    <col min="13852" max="14077" width="9.140625" style="528"/>
    <col min="14078" max="14078" width="56.140625" style="528" customWidth="1"/>
    <col min="14079" max="14085" width="0" style="528" hidden="1" customWidth="1"/>
    <col min="14086" max="14086" width="15" style="528" customWidth="1"/>
    <col min="14087" max="14089" width="0" style="528" hidden="1" customWidth="1"/>
    <col min="14090" max="14090" width="14" style="528" customWidth="1"/>
    <col min="14091" max="14091" width="14.85546875" style="528" customWidth="1"/>
    <col min="14092" max="14092" width="14.7109375" style="528" customWidth="1"/>
    <col min="14093" max="14093" width="12.5703125" style="528" customWidth="1"/>
    <col min="14094" max="14094" width="14" style="528" customWidth="1"/>
    <col min="14095" max="14095" width="14.85546875" style="528" customWidth="1"/>
    <col min="14096" max="14096" width="14.7109375" style="528" customWidth="1"/>
    <col min="14097" max="14097" width="12.5703125" style="528" customWidth="1"/>
    <col min="14098" max="14098" width="10.28515625" style="528" customWidth="1"/>
    <col min="14099" max="14099" width="10.140625" style="528" customWidth="1"/>
    <col min="14100" max="14100" width="10.28515625" style="528" customWidth="1"/>
    <col min="14101" max="14101" width="11" style="528" customWidth="1"/>
    <col min="14102" max="14102" width="10.42578125" style="528" customWidth="1"/>
    <col min="14103" max="14103" width="10.28515625" style="528" customWidth="1"/>
    <col min="14104" max="14104" width="10.7109375" style="528" customWidth="1"/>
    <col min="14105" max="14105" width="10.5703125" style="528" customWidth="1"/>
    <col min="14106" max="14107" width="10.85546875" style="528" customWidth="1"/>
    <col min="14108" max="14333" width="9.140625" style="528"/>
    <col min="14334" max="14334" width="56.140625" style="528" customWidth="1"/>
    <col min="14335" max="14341" width="0" style="528" hidden="1" customWidth="1"/>
    <col min="14342" max="14342" width="15" style="528" customWidth="1"/>
    <col min="14343" max="14345" width="0" style="528" hidden="1" customWidth="1"/>
    <col min="14346" max="14346" width="14" style="528" customWidth="1"/>
    <col min="14347" max="14347" width="14.85546875" style="528" customWidth="1"/>
    <col min="14348" max="14348" width="14.7109375" style="528" customWidth="1"/>
    <col min="14349" max="14349" width="12.5703125" style="528" customWidth="1"/>
    <col min="14350" max="14350" width="14" style="528" customWidth="1"/>
    <col min="14351" max="14351" width="14.85546875" style="528" customWidth="1"/>
    <col min="14352" max="14352" width="14.7109375" style="528" customWidth="1"/>
    <col min="14353" max="14353" width="12.5703125" style="528" customWidth="1"/>
    <col min="14354" max="14354" width="10.28515625" style="528" customWidth="1"/>
    <col min="14355" max="14355" width="10.140625" style="528" customWidth="1"/>
    <col min="14356" max="14356" width="10.28515625" style="528" customWidth="1"/>
    <col min="14357" max="14357" width="11" style="528" customWidth="1"/>
    <col min="14358" max="14358" width="10.42578125" style="528" customWidth="1"/>
    <col min="14359" max="14359" width="10.28515625" style="528" customWidth="1"/>
    <col min="14360" max="14360" width="10.7109375" style="528" customWidth="1"/>
    <col min="14361" max="14361" width="10.5703125" style="528" customWidth="1"/>
    <col min="14362" max="14363" width="10.85546875" style="528" customWidth="1"/>
    <col min="14364" max="14589" width="9.140625" style="528"/>
    <col min="14590" max="14590" width="56.140625" style="528" customWidth="1"/>
    <col min="14591" max="14597" width="0" style="528" hidden="1" customWidth="1"/>
    <col min="14598" max="14598" width="15" style="528" customWidth="1"/>
    <col min="14599" max="14601" width="0" style="528" hidden="1" customWidth="1"/>
    <col min="14602" max="14602" width="14" style="528" customWidth="1"/>
    <col min="14603" max="14603" width="14.85546875" style="528" customWidth="1"/>
    <col min="14604" max="14604" width="14.7109375" style="528" customWidth="1"/>
    <col min="14605" max="14605" width="12.5703125" style="528" customWidth="1"/>
    <col min="14606" max="14606" width="14" style="528" customWidth="1"/>
    <col min="14607" max="14607" width="14.85546875" style="528" customWidth="1"/>
    <col min="14608" max="14608" width="14.7109375" style="528" customWidth="1"/>
    <col min="14609" max="14609" width="12.5703125" style="528" customWidth="1"/>
    <col min="14610" max="14610" width="10.28515625" style="528" customWidth="1"/>
    <col min="14611" max="14611" width="10.140625" style="528" customWidth="1"/>
    <col min="14612" max="14612" width="10.28515625" style="528" customWidth="1"/>
    <col min="14613" max="14613" width="11" style="528" customWidth="1"/>
    <col min="14614" max="14614" width="10.42578125" style="528" customWidth="1"/>
    <col min="14615" max="14615" width="10.28515625" style="528" customWidth="1"/>
    <col min="14616" max="14616" width="10.7109375" style="528" customWidth="1"/>
    <col min="14617" max="14617" width="10.5703125" style="528" customWidth="1"/>
    <col min="14618" max="14619" width="10.85546875" style="528" customWidth="1"/>
    <col min="14620" max="14845" width="9.140625" style="528"/>
    <col min="14846" max="14846" width="56.140625" style="528" customWidth="1"/>
    <col min="14847" max="14853" width="0" style="528" hidden="1" customWidth="1"/>
    <col min="14854" max="14854" width="15" style="528" customWidth="1"/>
    <col min="14855" max="14857" width="0" style="528" hidden="1" customWidth="1"/>
    <col min="14858" max="14858" width="14" style="528" customWidth="1"/>
    <col min="14859" max="14859" width="14.85546875" style="528" customWidth="1"/>
    <col min="14860" max="14860" width="14.7109375" style="528" customWidth="1"/>
    <col min="14861" max="14861" width="12.5703125" style="528" customWidth="1"/>
    <col min="14862" max="14862" width="14" style="528" customWidth="1"/>
    <col min="14863" max="14863" width="14.85546875" style="528" customWidth="1"/>
    <col min="14864" max="14864" width="14.7109375" style="528" customWidth="1"/>
    <col min="14865" max="14865" width="12.5703125" style="528" customWidth="1"/>
    <col min="14866" max="14866" width="10.28515625" style="528" customWidth="1"/>
    <col min="14867" max="14867" width="10.140625" style="528" customWidth="1"/>
    <col min="14868" max="14868" width="10.28515625" style="528" customWidth="1"/>
    <col min="14869" max="14869" width="11" style="528" customWidth="1"/>
    <col min="14870" max="14870" width="10.42578125" style="528" customWidth="1"/>
    <col min="14871" max="14871" width="10.28515625" style="528" customWidth="1"/>
    <col min="14872" max="14872" width="10.7109375" style="528" customWidth="1"/>
    <col min="14873" max="14873" width="10.5703125" style="528" customWidth="1"/>
    <col min="14874" max="14875" width="10.85546875" style="528" customWidth="1"/>
    <col min="14876" max="15101" width="9.140625" style="528"/>
    <col min="15102" max="15102" width="56.140625" style="528" customWidth="1"/>
    <col min="15103" max="15109" width="0" style="528" hidden="1" customWidth="1"/>
    <col min="15110" max="15110" width="15" style="528" customWidth="1"/>
    <col min="15111" max="15113" width="0" style="528" hidden="1" customWidth="1"/>
    <col min="15114" max="15114" width="14" style="528" customWidth="1"/>
    <col min="15115" max="15115" width="14.85546875" style="528" customWidth="1"/>
    <col min="15116" max="15116" width="14.7109375" style="528" customWidth="1"/>
    <col min="15117" max="15117" width="12.5703125" style="528" customWidth="1"/>
    <col min="15118" max="15118" width="14" style="528" customWidth="1"/>
    <col min="15119" max="15119" width="14.85546875" style="528" customWidth="1"/>
    <col min="15120" max="15120" width="14.7109375" style="528" customWidth="1"/>
    <col min="15121" max="15121" width="12.5703125" style="528" customWidth="1"/>
    <col min="15122" max="15122" width="10.28515625" style="528" customWidth="1"/>
    <col min="15123" max="15123" width="10.140625" style="528" customWidth="1"/>
    <col min="15124" max="15124" width="10.28515625" style="528" customWidth="1"/>
    <col min="15125" max="15125" width="11" style="528" customWidth="1"/>
    <col min="15126" max="15126" width="10.42578125" style="528" customWidth="1"/>
    <col min="15127" max="15127" width="10.28515625" style="528" customWidth="1"/>
    <col min="15128" max="15128" width="10.7109375" style="528" customWidth="1"/>
    <col min="15129" max="15129" width="10.5703125" style="528" customWidth="1"/>
    <col min="15130" max="15131" width="10.85546875" style="528" customWidth="1"/>
    <col min="15132" max="15357" width="9.140625" style="528"/>
    <col min="15358" max="15358" width="56.140625" style="528" customWidth="1"/>
    <col min="15359" max="15365" width="0" style="528" hidden="1" customWidth="1"/>
    <col min="15366" max="15366" width="15" style="528" customWidth="1"/>
    <col min="15367" max="15369" width="0" style="528" hidden="1" customWidth="1"/>
    <col min="15370" max="15370" width="14" style="528" customWidth="1"/>
    <col min="15371" max="15371" width="14.85546875" style="528" customWidth="1"/>
    <col min="15372" max="15372" width="14.7109375" style="528" customWidth="1"/>
    <col min="15373" max="15373" width="12.5703125" style="528" customWidth="1"/>
    <col min="15374" max="15374" width="14" style="528" customWidth="1"/>
    <col min="15375" max="15375" width="14.85546875" style="528" customWidth="1"/>
    <col min="15376" max="15376" width="14.7109375" style="528" customWidth="1"/>
    <col min="15377" max="15377" width="12.5703125" style="528" customWidth="1"/>
    <col min="15378" max="15378" width="10.28515625" style="528" customWidth="1"/>
    <col min="15379" max="15379" width="10.140625" style="528" customWidth="1"/>
    <col min="15380" max="15380" width="10.28515625" style="528" customWidth="1"/>
    <col min="15381" max="15381" width="11" style="528" customWidth="1"/>
    <col min="15382" max="15382" width="10.42578125" style="528" customWidth="1"/>
    <col min="15383" max="15383" width="10.28515625" style="528" customWidth="1"/>
    <col min="15384" max="15384" width="10.7109375" style="528" customWidth="1"/>
    <col min="15385" max="15385" width="10.5703125" style="528" customWidth="1"/>
    <col min="15386" max="15387" width="10.85546875" style="528" customWidth="1"/>
    <col min="15388" max="15613" width="9.140625" style="528"/>
    <col min="15614" max="15614" width="56.140625" style="528" customWidth="1"/>
    <col min="15615" max="15621" width="0" style="528" hidden="1" customWidth="1"/>
    <col min="15622" max="15622" width="15" style="528" customWidth="1"/>
    <col min="15623" max="15625" width="0" style="528" hidden="1" customWidth="1"/>
    <col min="15626" max="15626" width="14" style="528" customWidth="1"/>
    <col min="15627" max="15627" width="14.85546875" style="528" customWidth="1"/>
    <col min="15628" max="15628" width="14.7109375" style="528" customWidth="1"/>
    <col min="15629" max="15629" width="12.5703125" style="528" customWidth="1"/>
    <col min="15630" max="15630" width="14" style="528" customWidth="1"/>
    <col min="15631" max="15631" width="14.85546875" style="528" customWidth="1"/>
    <col min="15632" max="15632" width="14.7109375" style="528" customWidth="1"/>
    <col min="15633" max="15633" width="12.5703125" style="528" customWidth="1"/>
    <col min="15634" max="15634" width="10.28515625" style="528" customWidth="1"/>
    <col min="15635" max="15635" width="10.140625" style="528" customWidth="1"/>
    <col min="15636" max="15636" width="10.28515625" style="528" customWidth="1"/>
    <col min="15637" max="15637" width="11" style="528" customWidth="1"/>
    <col min="15638" max="15638" width="10.42578125" style="528" customWidth="1"/>
    <col min="15639" max="15639" width="10.28515625" style="528" customWidth="1"/>
    <col min="15640" max="15640" width="10.7109375" style="528" customWidth="1"/>
    <col min="15641" max="15641" width="10.5703125" style="528" customWidth="1"/>
    <col min="15642" max="15643" width="10.85546875" style="528" customWidth="1"/>
    <col min="15644" max="15869" width="9.140625" style="528"/>
    <col min="15870" max="15870" width="56.140625" style="528" customWidth="1"/>
    <col min="15871" max="15877" width="0" style="528" hidden="1" customWidth="1"/>
    <col min="15878" max="15878" width="15" style="528" customWidth="1"/>
    <col min="15879" max="15881" width="0" style="528" hidden="1" customWidth="1"/>
    <col min="15882" max="15882" width="14" style="528" customWidth="1"/>
    <col min="15883" max="15883" width="14.85546875" style="528" customWidth="1"/>
    <col min="15884" max="15884" width="14.7109375" style="528" customWidth="1"/>
    <col min="15885" max="15885" width="12.5703125" style="528" customWidth="1"/>
    <col min="15886" max="15886" width="14" style="528" customWidth="1"/>
    <col min="15887" max="15887" width="14.85546875" style="528" customWidth="1"/>
    <col min="15888" max="15888" width="14.7109375" style="528" customWidth="1"/>
    <col min="15889" max="15889" width="12.5703125" style="528" customWidth="1"/>
    <col min="15890" max="15890" width="10.28515625" style="528" customWidth="1"/>
    <col min="15891" max="15891" width="10.140625" style="528" customWidth="1"/>
    <col min="15892" max="15892" width="10.28515625" style="528" customWidth="1"/>
    <col min="15893" max="15893" width="11" style="528" customWidth="1"/>
    <col min="15894" max="15894" width="10.42578125" style="528" customWidth="1"/>
    <col min="15895" max="15895" width="10.28515625" style="528" customWidth="1"/>
    <col min="15896" max="15896" width="10.7109375" style="528" customWidth="1"/>
    <col min="15897" max="15897" width="10.5703125" style="528" customWidth="1"/>
    <col min="15898" max="15899" width="10.85546875" style="528" customWidth="1"/>
    <col min="15900" max="16125" width="9.140625" style="528"/>
    <col min="16126" max="16126" width="56.140625" style="528" customWidth="1"/>
    <col min="16127" max="16133" width="0" style="528" hidden="1" customWidth="1"/>
    <col min="16134" max="16134" width="15" style="528" customWidth="1"/>
    <col min="16135" max="16137" width="0" style="528" hidden="1" customWidth="1"/>
    <col min="16138" max="16138" width="14" style="528" customWidth="1"/>
    <col min="16139" max="16139" width="14.85546875" style="528" customWidth="1"/>
    <col min="16140" max="16140" width="14.7109375" style="528" customWidth="1"/>
    <col min="16141" max="16141" width="12.5703125" style="528" customWidth="1"/>
    <col min="16142" max="16142" width="14" style="528" customWidth="1"/>
    <col min="16143" max="16143" width="14.85546875" style="528" customWidth="1"/>
    <col min="16144" max="16144" width="14.7109375" style="528" customWidth="1"/>
    <col min="16145" max="16145" width="12.5703125" style="528" customWidth="1"/>
    <col min="16146" max="16146" width="10.28515625" style="528" customWidth="1"/>
    <col min="16147" max="16147" width="10.140625" style="528" customWidth="1"/>
    <col min="16148" max="16148" width="10.28515625" style="528" customWidth="1"/>
    <col min="16149" max="16149" width="11" style="528" customWidth="1"/>
    <col min="16150" max="16150" width="10.42578125" style="528" customWidth="1"/>
    <col min="16151" max="16151" width="10.28515625" style="528" customWidth="1"/>
    <col min="16152" max="16152" width="10.7109375" style="528" customWidth="1"/>
    <col min="16153" max="16153" width="10.5703125" style="528" customWidth="1"/>
    <col min="16154" max="16155" width="10.85546875" style="528" customWidth="1"/>
    <col min="16156" max="16384" width="9.140625" style="528"/>
  </cols>
  <sheetData>
    <row r="1" spans="1:170" ht="25.5">
      <c r="A1" s="527" t="s">
        <v>1123</v>
      </c>
    </row>
    <row r="2" spans="1:170" s="707" customFormat="1" ht="21" thickBot="1">
      <c r="A2" s="568" t="s">
        <v>1475</v>
      </c>
      <c r="M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708"/>
      <c r="AM2" s="708"/>
      <c r="AN2" s="708"/>
      <c r="AO2" s="708"/>
      <c r="AP2" s="708"/>
      <c r="AQ2" s="708"/>
      <c r="AR2" s="708"/>
      <c r="AS2" s="708"/>
      <c r="AT2" s="708"/>
      <c r="AU2" s="708"/>
      <c r="AV2" s="708"/>
      <c r="AW2" s="708"/>
      <c r="AX2" s="708"/>
      <c r="AY2" s="708"/>
      <c r="AZ2" s="708"/>
      <c r="BA2" s="708"/>
      <c r="BB2" s="708"/>
      <c r="BC2" s="708"/>
      <c r="BD2" s="708"/>
      <c r="BE2" s="708"/>
      <c r="BF2" s="708"/>
      <c r="BG2" s="708"/>
      <c r="BH2" s="708"/>
      <c r="BI2" s="708"/>
      <c r="BJ2" s="708"/>
      <c r="BK2" s="708"/>
      <c r="BL2" s="708"/>
      <c r="BM2" s="708"/>
      <c r="BN2" s="708"/>
      <c r="BO2" s="708"/>
      <c r="BP2" s="708"/>
      <c r="BQ2" s="708"/>
      <c r="BR2" s="708"/>
      <c r="BS2" s="708"/>
      <c r="BT2" s="708"/>
      <c r="BU2" s="708"/>
      <c r="BV2" s="708"/>
      <c r="BW2" s="708"/>
      <c r="BX2" s="708"/>
      <c r="BY2" s="708"/>
      <c r="BZ2" s="708"/>
      <c r="CA2" s="708"/>
      <c r="CB2" s="708"/>
      <c r="CC2" s="708"/>
      <c r="CD2" s="708"/>
      <c r="CE2" s="708"/>
      <c r="CF2" s="708"/>
      <c r="CG2" s="708"/>
      <c r="CH2" s="708"/>
      <c r="CI2" s="708"/>
      <c r="CJ2" s="708"/>
      <c r="CK2" s="708"/>
      <c r="CL2" s="708"/>
      <c r="CM2" s="708"/>
      <c r="CN2" s="708"/>
      <c r="CO2" s="708"/>
      <c r="CP2" s="708"/>
      <c r="CQ2" s="708"/>
      <c r="CR2" s="708"/>
      <c r="CS2" s="708"/>
      <c r="CT2" s="708"/>
      <c r="CU2" s="708"/>
      <c r="CV2" s="708"/>
      <c r="CW2" s="708"/>
      <c r="CX2" s="708"/>
      <c r="CY2" s="708"/>
      <c r="CZ2" s="708"/>
      <c r="DA2" s="708"/>
      <c r="DB2" s="708"/>
      <c r="DC2" s="708"/>
      <c r="DD2" s="708"/>
      <c r="DE2" s="708"/>
      <c r="DF2" s="708"/>
      <c r="DG2" s="708"/>
      <c r="DH2" s="708"/>
      <c r="DI2" s="708"/>
      <c r="DJ2" s="708"/>
      <c r="DK2" s="708"/>
      <c r="DL2" s="708"/>
      <c r="DM2" s="708"/>
      <c r="DN2" s="708"/>
      <c r="DO2" s="708"/>
      <c r="DP2" s="708"/>
      <c r="DQ2" s="708"/>
      <c r="DR2" s="708"/>
      <c r="DS2" s="708"/>
      <c r="DT2" s="708"/>
      <c r="DU2" s="708"/>
      <c r="DV2" s="708"/>
      <c r="DW2" s="708"/>
      <c r="DX2" s="708"/>
      <c r="DY2" s="708"/>
      <c r="DZ2" s="708"/>
      <c r="EA2" s="708"/>
      <c r="EB2" s="708"/>
      <c r="EC2" s="708"/>
      <c r="ED2" s="708"/>
      <c r="EE2" s="708"/>
      <c r="EF2" s="708"/>
      <c r="EG2" s="708"/>
      <c r="EH2" s="708"/>
      <c r="EI2" s="708"/>
      <c r="EJ2" s="708"/>
      <c r="EK2" s="708"/>
      <c r="EL2" s="708"/>
      <c r="EM2" s="708"/>
      <c r="EN2" s="708"/>
      <c r="EO2" s="708"/>
      <c r="EP2" s="708"/>
      <c r="EQ2" s="708"/>
      <c r="ER2" s="708"/>
      <c r="ES2" s="708"/>
      <c r="ET2" s="708"/>
      <c r="EU2" s="708"/>
      <c r="EV2" s="708"/>
      <c r="EW2" s="708"/>
      <c r="EX2" s="708"/>
      <c r="EY2" s="708"/>
      <c r="EZ2" s="708"/>
      <c r="FA2" s="708"/>
      <c r="FB2" s="708"/>
      <c r="FC2" s="708"/>
      <c r="FD2" s="708"/>
      <c r="FE2" s="708"/>
      <c r="FF2" s="708"/>
      <c r="FG2" s="708"/>
      <c r="FH2" s="708"/>
      <c r="FI2" s="708"/>
      <c r="FJ2" s="708"/>
      <c r="FK2" s="708"/>
      <c r="FL2" s="708"/>
      <c r="FM2" s="708"/>
      <c r="FN2" s="708"/>
    </row>
    <row r="3" spans="1:170" s="812" customFormat="1" ht="24.75" customHeight="1">
      <c r="A3" s="905"/>
      <c r="B3" s="872"/>
      <c r="C3" s="872"/>
      <c r="D3" s="872"/>
      <c r="E3" s="2267">
        <v>2012</v>
      </c>
      <c r="F3" s="2267">
        <v>2013</v>
      </c>
      <c r="G3" s="829"/>
      <c r="H3" s="829"/>
      <c r="I3" s="864"/>
      <c r="J3" s="2269">
        <v>2017</v>
      </c>
      <c r="K3" s="2231"/>
      <c r="L3" s="2231"/>
      <c r="M3" s="2232"/>
      <c r="N3" s="2269">
        <v>2018</v>
      </c>
      <c r="O3" s="2231"/>
      <c r="P3" s="2231"/>
      <c r="Q3" s="2232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  <c r="AK3" s="811"/>
      <c r="AL3" s="811"/>
      <c r="AM3" s="811"/>
      <c r="AN3" s="811"/>
      <c r="AO3" s="811"/>
      <c r="AP3" s="811"/>
      <c r="AQ3" s="811"/>
      <c r="AR3" s="811"/>
      <c r="AS3" s="811"/>
      <c r="AT3" s="811"/>
      <c r="AU3" s="811"/>
      <c r="AV3" s="811"/>
      <c r="AW3" s="811"/>
      <c r="AX3" s="811"/>
      <c r="AY3" s="811"/>
      <c r="AZ3" s="811"/>
      <c r="BA3" s="811"/>
      <c r="BB3" s="811"/>
      <c r="BC3" s="811"/>
      <c r="BD3" s="811"/>
      <c r="BE3" s="811"/>
      <c r="BF3" s="811"/>
      <c r="BG3" s="811"/>
      <c r="BH3" s="811"/>
      <c r="BI3" s="811"/>
      <c r="BJ3" s="811"/>
      <c r="BK3" s="811"/>
      <c r="BL3" s="811"/>
      <c r="BM3" s="811"/>
      <c r="BN3" s="811"/>
      <c r="BO3" s="811"/>
      <c r="BP3" s="811"/>
      <c r="BQ3" s="811"/>
      <c r="BR3" s="811"/>
      <c r="BS3" s="811"/>
      <c r="BT3" s="811"/>
      <c r="BU3" s="811"/>
      <c r="BV3" s="811"/>
      <c r="BW3" s="811"/>
      <c r="BX3" s="811"/>
      <c r="BY3" s="811"/>
      <c r="BZ3" s="811"/>
      <c r="CA3" s="811"/>
      <c r="CB3" s="811"/>
      <c r="CC3" s="811"/>
      <c r="CD3" s="811"/>
      <c r="CE3" s="811"/>
      <c r="CF3" s="811"/>
      <c r="CG3" s="811"/>
      <c r="CH3" s="811"/>
      <c r="CI3" s="811"/>
      <c r="CJ3" s="811"/>
      <c r="CK3" s="811"/>
      <c r="CL3" s="811"/>
      <c r="CM3" s="811"/>
      <c r="CN3" s="811"/>
      <c r="CO3" s="811"/>
      <c r="CP3" s="811"/>
      <c r="CQ3" s="811"/>
      <c r="CR3" s="811"/>
      <c r="CS3" s="811"/>
      <c r="CT3" s="811"/>
      <c r="CU3" s="811"/>
      <c r="CV3" s="811"/>
      <c r="CW3" s="811"/>
      <c r="CX3" s="811"/>
      <c r="CY3" s="811"/>
      <c r="CZ3" s="811"/>
      <c r="DA3" s="811"/>
      <c r="DB3" s="811"/>
      <c r="DC3" s="811"/>
      <c r="DD3" s="811"/>
      <c r="DE3" s="811"/>
      <c r="DF3" s="811"/>
      <c r="DG3" s="811"/>
      <c r="DH3" s="811"/>
      <c r="DI3" s="811"/>
      <c r="DJ3" s="811"/>
      <c r="DK3" s="811"/>
      <c r="DL3" s="811"/>
      <c r="DM3" s="811"/>
      <c r="DN3" s="811"/>
      <c r="DO3" s="811"/>
      <c r="DP3" s="811"/>
      <c r="DQ3" s="811"/>
      <c r="DR3" s="811"/>
      <c r="DS3" s="811"/>
      <c r="DT3" s="811"/>
      <c r="DU3" s="811"/>
      <c r="DV3" s="811"/>
      <c r="DW3" s="811"/>
      <c r="DX3" s="811"/>
      <c r="DY3" s="811"/>
      <c r="DZ3" s="811"/>
      <c r="EA3" s="811"/>
      <c r="EB3" s="811"/>
      <c r="EC3" s="811"/>
      <c r="ED3" s="811"/>
      <c r="EE3" s="811"/>
      <c r="EF3" s="811"/>
      <c r="EG3" s="811"/>
      <c r="EH3" s="811"/>
      <c r="EI3" s="811"/>
      <c r="EJ3" s="811"/>
      <c r="EK3" s="811"/>
      <c r="EL3" s="811"/>
      <c r="EM3" s="811"/>
      <c r="EN3" s="811"/>
      <c r="EO3" s="811"/>
      <c r="EP3" s="811"/>
      <c r="EQ3" s="811"/>
      <c r="ER3" s="811"/>
      <c r="ES3" s="811"/>
      <c r="ET3" s="811"/>
      <c r="EU3" s="811"/>
      <c r="EV3" s="811"/>
      <c r="EW3" s="811"/>
      <c r="EX3" s="811"/>
      <c r="EY3" s="811"/>
      <c r="EZ3" s="811"/>
      <c r="FA3" s="811"/>
      <c r="FB3" s="811"/>
      <c r="FC3" s="811"/>
      <c r="FD3" s="811"/>
      <c r="FE3" s="811"/>
      <c r="FF3" s="811"/>
      <c r="FG3" s="811"/>
      <c r="FH3" s="811"/>
      <c r="FI3" s="811"/>
      <c r="FJ3" s="811"/>
      <c r="FK3" s="811"/>
      <c r="FL3" s="811"/>
      <c r="FM3" s="811"/>
      <c r="FN3" s="811"/>
    </row>
    <row r="4" spans="1:170" s="812" customFormat="1" ht="24.75" customHeight="1" thickBot="1">
      <c r="A4" s="906"/>
      <c r="B4" s="1442">
        <v>2009</v>
      </c>
      <c r="C4" s="1442">
        <v>2010</v>
      </c>
      <c r="D4" s="1442">
        <v>2011</v>
      </c>
      <c r="E4" s="2268"/>
      <c r="F4" s="2268"/>
      <c r="G4" s="1442">
        <v>2014</v>
      </c>
      <c r="H4" s="1442">
        <v>2015</v>
      </c>
      <c r="I4" s="1444">
        <v>2016</v>
      </c>
      <c r="J4" s="578" t="s">
        <v>1</v>
      </c>
      <c r="K4" s="1445" t="s">
        <v>2</v>
      </c>
      <c r="L4" s="1445" t="s">
        <v>3</v>
      </c>
      <c r="M4" s="1446" t="s">
        <v>4</v>
      </c>
      <c r="N4" s="578" t="s">
        <v>1</v>
      </c>
      <c r="O4" s="1445" t="s">
        <v>2</v>
      </c>
      <c r="P4" s="1445" t="s">
        <v>3</v>
      </c>
      <c r="Q4" s="1446" t="s">
        <v>4</v>
      </c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1"/>
      <c r="AM4" s="811"/>
      <c r="AN4" s="811"/>
      <c r="AO4" s="811"/>
      <c r="AP4" s="811"/>
      <c r="AQ4" s="811"/>
      <c r="AR4" s="811"/>
      <c r="AS4" s="811"/>
      <c r="AT4" s="811"/>
      <c r="AU4" s="811"/>
      <c r="AV4" s="811"/>
      <c r="AW4" s="811"/>
      <c r="AX4" s="811"/>
      <c r="AY4" s="811"/>
      <c r="AZ4" s="811"/>
      <c r="BA4" s="811"/>
      <c r="BB4" s="811"/>
      <c r="BC4" s="811"/>
      <c r="BD4" s="811"/>
      <c r="BE4" s="811"/>
      <c r="BF4" s="811"/>
      <c r="BG4" s="811"/>
      <c r="BH4" s="811"/>
      <c r="BI4" s="811"/>
      <c r="BJ4" s="811"/>
      <c r="BK4" s="811"/>
      <c r="BL4" s="811"/>
      <c r="BM4" s="811"/>
      <c r="BN4" s="811"/>
      <c r="BO4" s="811"/>
      <c r="BP4" s="811"/>
      <c r="BQ4" s="811"/>
      <c r="BR4" s="811"/>
      <c r="BS4" s="811"/>
      <c r="BT4" s="811"/>
      <c r="BU4" s="811"/>
      <c r="BV4" s="811"/>
      <c r="BW4" s="811"/>
      <c r="BX4" s="811"/>
      <c r="BY4" s="811"/>
      <c r="BZ4" s="811"/>
      <c r="CA4" s="811"/>
      <c r="CB4" s="811"/>
      <c r="CC4" s="811"/>
      <c r="CD4" s="811"/>
      <c r="CE4" s="811"/>
      <c r="CF4" s="811"/>
      <c r="CG4" s="811"/>
      <c r="CH4" s="811"/>
      <c r="CI4" s="811"/>
      <c r="CJ4" s="811"/>
      <c r="CK4" s="811"/>
      <c r="CL4" s="811"/>
      <c r="CM4" s="811"/>
      <c r="CN4" s="811"/>
      <c r="CO4" s="811"/>
      <c r="CP4" s="811"/>
      <c r="CQ4" s="811"/>
      <c r="CR4" s="811"/>
      <c r="CS4" s="811"/>
      <c r="CT4" s="811"/>
      <c r="CU4" s="811"/>
      <c r="CV4" s="811"/>
      <c r="CW4" s="811"/>
      <c r="CX4" s="811"/>
      <c r="CY4" s="811"/>
      <c r="CZ4" s="811"/>
      <c r="DA4" s="811"/>
      <c r="DB4" s="811"/>
      <c r="DC4" s="811"/>
      <c r="DD4" s="811"/>
      <c r="DE4" s="811"/>
      <c r="DF4" s="811"/>
      <c r="DG4" s="811"/>
      <c r="DH4" s="811"/>
      <c r="DI4" s="811"/>
      <c r="DJ4" s="811"/>
      <c r="DK4" s="811"/>
      <c r="DL4" s="811"/>
      <c r="DM4" s="811"/>
      <c r="DN4" s="811"/>
      <c r="DO4" s="811"/>
      <c r="DP4" s="811"/>
      <c r="DQ4" s="811"/>
      <c r="DR4" s="811"/>
      <c r="DS4" s="811"/>
      <c r="DT4" s="811"/>
      <c r="DU4" s="811"/>
      <c r="DV4" s="811"/>
      <c r="DW4" s="811"/>
      <c r="DX4" s="811"/>
      <c r="DY4" s="811"/>
      <c r="DZ4" s="811"/>
      <c r="EA4" s="811"/>
      <c r="EB4" s="811"/>
      <c r="EC4" s="811"/>
      <c r="ED4" s="811"/>
      <c r="EE4" s="811"/>
      <c r="EF4" s="811"/>
      <c r="EG4" s="811"/>
      <c r="EH4" s="811"/>
      <c r="EI4" s="811"/>
      <c r="EJ4" s="811"/>
      <c r="EK4" s="811"/>
      <c r="EL4" s="811"/>
      <c r="EM4" s="811"/>
      <c r="EN4" s="811"/>
      <c r="EO4" s="811"/>
      <c r="EP4" s="811"/>
      <c r="EQ4" s="811"/>
      <c r="ER4" s="811"/>
      <c r="ES4" s="811"/>
      <c r="ET4" s="811"/>
      <c r="EU4" s="811"/>
      <c r="EV4" s="811"/>
      <c r="EW4" s="811"/>
      <c r="EX4" s="811"/>
      <c r="EY4" s="811"/>
      <c r="EZ4" s="811"/>
      <c r="FA4" s="811"/>
      <c r="FB4" s="811"/>
      <c r="FC4" s="811"/>
      <c r="FD4" s="811"/>
      <c r="FE4" s="811"/>
      <c r="FF4" s="811"/>
      <c r="FG4" s="811"/>
      <c r="FH4" s="811"/>
      <c r="FI4" s="811"/>
      <c r="FJ4" s="811"/>
      <c r="FK4" s="811"/>
      <c r="FL4" s="811"/>
      <c r="FM4" s="811"/>
      <c r="FN4" s="811"/>
    </row>
    <row r="5" spans="1:170" s="812" customFormat="1" ht="24.75" customHeight="1">
      <c r="A5" s="907" t="s">
        <v>1133</v>
      </c>
      <c r="B5" s="1986">
        <v>1071.0823006932198</v>
      </c>
      <c r="C5" s="1986">
        <v>1134.3327800530301</v>
      </c>
      <c r="D5" s="1986">
        <v>1314.8785139288502</v>
      </c>
      <c r="E5" s="1986">
        <v>1650.12100327694</v>
      </c>
      <c r="F5" s="1986">
        <v>1614.7223728471197</v>
      </c>
      <c r="G5" s="1986">
        <v>709.49584711026978</v>
      </c>
      <c r="H5" s="1986">
        <v>107.99986104872077</v>
      </c>
      <c r="I5" s="1987">
        <v>359.0064694531597</v>
      </c>
      <c r="J5" s="1988">
        <v>4.3714905009703919</v>
      </c>
      <c r="K5" s="1989">
        <v>89.176065998140757</v>
      </c>
      <c r="L5" s="1989">
        <v>180.25690774835005</v>
      </c>
      <c r="M5" s="1990">
        <v>386.14446028222937</v>
      </c>
      <c r="N5" s="1988">
        <v>398.69044524507046</v>
      </c>
      <c r="O5" s="1989">
        <v>493.46850589087938</v>
      </c>
      <c r="P5" s="1989">
        <v>538.12781152363959</v>
      </c>
      <c r="Q5" s="1990">
        <v>216.37111581023095</v>
      </c>
      <c r="R5" s="1991"/>
      <c r="S5" s="1991"/>
      <c r="T5" s="1991"/>
      <c r="U5" s="1991"/>
      <c r="V5" s="1991"/>
      <c r="W5" s="1991"/>
      <c r="X5" s="1991"/>
      <c r="Y5" s="1991"/>
      <c r="Z5" s="1991"/>
      <c r="AA5" s="1991"/>
      <c r="AB5" s="811"/>
      <c r="AC5" s="811"/>
      <c r="AD5" s="811"/>
      <c r="AE5" s="811"/>
      <c r="AF5" s="811"/>
      <c r="AG5" s="811"/>
      <c r="AH5" s="811"/>
      <c r="AI5" s="811"/>
      <c r="AJ5" s="811"/>
      <c r="AK5" s="811"/>
      <c r="AL5" s="811"/>
      <c r="AM5" s="811"/>
      <c r="AN5" s="811"/>
      <c r="AO5" s="811"/>
      <c r="AP5" s="811"/>
      <c r="AQ5" s="811"/>
      <c r="AR5" s="811"/>
      <c r="AS5" s="811"/>
      <c r="AT5" s="811"/>
      <c r="AU5" s="811"/>
      <c r="AV5" s="811"/>
      <c r="AW5" s="811"/>
      <c r="AX5" s="811"/>
      <c r="AY5" s="811"/>
      <c r="AZ5" s="811"/>
      <c r="BA5" s="811"/>
      <c r="BB5" s="811"/>
      <c r="BC5" s="811"/>
      <c r="BD5" s="811"/>
      <c r="BE5" s="811"/>
      <c r="BF5" s="811"/>
      <c r="BG5" s="811"/>
      <c r="BH5" s="811"/>
      <c r="BI5" s="811"/>
      <c r="BJ5" s="811"/>
      <c r="BK5" s="811"/>
      <c r="BL5" s="811"/>
      <c r="BM5" s="811"/>
      <c r="BN5" s="811"/>
      <c r="BO5" s="811"/>
      <c r="BP5" s="811"/>
      <c r="BQ5" s="811"/>
      <c r="BR5" s="811"/>
      <c r="BS5" s="811"/>
      <c r="BT5" s="811"/>
      <c r="BU5" s="811"/>
      <c r="BV5" s="811"/>
      <c r="BW5" s="811"/>
      <c r="BX5" s="811"/>
      <c r="BY5" s="811"/>
      <c r="BZ5" s="811"/>
      <c r="CA5" s="811"/>
      <c r="CB5" s="811"/>
      <c r="CC5" s="811"/>
      <c r="CD5" s="811"/>
      <c r="CE5" s="811"/>
      <c r="CF5" s="811"/>
      <c r="CG5" s="811"/>
      <c r="CH5" s="811"/>
      <c r="CI5" s="811"/>
      <c r="CJ5" s="811"/>
      <c r="CK5" s="811"/>
      <c r="CL5" s="811"/>
      <c r="CM5" s="811"/>
      <c r="CN5" s="811"/>
      <c r="CO5" s="811"/>
      <c r="CP5" s="811"/>
      <c r="CQ5" s="811"/>
      <c r="CR5" s="811"/>
      <c r="CS5" s="811"/>
      <c r="CT5" s="811"/>
      <c r="CU5" s="811"/>
      <c r="CV5" s="811"/>
      <c r="CW5" s="811"/>
      <c r="CX5" s="811"/>
      <c r="CY5" s="811"/>
      <c r="CZ5" s="811"/>
      <c r="DA5" s="811"/>
      <c r="DB5" s="811"/>
      <c r="DC5" s="811"/>
      <c r="DD5" s="811"/>
      <c r="DE5" s="811"/>
      <c r="DF5" s="811"/>
      <c r="DG5" s="811"/>
      <c r="DH5" s="811"/>
      <c r="DI5" s="811"/>
      <c r="DJ5" s="811"/>
      <c r="DK5" s="811"/>
      <c r="DL5" s="811"/>
      <c r="DM5" s="811"/>
      <c r="DN5" s="811"/>
      <c r="DO5" s="811"/>
      <c r="DP5" s="811"/>
      <c r="DQ5" s="811"/>
      <c r="DR5" s="811"/>
      <c r="DS5" s="811"/>
      <c r="DT5" s="811"/>
      <c r="DU5" s="811"/>
      <c r="DV5" s="811"/>
      <c r="DW5" s="811"/>
      <c r="DX5" s="811"/>
      <c r="DY5" s="811"/>
      <c r="DZ5" s="811"/>
      <c r="EA5" s="811"/>
      <c r="EB5" s="811"/>
      <c r="EC5" s="811"/>
      <c r="ED5" s="811"/>
      <c r="EE5" s="811"/>
      <c r="EF5" s="811"/>
      <c r="EG5" s="811"/>
      <c r="EH5" s="811"/>
      <c r="EI5" s="811"/>
      <c r="EJ5" s="811"/>
      <c r="EK5" s="811"/>
      <c r="EL5" s="811"/>
      <c r="EM5" s="811"/>
      <c r="EN5" s="811"/>
      <c r="EO5" s="811"/>
      <c r="EP5" s="811"/>
      <c r="EQ5" s="811"/>
      <c r="ER5" s="811"/>
      <c r="ES5" s="811"/>
      <c r="ET5" s="811"/>
      <c r="EU5" s="811"/>
      <c r="EV5" s="811"/>
      <c r="EW5" s="811"/>
      <c r="EX5" s="811"/>
      <c r="EY5" s="811"/>
      <c r="EZ5" s="811"/>
      <c r="FA5" s="811"/>
      <c r="FB5" s="811"/>
      <c r="FC5" s="811"/>
      <c r="FD5" s="811"/>
      <c r="FE5" s="811"/>
      <c r="FF5" s="811"/>
      <c r="FG5" s="811"/>
      <c r="FH5" s="811"/>
      <c r="FI5" s="811"/>
      <c r="FJ5" s="811"/>
      <c r="FK5" s="811"/>
      <c r="FL5" s="811"/>
      <c r="FM5" s="811"/>
      <c r="FN5" s="811"/>
    </row>
    <row r="6" spans="1:170" s="812" customFormat="1" ht="24.75" customHeight="1">
      <c r="A6" s="908" t="s">
        <v>1134</v>
      </c>
      <c r="B6" s="1993">
        <v>1265.6434158166799</v>
      </c>
      <c r="C6" s="1993">
        <v>1296.3568797918599</v>
      </c>
      <c r="D6" s="1993">
        <v>1702.5134802470102</v>
      </c>
      <c r="E6" s="1993">
        <v>2007.6376016949</v>
      </c>
      <c r="F6" s="1993">
        <v>2106.4743603978995</v>
      </c>
      <c r="G6" s="1993">
        <v>2064.2330085527601</v>
      </c>
      <c r="H6" s="1993">
        <v>1593.5944727092003</v>
      </c>
      <c r="I6" s="1994">
        <v>2076.5614445369802</v>
      </c>
      <c r="J6" s="1995">
        <v>2061.6800592597806</v>
      </c>
      <c r="K6" s="1996">
        <v>2447.0824266556306</v>
      </c>
      <c r="L6" s="1996">
        <v>2589.4086630704601</v>
      </c>
      <c r="M6" s="1997">
        <v>2644.5193229063198</v>
      </c>
      <c r="N6" s="1995">
        <v>2950.7717415873908</v>
      </c>
      <c r="O6" s="1996">
        <v>2970.2134987319996</v>
      </c>
      <c r="P6" s="1996">
        <v>3015.5422788121291</v>
      </c>
      <c r="Q6" s="1997">
        <v>2986.6015612504511</v>
      </c>
      <c r="R6" s="1991"/>
      <c r="S6" s="1991"/>
      <c r="T6" s="1991"/>
      <c r="U6" s="1991"/>
      <c r="V6" s="1991"/>
      <c r="W6" s="1991"/>
      <c r="X6" s="1991"/>
      <c r="Y6" s="1991"/>
      <c r="Z6" s="1991"/>
      <c r="AA6" s="1991"/>
      <c r="AB6" s="811"/>
      <c r="AC6" s="811"/>
      <c r="AD6" s="811"/>
      <c r="AE6" s="811"/>
      <c r="AF6" s="811"/>
      <c r="AG6" s="811"/>
      <c r="AH6" s="811"/>
      <c r="AI6" s="811"/>
      <c r="AJ6" s="811"/>
      <c r="AK6" s="811"/>
      <c r="AL6" s="811"/>
      <c r="AM6" s="811"/>
      <c r="AN6" s="811"/>
      <c r="AO6" s="811"/>
      <c r="AP6" s="811"/>
      <c r="AQ6" s="811"/>
      <c r="AR6" s="811"/>
      <c r="AS6" s="811"/>
      <c r="AT6" s="811"/>
      <c r="AU6" s="811"/>
      <c r="AV6" s="811"/>
      <c r="AW6" s="811"/>
      <c r="AX6" s="811"/>
      <c r="AY6" s="811"/>
      <c r="AZ6" s="811"/>
      <c r="BA6" s="811"/>
      <c r="BB6" s="811"/>
      <c r="BC6" s="811"/>
      <c r="BD6" s="811"/>
      <c r="BE6" s="811"/>
      <c r="BF6" s="811"/>
      <c r="BG6" s="811"/>
      <c r="BH6" s="811"/>
      <c r="BI6" s="811"/>
      <c r="BJ6" s="811"/>
      <c r="BK6" s="811"/>
      <c r="BL6" s="811"/>
      <c r="BM6" s="811"/>
      <c r="BN6" s="811"/>
      <c r="BO6" s="811"/>
      <c r="BP6" s="811"/>
      <c r="BQ6" s="811"/>
      <c r="BR6" s="811"/>
      <c r="BS6" s="811"/>
      <c r="BT6" s="811"/>
      <c r="BU6" s="811"/>
      <c r="BV6" s="811"/>
      <c r="BW6" s="811"/>
      <c r="BX6" s="811"/>
      <c r="BY6" s="811"/>
      <c r="BZ6" s="811"/>
      <c r="CA6" s="811"/>
      <c r="CB6" s="811"/>
      <c r="CC6" s="811"/>
      <c r="CD6" s="811"/>
      <c r="CE6" s="811"/>
      <c r="CF6" s="811"/>
      <c r="CG6" s="811"/>
      <c r="CH6" s="811"/>
      <c r="CI6" s="811"/>
      <c r="CJ6" s="811"/>
      <c r="CK6" s="811"/>
      <c r="CL6" s="811"/>
      <c r="CM6" s="811"/>
      <c r="CN6" s="811"/>
      <c r="CO6" s="811"/>
      <c r="CP6" s="811"/>
      <c r="CQ6" s="811"/>
      <c r="CR6" s="811"/>
      <c r="CS6" s="811"/>
      <c r="CT6" s="811"/>
      <c r="CU6" s="811"/>
      <c r="CV6" s="811"/>
      <c r="CW6" s="811"/>
      <c r="CX6" s="811"/>
      <c r="CY6" s="811"/>
      <c r="CZ6" s="811"/>
      <c r="DA6" s="811"/>
      <c r="DB6" s="811"/>
      <c r="DC6" s="811"/>
      <c r="DD6" s="811"/>
      <c r="DE6" s="811"/>
      <c r="DF6" s="811"/>
      <c r="DG6" s="811"/>
      <c r="DH6" s="811"/>
      <c r="DI6" s="811"/>
      <c r="DJ6" s="811"/>
      <c r="DK6" s="811"/>
      <c r="DL6" s="811"/>
      <c r="DM6" s="811"/>
      <c r="DN6" s="811"/>
      <c r="DO6" s="811"/>
      <c r="DP6" s="811"/>
      <c r="DQ6" s="811"/>
      <c r="DR6" s="811"/>
      <c r="DS6" s="811"/>
      <c r="DT6" s="811"/>
      <c r="DU6" s="811"/>
      <c r="DV6" s="811"/>
      <c r="DW6" s="811"/>
      <c r="DX6" s="811"/>
      <c r="DY6" s="811"/>
      <c r="DZ6" s="811"/>
      <c r="EA6" s="811"/>
      <c r="EB6" s="811"/>
      <c r="EC6" s="811"/>
      <c r="ED6" s="811"/>
      <c r="EE6" s="811"/>
      <c r="EF6" s="811"/>
      <c r="EG6" s="811"/>
      <c r="EH6" s="811"/>
      <c r="EI6" s="811"/>
      <c r="EJ6" s="811"/>
      <c r="EK6" s="811"/>
      <c r="EL6" s="811"/>
      <c r="EM6" s="811"/>
      <c r="EN6" s="811"/>
      <c r="EO6" s="811"/>
      <c r="EP6" s="811"/>
      <c r="EQ6" s="811"/>
      <c r="ER6" s="811"/>
      <c r="ES6" s="811"/>
      <c r="ET6" s="811"/>
      <c r="EU6" s="811"/>
      <c r="EV6" s="811"/>
      <c r="EW6" s="811"/>
      <c r="EX6" s="811"/>
      <c r="EY6" s="811"/>
      <c r="EZ6" s="811"/>
      <c r="FA6" s="811"/>
      <c r="FB6" s="811"/>
      <c r="FC6" s="811"/>
      <c r="FD6" s="811"/>
      <c r="FE6" s="811"/>
      <c r="FF6" s="811"/>
      <c r="FG6" s="811"/>
      <c r="FH6" s="811"/>
      <c r="FI6" s="811"/>
      <c r="FJ6" s="811"/>
      <c r="FK6" s="811"/>
      <c r="FL6" s="811"/>
      <c r="FM6" s="811"/>
      <c r="FN6" s="811"/>
    </row>
    <row r="7" spans="1:170" s="812" customFormat="1" ht="24.75" customHeight="1">
      <c r="A7" s="908" t="s">
        <v>1135</v>
      </c>
      <c r="B7" s="1993">
        <v>194.56111512346001</v>
      </c>
      <c r="C7" s="1993">
        <v>162.02409973882996</v>
      </c>
      <c r="D7" s="1993">
        <v>387.63496631815997</v>
      </c>
      <c r="E7" s="1993">
        <v>357.51659841796004</v>
      </c>
      <c r="F7" s="1993">
        <v>491.75198755078003</v>
      </c>
      <c r="G7" s="1993">
        <v>1354.7371614424901</v>
      </c>
      <c r="H7" s="1993">
        <v>1485.5946116604796</v>
      </c>
      <c r="I7" s="1994">
        <v>1717.5549750838202</v>
      </c>
      <c r="J7" s="1995">
        <v>2057.3085687588105</v>
      </c>
      <c r="K7" s="1996">
        <v>2357.9063606574896</v>
      </c>
      <c r="L7" s="1996">
        <v>2409.1517553221097</v>
      </c>
      <c r="M7" s="1997">
        <v>2258.3748626240904</v>
      </c>
      <c r="N7" s="1995">
        <v>2552.0812963423205</v>
      </c>
      <c r="O7" s="1996">
        <v>2476.7449928411202</v>
      </c>
      <c r="P7" s="1996">
        <v>2477.4144672884895</v>
      </c>
      <c r="Q7" s="1997">
        <v>2770.2304454402201</v>
      </c>
      <c r="R7" s="1991"/>
      <c r="S7" s="1991"/>
      <c r="T7" s="1991"/>
      <c r="U7" s="1991"/>
      <c r="V7" s="1991"/>
      <c r="W7" s="1991"/>
      <c r="X7" s="1991"/>
      <c r="Y7" s="1991"/>
      <c r="Z7" s="1991"/>
      <c r="AA7" s="199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1"/>
      <c r="AP7" s="811"/>
      <c r="AQ7" s="811"/>
      <c r="AR7" s="811"/>
      <c r="AS7" s="811"/>
      <c r="AT7" s="811"/>
      <c r="AU7" s="811"/>
      <c r="AV7" s="811"/>
      <c r="AW7" s="811"/>
      <c r="AX7" s="811"/>
      <c r="AY7" s="811"/>
      <c r="AZ7" s="811"/>
      <c r="BA7" s="811"/>
      <c r="BB7" s="811"/>
      <c r="BC7" s="811"/>
      <c r="BD7" s="811"/>
      <c r="BE7" s="811"/>
      <c r="BF7" s="811"/>
      <c r="BG7" s="811"/>
      <c r="BH7" s="811"/>
      <c r="BI7" s="811"/>
      <c r="BJ7" s="811"/>
      <c r="BK7" s="811"/>
      <c r="BL7" s="811"/>
      <c r="BM7" s="811"/>
      <c r="BN7" s="811"/>
      <c r="BO7" s="811"/>
      <c r="BP7" s="811"/>
      <c r="BQ7" s="811"/>
      <c r="BR7" s="811"/>
      <c r="BS7" s="811"/>
      <c r="BT7" s="811"/>
      <c r="BU7" s="811"/>
      <c r="BV7" s="811"/>
      <c r="BW7" s="811"/>
      <c r="BX7" s="811"/>
      <c r="BY7" s="811"/>
      <c r="BZ7" s="811"/>
      <c r="CA7" s="811"/>
      <c r="CB7" s="811"/>
      <c r="CC7" s="811"/>
      <c r="CD7" s="811"/>
      <c r="CE7" s="811"/>
      <c r="CF7" s="811"/>
      <c r="CG7" s="811"/>
      <c r="CH7" s="811"/>
      <c r="CI7" s="811"/>
      <c r="CJ7" s="811"/>
      <c r="CK7" s="811"/>
      <c r="CL7" s="811"/>
      <c r="CM7" s="811"/>
      <c r="CN7" s="811"/>
      <c r="CO7" s="811"/>
      <c r="CP7" s="811"/>
      <c r="CQ7" s="811"/>
      <c r="CR7" s="811"/>
      <c r="CS7" s="811"/>
      <c r="CT7" s="811"/>
      <c r="CU7" s="811"/>
      <c r="CV7" s="811"/>
      <c r="CW7" s="811"/>
      <c r="CX7" s="811"/>
      <c r="CY7" s="811"/>
      <c r="CZ7" s="811"/>
      <c r="DA7" s="811"/>
      <c r="DB7" s="811"/>
      <c r="DC7" s="811"/>
      <c r="DD7" s="811"/>
      <c r="DE7" s="811"/>
      <c r="DF7" s="811"/>
      <c r="DG7" s="811"/>
      <c r="DH7" s="811"/>
      <c r="DI7" s="811"/>
      <c r="DJ7" s="811"/>
      <c r="DK7" s="811"/>
      <c r="DL7" s="811"/>
      <c r="DM7" s="811"/>
      <c r="DN7" s="811"/>
      <c r="DO7" s="811"/>
      <c r="DP7" s="811"/>
      <c r="DQ7" s="811"/>
      <c r="DR7" s="811"/>
      <c r="DS7" s="811"/>
      <c r="DT7" s="811"/>
      <c r="DU7" s="811"/>
      <c r="DV7" s="811"/>
      <c r="DW7" s="811"/>
      <c r="DX7" s="811"/>
      <c r="DY7" s="811"/>
      <c r="DZ7" s="811"/>
      <c r="EA7" s="811"/>
      <c r="EB7" s="811"/>
      <c r="EC7" s="811"/>
      <c r="ED7" s="811"/>
      <c r="EE7" s="811"/>
      <c r="EF7" s="811"/>
      <c r="EG7" s="811"/>
      <c r="EH7" s="811"/>
      <c r="EI7" s="811"/>
      <c r="EJ7" s="811"/>
      <c r="EK7" s="811"/>
      <c r="EL7" s="811"/>
      <c r="EM7" s="811"/>
      <c r="EN7" s="811"/>
      <c r="EO7" s="811"/>
      <c r="EP7" s="811"/>
      <c r="EQ7" s="811"/>
      <c r="ER7" s="811"/>
      <c r="ES7" s="811"/>
      <c r="ET7" s="811"/>
      <c r="EU7" s="811"/>
      <c r="EV7" s="811"/>
      <c r="EW7" s="811"/>
      <c r="EX7" s="811"/>
      <c r="EY7" s="811"/>
      <c r="EZ7" s="811"/>
      <c r="FA7" s="811"/>
      <c r="FB7" s="811"/>
      <c r="FC7" s="811"/>
      <c r="FD7" s="811"/>
      <c r="FE7" s="811"/>
      <c r="FF7" s="811"/>
      <c r="FG7" s="811"/>
      <c r="FH7" s="811"/>
      <c r="FI7" s="811"/>
      <c r="FJ7" s="811"/>
      <c r="FK7" s="811"/>
      <c r="FL7" s="811"/>
      <c r="FM7" s="811"/>
      <c r="FN7" s="811"/>
    </row>
    <row r="8" spans="1:170" s="812" customFormat="1" ht="24.75" customHeight="1">
      <c r="A8" s="909"/>
      <c r="B8" s="1993"/>
      <c r="C8" s="1993"/>
      <c r="D8" s="1993"/>
      <c r="E8" s="1993"/>
      <c r="F8" s="1993"/>
      <c r="G8" s="1993"/>
      <c r="H8" s="1993"/>
      <c r="I8" s="1994"/>
      <c r="J8" s="1995"/>
      <c r="K8" s="1996"/>
      <c r="L8" s="1996"/>
      <c r="M8" s="1997"/>
      <c r="N8" s="1995"/>
      <c r="O8" s="1996"/>
      <c r="P8" s="1996"/>
      <c r="Q8" s="1997"/>
      <c r="R8" s="1991"/>
      <c r="S8" s="1991"/>
      <c r="T8" s="1991"/>
      <c r="U8" s="1991"/>
      <c r="V8" s="1991"/>
      <c r="W8" s="1991"/>
      <c r="X8" s="1991"/>
      <c r="Y8" s="1991"/>
      <c r="Z8" s="1991"/>
      <c r="AA8" s="1991"/>
      <c r="AB8" s="811"/>
      <c r="AC8" s="811"/>
      <c r="AD8" s="811"/>
      <c r="AE8" s="811"/>
      <c r="AF8" s="811"/>
      <c r="AG8" s="811"/>
      <c r="AH8" s="811"/>
      <c r="AI8" s="811"/>
      <c r="AJ8" s="811"/>
      <c r="AK8" s="811"/>
      <c r="AL8" s="811"/>
      <c r="AM8" s="811"/>
      <c r="AN8" s="811"/>
      <c r="AO8" s="811"/>
      <c r="AP8" s="811"/>
      <c r="AQ8" s="811"/>
      <c r="AR8" s="811"/>
      <c r="AS8" s="811"/>
      <c r="AT8" s="811"/>
      <c r="AU8" s="811"/>
      <c r="AV8" s="811"/>
      <c r="AW8" s="811"/>
      <c r="AX8" s="811"/>
      <c r="AY8" s="811"/>
      <c r="AZ8" s="811"/>
      <c r="BA8" s="811"/>
      <c r="BB8" s="811"/>
      <c r="BC8" s="811"/>
      <c r="BD8" s="811"/>
      <c r="BE8" s="811"/>
      <c r="BF8" s="811"/>
      <c r="BG8" s="811"/>
      <c r="BH8" s="811"/>
      <c r="BI8" s="811"/>
      <c r="BJ8" s="811"/>
      <c r="BK8" s="811"/>
      <c r="BL8" s="811"/>
      <c r="BM8" s="811"/>
      <c r="BN8" s="811"/>
      <c r="BO8" s="811"/>
      <c r="BP8" s="811"/>
      <c r="BQ8" s="811"/>
      <c r="BR8" s="811"/>
      <c r="BS8" s="811"/>
      <c r="BT8" s="811"/>
      <c r="BU8" s="811"/>
      <c r="BV8" s="811"/>
      <c r="BW8" s="811"/>
      <c r="BX8" s="811"/>
      <c r="BY8" s="811"/>
      <c r="BZ8" s="811"/>
      <c r="CA8" s="811"/>
      <c r="CB8" s="811"/>
      <c r="CC8" s="811"/>
      <c r="CD8" s="811"/>
      <c r="CE8" s="811"/>
      <c r="CF8" s="811"/>
      <c r="CG8" s="811"/>
      <c r="CH8" s="811"/>
      <c r="CI8" s="811"/>
      <c r="CJ8" s="811"/>
      <c r="CK8" s="811"/>
      <c r="CL8" s="811"/>
      <c r="CM8" s="811"/>
      <c r="CN8" s="811"/>
      <c r="CO8" s="811"/>
      <c r="CP8" s="811"/>
      <c r="CQ8" s="811"/>
      <c r="CR8" s="811"/>
      <c r="CS8" s="811"/>
      <c r="CT8" s="811"/>
      <c r="CU8" s="811"/>
      <c r="CV8" s="811"/>
      <c r="CW8" s="811"/>
      <c r="CX8" s="811"/>
      <c r="CY8" s="811"/>
      <c r="CZ8" s="811"/>
      <c r="DA8" s="811"/>
      <c r="DB8" s="811"/>
      <c r="DC8" s="811"/>
      <c r="DD8" s="811"/>
      <c r="DE8" s="811"/>
      <c r="DF8" s="811"/>
      <c r="DG8" s="811"/>
      <c r="DH8" s="811"/>
      <c r="DI8" s="811"/>
      <c r="DJ8" s="811"/>
      <c r="DK8" s="811"/>
      <c r="DL8" s="811"/>
      <c r="DM8" s="811"/>
      <c r="DN8" s="811"/>
      <c r="DO8" s="811"/>
      <c r="DP8" s="811"/>
      <c r="DQ8" s="811"/>
      <c r="DR8" s="811"/>
      <c r="DS8" s="811"/>
      <c r="DT8" s="811"/>
      <c r="DU8" s="811"/>
      <c r="DV8" s="811"/>
      <c r="DW8" s="811"/>
      <c r="DX8" s="811"/>
      <c r="DY8" s="811"/>
      <c r="DZ8" s="811"/>
      <c r="EA8" s="811"/>
      <c r="EB8" s="811"/>
      <c r="EC8" s="811"/>
      <c r="ED8" s="811"/>
      <c r="EE8" s="811"/>
      <c r="EF8" s="811"/>
      <c r="EG8" s="811"/>
      <c r="EH8" s="811"/>
      <c r="EI8" s="811"/>
      <c r="EJ8" s="811"/>
      <c r="EK8" s="811"/>
      <c r="EL8" s="811"/>
      <c r="EM8" s="811"/>
      <c r="EN8" s="811"/>
      <c r="EO8" s="811"/>
      <c r="EP8" s="811"/>
      <c r="EQ8" s="811"/>
      <c r="ER8" s="811"/>
      <c r="ES8" s="811"/>
      <c r="ET8" s="811"/>
      <c r="EU8" s="811"/>
      <c r="EV8" s="811"/>
      <c r="EW8" s="811"/>
      <c r="EX8" s="811"/>
      <c r="EY8" s="811"/>
      <c r="EZ8" s="811"/>
      <c r="FA8" s="811"/>
      <c r="FB8" s="811"/>
      <c r="FC8" s="811"/>
      <c r="FD8" s="811"/>
      <c r="FE8" s="811"/>
      <c r="FF8" s="811"/>
      <c r="FG8" s="811"/>
      <c r="FH8" s="811"/>
      <c r="FI8" s="811"/>
      <c r="FJ8" s="811"/>
      <c r="FK8" s="811"/>
      <c r="FL8" s="811"/>
      <c r="FM8" s="811"/>
      <c r="FN8" s="811"/>
    </row>
    <row r="9" spans="1:170" s="812" customFormat="1" ht="24.75" customHeight="1">
      <c r="A9" s="907" t="s">
        <v>1136</v>
      </c>
      <c r="B9" s="1986">
        <v>8078.9553676676569</v>
      </c>
      <c r="C9" s="1986">
        <v>8650.2096270644288</v>
      </c>
      <c r="D9" s="1986">
        <v>10137.884737590772</v>
      </c>
      <c r="E9" s="1986">
        <v>11485.766345688713</v>
      </c>
      <c r="F9" s="1986">
        <v>12210.46639578248</v>
      </c>
      <c r="G9" s="1986">
        <v>16549.087198860583</v>
      </c>
      <c r="H9" s="1986">
        <v>17235.9864868513</v>
      </c>
      <c r="I9" s="1987">
        <v>18162.908162708616</v>
      </c>
      <c r="J9" s="1988">
        <v>18217.707425894179</v>
      </c>
      <c r="K9" s="1989">
        <v>17840.43870967445</v>
      </c>
      <c r="L9" s="1989">
        <v>17713.196450432715</v>
      </c>
      <c r="M9" s="1990">
        <v>18998.577877966982</v>
      </c>
      <c r="N9" s="1988">
        <v>19577.502171222957</v>
      </c>
      <c r="O9" s="1989">
        <v>19829.663761317683</v>
      </c>
      <c r="P9" s="1989">
        <v>20375.727023789637</v>
      </c>
      <c r="Q9" s="1990">
        <v>21526.422786568502</v>
      </c>
      <c r="R9" s="1991"/>
      <c r="S9" s="1991"/>
      <c r="T9" s="1991"/>
      <c r="U9" s="1991"/>
      <c r="V9" s="1991"/>
      <c r="W9" s="1991"/>
      <c r="X9" s="1991"/>
      <c r="Y9" s="1991"/>
      <c r="Z9" s="1991"/>
      <c r="AA9" s="1991"/>
      <c r="AB9" s="811"/>
      <c r="AC9" s="811"/>
      <c r="AD9" s="811"/>
      <c r="AE9" s="811"/>
      <c r="AF9" s="811"/>
      <c r="AG9" s="811"/>
      <c r="AH9" s="811"/>
      <c r="AI9" s="811"/>
      <c r="AJ9" s="811"/>
      <c r="AK9" s="811"/>
      <c r="AL9" s="811"/>
      <c r="AM9" s="811"/>
      <c r="AN9" s="811"/>
      <c r="AO9" s="811"/>
      <c r="AP9" s="811"/>
      <c r="AQ9" s="811"/>
      <c r="AR9" s="811"/>
      <c r="AS9" s="811"/>
      <c r="AT9" s="811"/>
      <c r="AU9" s="811"/>
      <c r="AV9" s="811"/>
      <c r="AW9" s="811"/>
      <c r="AX9" s="811"/>
      <c r="AY9" s="811"/>
      <c r="AZ9" s="811"/>
      <c r="BA9" s="811"/>
      <c r="BB9" s="811"/>
      <c r="BC9" s="811"/>
      <c r="BD9" s="811"/>
      <c r="BE9" s="811"/>
      <c r="BF9" s="811"/>
      <c r="BG9" s="811"/>
      <c r="BH9" s="811"/>
      <c r="BI9" s="811"/>
      <c r="BJ9" s="811"/>
      <c r="BK9" s="811"/>
      <c r="BL9" s="811"/>
      <c r="BM9" s="811"/>
      <c r="BN9" s="811"/>
      <c r="BO9" s="811"/>
      <c r="BP9" s="811"/>
      <c r="BQ9" s="811"/>
      <c r="BR9" s="811"/>
      <c r="BS9" s="811"/>
      <c r="BT9" s="811"/>
      <c r="BU9" s="811"/>
      <c r="BV9" s="811"/>
      <c r="BW9" s="811"/>
      <c r="BX9" s="811"/>
      <c r="BY9" s="811"/>
      <c r="BZ9" s="811"/>
      <c r="CA9" s="811"/>
      <c r="CB9" s="811"/>
      <c r="CC9" s="811"/>
      <c r="CD9" s="811"/>
      <c r="CE9" s="811"/>
      <c r="CF9" s="811"/>
      <c r="CG9" s="811"/>
      <c r="CH9" s="811"/>
      <c r="CI9" s="811"/>
      <c r="CJ9" s="811"/>
      <c r="CK9" s="811"/>
      <c r="CL9" s="811"/>
      <c r="CM9" s="811"/>
      <c r="CN9" s="811"/>
      <c r="CO9" s="811"/>
      <c r="CP9" s="811"/>
      <c r="CQ9" s="811"/>
      <c r="CR9" s="811"/>
      <c r="CS9" s="811"/>
      <c r="CT9" s="811"/>
      <c r="CU9" s="811"/>
      <c r="CV9" s="811"/>
      <c r="CW9" s="811"/>
      <c r="CX9" s="811"/>
      <c r="CY9" s="811"/>
      <c r="CZ9" s="811"/>
      <c r="DA9" s="811"/>
      <c r="DB9" s="811"/>
      <c r="DC9" s="811"/>
      <c r="DD9" s="811"/>
      <c r="DE9" s="811"/>
      <c r="DF9" s="811"/>
      <c r="DG9" s="811"/>
      <c r="DH9" s="811"/>
      <c r="DI9" s="811"/>
      <c r="DJ9" s="811"/>
      <c r="DK9" s="811"/>
      <c r="DL9" s="811"/>
      <c r="DM9" s="811"/>
      <c r="DN9" s="811"/>
      <c r="DO9" s="811"/>
      <c r="DP9" s="811"/>
      <c r="DQ9" s="811"/>
      <c r="DR9" s="811"/>
      <c r="DS9" s="811"/>
      <c r="DT9" s="811"/>
      <c r="DU9" s="811"/>
      <c r="DV9" s="811"/>
      <c r="DW9" s="811"/>
      <c r="DX9" s="811"/>
      <c r="DY9" s="811"/>
      <c r="DZ9" s="811"/>
      <c r="EA9" s="811"/>
      <c r="EB9" s="811"/>
      <c r="EC9" s="811"/>
      <c r="ED9" s="811"/>
      <c r="EE9" s="811"/>
      <c r="EF9" s="811"/>
      <c r="EG9" s="811"/>
      <c r="EH9" s="811"/>
      <c r="EI9" s="811"/>
      <c r="EJ9" s="811"/>
      <c r="EK9" s="811"/>
      <c r="EL9" s="811"/>
      <c r="EM9" s="811"/>
      <c r="EN9" s="811"/>
      <c r="EO9" s="811"/>
      <c r="EP9" s="811"/>
      <c r="EQ9" s="811"/>
      <c r="ER9" s="811"/>
      <c r="ES9" s="811"/>
      <c r="ET9" s="811"/>
      <c r="EU9" s="811"/>
      <c r="EV9" s="811"/>
      <c r="EW9" s="811"/>
      <c r="EX9" s="811"/>
      <c r="EY9" s="811"/>
      <c r="EZ9" s="811"/>
      <c r="FA9" s="811"/>
      <c r="FB9" s="811"/>
      <c r="FC9" s="811"/>
      <c r="FD9" s="811"/>
      <c r="FE9" s="811"/>
      <c r="FF9" s="811"/>
      <c r="FG9" s="811"/>
      <c r="FH9" s="811"/>
      <c r="FI9" s="811"/>
      <c r="FJ9" s="811"/>
      <c r="FK9" s="811"/>
      <c r="FL9" s="811"/>
      <c r="FM9" s="811"/>
      <c r="FN9" s="811"/>
    </row>
    <row r="10" spans="1:170" s="812" customFormat="1" ht="24.75" customHeight="1">
      <c r="A10" s="910" t="s">
        <v>214</v>
      </c>
      <c r="B10" s="1986">
        <v>521.79824655330992</v>
      </c>
      <c r="C10" s="1986">
        <v>531.40488897250998</v>
      </c>
      <c r="D10" s="1986">
        <v>1222.47317254475</v>
      </c>
      <c r="E10" s="1986">
        <v>1849.83146270523</v>
      </c>
      <c r="F10" s="1986">
        <v>3252.44577849912</v>
      </c>
      <c r="G10" s="1986">
        <v>4474.7221238624297</v>
      </c>
      <c r="H10" s="1986">
        <v>4473.6184830497004</v>
      </c>
      <c r="I10" s="1987">
        <v>4263.179001441159</v>
      </c>
      <c r="J10" s="1988">
        <v>4245.7218991996506</v>
      </c>
      <c r="K10" s="1989">
        <v>4263.0836094108199</v>
      </c>
      <c r="L10" s="1989">
        <v>4530.5150475811006</v>
      </c>
      <c r="M10" s="1990">
        <v>5002.9595539322499</v>
      </c>
      <c r="N10" s="1988">
        <v>5433.36845114687</v>
      </c>
      <c r="O10" s="1989">
        <v>5389.5597696826508</v>
      </c>
      <c r="P10" s="1989">
        <v>5635.5055750319298</v>
      </c>
      <c r="Q10" s="1990">
        <v>5646.9389997961807</v>
      </c>
      <c r="R10" s="1991"/>
      <c r="S10" s="1991"/>
      <c r="T10" s="1991"/>
      <c r="U10" s="1991"/>
      <c r="V10" s="1991"/>
      <c r="W10" s="1991"/>
      <c r="X10" s="1991"/>
      <c r="Y10" s="1991"/>
      <c r="Z10" s="1991"/>
      <c r="AA10" s="1991"/>
      <c r="AB10" s="811"/>
      <c r="AC10" s="811"/>
      <c r="AD10" s="811"/>
      <c r="AE10" s="811"/>
      <c r="AF10" s="811"/>
      <c r="AG10" s="811"/>
      <c r="AH10" s="811"/>
      <c r="AI10" s="811"/>
      <c r="AJ10" s="811"/>
      <c r="AK10" s="811"/>
      <c r="AL10" s="811"/>
      <c r="AM10" s="811"/>
      <c r="AN10" s="811"/>
      <c r="AO10" s="811"/>
      <c r="AP10" s="811"/>
      <c r="AQ10" s="811"/>
      <c r="AR10" s="811"/>
      <c r="AS10" s="811"/>
      <c r="AT10" s="811"/>
      <c r="AU10" s="811"/>
      <c r="AV10" s="811"/>
      <c r="AW10" s="811"/>
      <c r="AX10" s="811"/>
      <c r="AY10" s="811"/>
      <c r="AZ10" s="811"/>
      <c r="BA10" s="811"/>
      <c r="BB10" s="811"/>
      <c r="BC10" s="811"/>
      <c r="BD10" s="811"/>
      <c r="BE10" s="811"/>
      <c r="BF10" s="811"/>
      <c r="BG10" s="811"/>
      <c r="BH10" s="811"/>
      <c r="BI10" s="811"/>
      <c r="BJ10" s="811"/>
      <c r="BK10" s="811"/>
      <c r="BL10" s="811"/>
      <c r="BM10" s="811"/>
      <c r="BN10" s="811"/>
      <c r="BO10" s="811"/>
      <c r="BP10" s="811"/>
      <c r="BQ10" s="811"/>
      <c r="BR10" s="811"/>
      <c r="BS10" s="811"/>
      <c r="BT10" s="811"/>
      <c r="BU10" s="811"/>
      <c r="BV10" s="811"/>
      <c r="BW10" s="811"/>
      <c r="BX10" s="811"/>
      <c r="BY10" s="811"/>
      <c r="BZ10" s="811"/>
      <c r="CA10" s="811"/>
      <c r="CB10" s="811"/>
      <c r="CC10" s="811"/>
      <c r="CD10" s="811"/>
      <c r="CE10" s="811"/>
      <c r="CF10" s="811"/>
      <c r="CG10" s="811"/>
      <c r="CH10" s="811"/>
      <c r="CI10" s="811"/>
      <c r="CJ10" s="811"/>
      <c r="CK10" s="811"/>
      <c r="CL10" s="811"/>
      <c r="CM10" s="811"/>
      <c r="CN10" s="811"/>
      <c r="CO10" s="811"/>
      <c r="CP10" s="811"/>
      <c r="CQ10" s="811"/>
      <c r="CR10" s="811"/>
      <c r="CS10" s="811"/>
      <c r="CT10" s="811"/>
      <c r="CU10" s="811"/>
      <c r="CV10" s="811"/>
      <c r="CW10" s="811"/>
      <c r="CX10" s="811"/>
      <c r="CY10" s="811"/>
      <c r="CZ10" s="811"/>
      <c r="DA10" s="811"/>
      <c r="DB10" s="811"/>
      <c r="DC10" s="811"/>
      <c r="DD10" s="811"/>
      <c r="DE10" s="811"/>
      <c r="DF10" s="811"/>
      <c r="DG10" s="811"/>
      <c r="DH10" s="811"/>
      <c r="DI10" s="811"/>
      <c r="DJ10" s="811"/>
      <c r="DK10" s="811"/>
      <c r="DL10" s="811"/>
      <c r="DM10" s="811"/>
      <c r="DN10" s="811"/>
      <c r="DO10" s="811"/>
      <c r="DP10" s="811"/>
      <c r="DQ10" s="811"/>
      <c r="DR10" s="811"/>
      <c r="DS10" s="811"/>
      <c r="DT10" s="811"/>
      <c r="DU10" s="811"/>
      <c r="DV10" s="811"/>
      <c r="DW10" s="811"/>
      <c r="DX10" s="811"/>
      <c r="DY10" s="811"/>
      <c r="DZ10" s="811"/>
      <c r="EA10" s="811"/>
      <c r="EB10" s="811"/>
      <c r="EC10" s="811"/>
      <c r="ED10" s="811"/>
      <c r="EE10" s="811"/>
      <c r="EF10" s="811"/>
      <c r="EG10" s="811"/>
      <c r="EH10" s="811"/>
      <c r="EI10" s="811"/>
      <c r="EJ10" s="811"/>
      <c r="EK10" s="811"/>
      <c r="EL10" s="811"/>
      <c r="EM10" s="811"/>
      <c r="EN10" s="811"/>
      <c r="EO10" s="811"/>
      <c r="EP10" s="811"/>
      <c r="EQ10" s="811"/>
      <c r="ER10" s="811"/>
      <c r="ES10" s="811"/>
      <c r="ET10" s="811"/>
      <c r="EU10" s="811"/>
      <c r="EV10" s="811"/>
      <c r="EW10" s="811"/>
      <c r="EX10" s="811"/>
      <c r="EY10" s="811"/>
      <c r="EZ10" s="811"/>
      <c r="FA10" s="811"/>
      <c r="FB10" s="811"/>
      <c r="FC10" s="811"/>
      <c r="FD10" s="811"/>
      <c r="FE10" s="811"/>
      <c r="FF10" s="811"/>
      <c r="FG10" s="811"/>
      <c r="FH10" s="811"/>
      <c r="FI10" s="811"/>
      <c r="FJ10" s="811"/>
      <c r="FK10" s="811"/>
      <c r="FL10" s="811"/>
      <c r="FM10" s="811"/>
      <c r="FN10" s="811"/>
    </row>
    <row r="11" spans="1:170" s="812" customFormat="1" ht="24.75" customHeight="1">
      <c r="A11" s="911" t="s">
        <v>1137</v>
      </c>
      <c r="B11" s="1993">
        <v>254.30548468057998</v>
      </c>
      <c r="C11" s="1993">
        <v>295.83936021416002</v>
      </c>
      <c r="D11" s="1993">
        <v>320.91108694292001</v>
      </c>
      <c r="E11" s="1993">
        <v>330.55652542603997</v>
      </c>
      <c r="F11" s="1993">
        <v>329.75272104489</v>
      </c>
      <c r="G11" s="1993">
        <v>360.58178075591997</v>
      </c>
      <c r="H11" s="1993">
        <v>401.84494790955</v>
      </c>
      <c r="I11" s="1994">
        <v>358.75837432751001</v>
      </c>
      <c r="J11" s="1995">
        <v>322.61774060919004</v>
      </c>
      <c r="K11" s="1996">
        <v>396.39655965458002</v>
      </c>
      <c r="L11" s="1996">
        <v>345.71821714221005</v>
      </c>
      <c r="M11" s="1997">
        <v>374.56507701179999</v>
      </c>
      <c r="N11" s="1995">
        <v>370.94615894056994</v>
      </c>
      <c r="O11" s="1996">
        <v>380.76954673171008</v>
      </c>
      <c r="P11" s="1996">
        <v>319.3798268182299</v>
      </c>
      <c r="Q11" s="1997">
        <v>411.36879032783003</v>
      </c>
      <c r="R11" s="1991"/>
      <c r="S11" s="1991"/>
      <c r="T11" s="1991"/>
      <c r="U11" s="1991"/>
      <c r="V11" s="1991"/>
      <c r="W11" s="1991"/>
      <c r="X11" s="1991"/>
      <c r="Y11" s="1991"/>
      <c r="Z11" s="1991"/>
      <c r="AA11" s="1991"/>
      <c r="AB11" s="811"/>
      <c r="AC11" s="811"/>
      <c r="AD11" s="811"/>
      <c r="AE11" s="811"/>
      <c r="AF11" s="811"/>
      <c r="AG11" s="811"/>
      <c r="AH11" s="811"/>
      <c r="AI11" s="811"/>
      <c r="AJ11" s="811"/>
      <c r="AK11" s="811"/>
      <c r="AL11" s="811"/>
      <c r="AM11" s="811"/>
      <c r="AN11" s="811"/>
      <c r="AO11" s="811"/>
      <c r="AP11" s="811"/>
      <c r="AQ11" s="811"/>
      <c r="AR11" s="811"/>
      <c r="AS11" s="811"/>
      <c r="AT11" s="811"/>
      <c r="AU11" s="811"/>
      <c r="AV11" s="811"/>
      <c r="AW11" s="811"/>
      <c r="AX11" s="811"/>
      <c r="AY11" s="811"/>
      <c r="AZ11" s="811"/>
      <c r="BA11" s="811"/>
      <c r="BB11" s="811"/>
      <c r="BC11" s="811"/>
      <c r="BD11" s="811"/>
      <c r="BE11" s="811"/>
      <c r="BF11" s="811"/>
      <c r="BG11" s="811"/>
      <c r="BH11" s="811"/>
      <c r="BI11" s="811"/>
      <c r="BJ11" s="811"/>
      <c r="BK11" s="811"/>
      <c r="BL11" s="811"/>
      <c r="BM11" s="811"/>
      <c r="BN11" s="811"/>
      <c r="BO11" s="811"/>
      <c r="BP11" s="811"/>
      <c r="BQ11" s="811"/>
      <c r="BR11" s="811"/>
      <c r="BS11" s="811"/>
      <c r="BT11" s="811"/>
      <c r="BU11" s="811"/>
      <c r="BV11" s="811"/>
      <c r="BW11" s="811"/>
      <c r="BX11" s="811"/>
      <c r="BY11" s="811"/>
      <c r="BZ11" s="811"/>
      <c r="CA11" s="811"/>
      <c r="CB11" s="811"/>
      <c r="CC11" s="811"/>
      <c r="CD11" s="811"/>
      <c r="CE11" s="811"/>
      <c r="CF11" s="811"/>
      <c r="CG11" s="811"/>
      <c r="CH11" s="811"/>
      <c r="CI11" s="811"/>
      <c r="CJ11" s="811"/>
      <c r="CK11" s="811"/>
      <c r="CL11" s="811"/>
      <c r="CM11" s="811"/>
      <c r="CN11" s="811"/>
      <c r="CO11" s="811"/>
      <c r="CP11" s="811"/>
      <c r="CQ11" s="811"/>
      <c r="CR11" s="811"/>
      <c r="CS11" s="811"/>
      <c r="CT11" s="811"/>
      <c r="CU11" s="811"/>
      <c r="CV11" s="811"/>
      <c r="CW11" s="811"/>
      <c r="CX11" s="811"/>
      <c r="CY11" s="811"/>
      <c r="CZ11" s="811"/>
      <c r="DA11" s="811"/>
      <c r="DB11" s="811"/>
      <c r="DC11" s="811"/>
      <c r="DD11" s="811"/>
      <c r="DE11" s="811"/>
      <c r="DF11" s="811"/>
      <c r="DG11" s="811"/>
      <c r="DH11" s="811"/>
      <c r="DI11" s="811"/>
      <c r="DJ11" s="811"/>
      <c r="DK11" s="811"/>
      <c r="DL11" s="811"/>
      <c r="DM11" s="811"/>
      <c r="DN11" s="811"/>
      <c r="DO11" s="811"/>
      <c r="DP11" s="811"/>
      <c r="DQ11" s="811"/>
      <c r="DR11" s="811"/>
      <c r="DS11" s="811"/>
      <c r="DT11" s="811"/>
      <c r="DU11" s="811"/>
      <c r="DV11" s="811"/>
      <c r="DW11" s="811"/>
      <c r="DX11" s="811"/>
      <c r="DY11" s="811"/>
      <c r="DZ11" s="811"/>
      <c r="EA11" s="811"/>
      <c r="EB11" s="811"/>
      <c r="EC11" s="811"/>
      <c r="ED11" s="811"/>
      <c r="EE11" s="811"/>
      <c r="EF11" s="811"/>
      <c r="EG11" s="811"/>
      <c r="EH11" s="811"/>
      <c r="EI11" s="811"/>
      <c r="EJ11" s="811"/>
      <c r="EK11" s="811"/>
      <c r="EL11" s="811"/>
      <c r="EM11" s="811"/>
      <c r="EN11" s="811"/>
      <c r="EO11" s="811"/>
      <c r="EP11" s="811"/>
      <c r="EQ11" s="811"/>
      <c r="ER11" s="811"/>
      <c r="ES11" s="811"/>
      <c r="ET11" s="811"/>
      <c r="EU11" s="811"/>
      <c r="EV11" s="811"/>
      <c r="EW11" s="811"/>
      <c r="EX11" s="811"/>
      <c r="EY11" s="811"/>
      <c r="EZ11" s="811"/>
      <c r="FA11" s="811"/>
      <c r="FB11" s="811"/>
      <c r="FC11" s="811"/>
      <c r="FD11" s="811"/>
      <c r="FE11" s="811"/>
      <c r="FF11" s="811"/>
      <c r="FG11" s="811"/>
      <c r="FH11" s="811"/>
      <c r="FI11" s="811"/>
      <c r="FJ11" s="811"/>
      <c r="FK11" s="811"/>
      <c r="FL11" s="811"/>
      <c r="FM11" s="811"/>
      <c r="FN11" s="811"/>
    </row>
    <row r="12" spans="1:170" s="812" customFormat="1" ht="24.75" customHeight="1">
      <c r="A12" s="911" t="s">
        <v>1138</v>
      </c>
      <c r="B12" s="1993">
        <v>267.49276187273</v>
      </c>
      <c r="C12" s="1993">
        <v>235.56552875835001</v>
      </c>
      <c r="D12" s="1993">
        <v>901.56208560182995</v>
      </c>
      <c r="E12" s="1993">
        <v>1519.2749372791902</v>
      </c>
      <c r="F12" s="1993">
        <v>2922.6930574542298</v>
      </c>
      <c r="G12" s="1993">
        <v>4114.14034310651</v>
      </c>
      <c r="H12" s="1993">
        <v>4071.7735351401498</v>
      </c>
      <c r="I12" s="1994">
        <v>3904.4206271136491</v>
      </c>
      <c r="J12" s="1995">
        <v>3923.10415859046</v>
      </c>
      <c r="K12" s="1996">
        <v>3866.68704975624</v>
      </c>
      <c r="L12" s="1996">
        <v>4184.7968304388905</v>
      </c>
      <c r="M12" s="1997">
        <v>4628.39447692045</v>
      </c>
      <c r="N12" s="1995">
        <v>5062.4222922063</v>
      </c>
      <c r="O12" s="1996">
        <v>5008.7902229509409</v>
      </c>
      <c r="P12" s="1996">
        <v>5316.1257482136989</v>
      </c>
      <c r="Q12" s="1997">
        <v>5235.5702094683502</v>
      </c>
      <c r="R12" s="1991"/>
      <c r="S12" s="1991"/>
      <c r="T12" s="1991"/>
      <c r="U12" s="1991"/>
      <c r="V12" s="1991"/>
      <c r="W12" s="1991"/>
      <c r="X12" s="1991"/>
      <c r="Y12" s="1991"/>
      <c r="Z12" s="1991"/>
      <c r="AA12" s="1991"/>
      <c r="AB12" s="811"/>
      <c r="AC12" s="811"/>
      <c r="AD12" s="811"/>
      <c r="AE12" s="811"/>
      <c r="AF12" s="811"/>
      <c r="AG12" s="811"/>
      <c r="AH12" s="811"/>
      <c r="AI12" s="811"/>
      <c r="AJ12" s="811"/>
      <c r="AK12" s="811"/>
      <c r="AL12" s="811"/>
      <c r="AM12" s="811"/>
      <c r="AN12" s="811"/>
      <c r="AO12" s="811"/>
      <c r="AP12" s="811"/>
      <c r="AQ12" s="811"/>
      <c r="AR12" s="811"/>
      <c r="AS12" s="811"/>
      <c r="AT12" s="811"/>
      <c r="AU12" s="811"/>
      <c r="AV12" s="811"/>
      <c r="AW12" s="811"/>
      <c r="AX12" s="811"/>
      <c r="AY12" s="811"/>
      <c r="AZ12" s="811"/>
      <c r="BA12" s="811"/>
      <c r="BB12" s="811"/>
      <c r="BC12" s="811"/>
      <c r="BD12" s="811"/>
      <c r="BE12" s="811"/>
      <c r="BF12" s="811"/>
      <c r="BG12" s="811"/>
      <c r="BH12" s="811"/>
      <c r="BI12" s="811"/>
      <c r="BJ12" s="811"/>
      <c r="BK12" s="811"/>
      <c r="BL12" s="811"/>
      <c r="BM12" s="811"/>
      <c r="BN12" s="811"/>
      <c r="BO12" s="811"/>
      <c r="BP12" s="811"/>
      <c r="BQ12" s="811"/>
      <c r="BR12" s="811"/>
      <c r="BS12" s="811"/>
      <c r="BT12" s="811"/>
      <c r="BU12" s="811"/>
      <c r="BV12" s="811"/>
      <c r="BW12" s="811"/>
      <c r="BX12" s="811"/>
      <c r="BY12" s="811"/>
      <c r="BZ12" s="811"/>
      <c r="CA12" s="811"/>
      <c r="CB12" s="811"/>
      <c r="CC12" s="811"/>
      <c r="CD12" s="811"/>
      <c r="CE12" s="811"/>
      <c r="CF12" s="811"/>
      <c r="CG12" s="811"/>
      <c r="CH12" s="811"/>
      <c r="CI12" s="811"/>
      <c r="CJ12" s="811"/>
      <c r="CK12" s="811"/>
      <c r="CL12" s="811"/>
      <c r="CM12" s="811"/>
      <c r="CN12" s="811"/>
      <c r="CO12" s="811"/>
      <c r="CP12" s="811"/>
      <c r="CQ12" s="811"/>
      <c r="CR12" s="811"/>
      <c r="CS12" s="811"/>
      <c r="CT12" s="811"/>
      <c r="CU12" s="811"/>
      <c r="CV12" s="811"/>
      <c r="CW12" s="811"/>
      <c r="CX12" s="811"/>
      <c r="CY12" s="811"/>
      <c r="CZ12" s="811"/>
      <c r="DA12" s="811"/>
      <c r="DB12" s="811"/>
      <c r="DC12" s="811"/>
      <c r="DD12" s="811"/>
      <c r="DE12" s="811"/>
      <c r="DF12" s="811"/>
      <c r="DG12" s="811"/>
      <c r="DH12" s="811"/>
      <c r="DI12" s="811"/>
      <c r="DJ12" s="811"/>
      <c r="DK12" s="811"/>
      <c r="DL12" s="811"/>
      <c r="DM12" s="811"/>
      <c r="DN12" s="811"/>
      <c r="DO12" s="811"/>
      <c r="DP12" s="811"/>
      <c r="DQ12" s="811"/>
      <c r="DR12" s="811"/>
      <c r="DS12" s="811"/>
      <c r="DT12" s="811"/>
      <c r="DU12" s="811"/>
      <c r="DV12" s="811"/>
      <c r="DW12" s="811"/>
      <c r="DX12" s="811"/>
      <c r="DY12" s="811"/>
      <c r="DZ12" s="811"/>
      <c r="EA12" s="811"/>
      <c r="EB12" s="811"/>
      <c r="EC12" s="811"/>
      <c r="ED12" s="811"/>
      <c r="EE12" s="811"/>
      <c r="EF12" s="811"/>
      <c r="EG12" s="811"/>
      <c r="EH12" s="811"/>
      <c r="EI12" s="811"/>
      <c r="EJ12" s="811"/>
      <c r="EK12" s="811"/>
      <c r="EL12" s="811"/>
      <c r="EM12" s="811"/>
      <c r="EN12" s="811"/>
      <c r="EO12" s="811"/>
      <c r="EP12" s="811"/>
      <c r="EQ12" s="811"/>
      <c r="ER12" s="811"/>
      <c r="ES12" s="811"/>
      <c r="ET12" s="811"/>
      <c r="EU12" s="811"/>
      <c r="EV12" s="811"/>
      <c r="EW12" s="811"/>
      <c r="EX12" s="811"/>
      <c r="EY12" s="811"/>
      <c r="EZ12" s="811"/>
      <c r="FA12" s="811"/>
      <c r="FB12" s="811"/>
      <c r="FC12" s="811"/>
      <c r="FD12" s="811"/>
      <c r="FE12" s="811"/>
      <c r="FF12" s="811"/>
      <c r="FG12" s="811"/>
      <c r="FH12" s="811"/>
      <c r="FI12" s="811"/>
      <c r="FJ12" s="811"/>
      <c r="FK12" s="811"/>
      <c r="FL12" s="811"/>
      <c r="FM12" s="811"/>
      <c r="FN12" s="811"/>
    </row>
    <row r="13" spans="1:170" s="812" customFormat="1" ht="24.75" customHeight="1">
      <c r="A13" s="908"/>
      <c r="B13" s="1993"/>
      <c r="C13" s="1993"/>
      <c r="D13" s="1993"/>
      <c r="E13" s="1993"/>
      <c r="F13" s="1993"/>
      <c r="G13" s="1993"/>
      <c r="H13" s="1993"/>
      <c r="I13" s="1994"/>
      <c r="J13" s="1995"/>
      <c r="K13" s="1996"/>
      <c r="L13" s="1996"/>
      <c r="M13" s="1997"/>
      <c r="N13" s="1995"/>
      <c r="O13" s="1996"/>
      <c r="P13" s="1996"/>
      <c r="Q13" s="1997"/>
      <c r="R13" s="1991"/>
      <c r="S13" s="1991"/>
      <c r="T13" s="1991"/>
      <c r="U13" s="1991"/>
      <c r="V13" s="1991"/>
      <c r="W13" s="1991"/>
      <c r="X13" s="1991"/>
      <c r="Y13" s="1991"/>
      <c r="Z13" s="1991"/>
      <c r="AA13" s="1991"/>
      <c r="AB13" s="811"/>
      <c r="AC13" s="811"/>
      <c r="AD13" s="811"/>
      <c r="AE13" s="811"/>
      <c r="AF13" s="811"/>
      <c r="AG13" s="811"/>
      <c r="AH13" s="811"/>
      <c r="AI13" s="811"/>
      <c r="AJ13" s="811"/>
      <c r="AK13" s="811"/>
      <c r="AL13" s="811"/>
      <c r="AM13" s="811"/>
      <c r="AN13" s="811"/>
      <c r="AO13" s="811"/>
      <c r="AP13" s="811"/>
      <c r="AQ13" s="811"/>
      <c r="AR13" s="811"/>
      <c r="AS13" s="811"/>
      <c r="AT13" s="811"/>
      <c r="AU13" s="811"/>
      <c r="AV13" s="811"/>
      <c r="AW13" s="811"/>
      <c r="AX13" s="811"/>
      <c r="AY13" s="811"/>
      <c r="AZ13" s="811"/>
      <c r="BA13" s="811"/>
      <c r="BB13" s="811"/>
      <c r="BC13" s="811"/>
      <c r="BD13" s="811"/>
      <c r="BE13" s="811"/>
      <c r="BF13" s="811"/>
      <c r="BG13" s="811"/>
      <c r="BH13" s="811"/>
      <c r="BI13" s="811"/>
      <c r="BJ13" s="811"/>
      <c r="BK13" s="811"/>
      <c r="BL13" s="811"/>
      <c r="BM13" s="811"/>
      <c r="BN13" s="811"/>
      <c r="BO13" s="811"/>
      <c r="BP13" s="811"/>
      <c r="BQ13" s="811"/>
      <c r="BR13" s="811"/>
      <c r="BS13" s="811"/>
      <c r="BT13" s="811"/>
      <c r="BU13" s="811"/>
      <c r="BV13" s="811"/>
      <c r="BW13" s="811"/>
      <c r="BX13" s="811"/>
      <c r="BY13" s="811"/>
      <c r="BZ13" s="811"/>
      <c r="CA13" s="811"/>
      <c r="CB13" s="811"/>
      <c r="CC13" s="811"/>
      <c r="CD13" s="811"/>
      <c r="CE13" s="811"/>
      <c r="CF13" s="811"/>
      <c r="CG13" s="811"/>
      <c r="CH13" s="811"/>
      <c r="CI13" s="811"/>
      <c r="CJ13" s="811"/>
      <c r="CK13" s="811"/>
      <c r="CL13" s="811"/>
      <c r="CM13" s="811"/>
      <c r="CN13" s="811"/>
      <c r="CO13" s="811"/>
      <c r="CP13" s="811"/>
      <c r="CQ13" s="811"/>
      <c r="CR13" s="811"/>
      <c r="CS13" s="811"/>
      <c r="CT13" s="811"/>
      <c r="CU13" s="811"/>
      <c r="CV13" s="811"/>
      <c r="CW13" s="811"/>
      <c r="CX13" s="811"/>
      <c r="CY13" s="811"/>
      <c r="CZ13" s="811"/>
      <c r="DA13" s="811"/>
      <c r="DB13" s="811"/>
      <c r="DC13" s="811"/>
      <c r="DD13" s="811"/>
      <c r="DE13" s="811"/>
      <c r="DF13" s="811"/>
      <c r="DG13" s="811"/>
      <c r="DH13" s="811"/>
      <c r="DI13" s="811"/>
      <c r="DJ13" s="811"/>
      <c r="DK13" s="811"/>
      <c r="DL13" s="811"/>
      <c r="DM13" s="811"/>
      <c r="DN13" s="811"/>
      <c r="DO13" s="811"/>
      <c r="DP13" s="811"/>
      <c r="DQ13" s="811"/>
      <c r="DR13" s="811"/>
      <c r="DS13" s="811"/>
      <c r="DT13" s="811"/>
      <c r="DU13" s="811"/>
      <c r="DV13" s="811"/>
      <c r="DW13" s="811"/>
      <c r="DX13" s="811"/>
      <c r="DY13" s="811"/>
      <c r="DZ13" s="811"/>
      <c r="EA13" s="811"/>
      <c r="EB13" s="811"/>
      <c r="EC13" s="811"/>
      <c r="ED13" s="811"/>
      <c r="EE13" s="811"/>
      <c r="EF13" s="811"/>
      <c r="EG13" s="811"/>
      <c r="EH13" s="811"/>
      <c r="EI13" s="811"/>
      <c r="EJ13" s="811"/>
      <c r="EK13" s="811"/>
      <c r="EL13" s="811"/>
      <c r="EM13" s="811"/>
      <c r="EN13" s="811"/>
      <c r="EO13" s="811"/>
      <c r="EP13" s="811"/>
      <c r="EQ13" s="811"/>
      <c r="ER13" s="811"/>
      <c r="ES13" s="811"/>
      <c r="ET13" s="811"/>
      <c r="EU13" s="811"/>
      <c r="EV13" s="811"/>
      <c r="EW13" s="811"/>
      <c r="EX13" s="811"/>
      <c r="EY13" s="811"/>
      <c r="EZ13" s="811"/>
      <c r="FA13" s="811"/>
      <c r="FB13" s="811"/>
      <c r="FC13" s="811"/>
      <c r="FD13" s="811"/>
      <c r="FE13" s="811"/>
      <c r="FF13" s="811"/>
      <c r="FG13" s="811"/>
      <c r="FH13" s="811"/>
      <c r="FI13" s="811"/>
      <c r="FJ13" s="811"/>
      <c r="FK13" s="811"/>
      <c r="FL13" s="811"/>
      <c r="FM13" s="811"/>
      <c r="FN13" s="811"/>
    </row>
    <row r="14" spans="1:170" s="812" customFormat="1" ht="24.75" customHeight="1">
      <c r="A14" s="910" t="s">
        <v>1139</v>
      </c>
      <c r="B14" s="1986">
        <v>54.400035121270108</v>
      </c>
      <c r="C14" s="1986">
        <v>209.8990357512501</v>
      </c>
      <c r="D14" s="1986">
        <v>533.97606810499008</v>
      </c>
      <c r="E14" s="1986">
        <v>1631.5809792401299</v>
      </c>
      <c r="F14" s="1986">
        <v>541.67278271569012</v>
      </c>
      <c r="G14" s="1986">
        <v>476.08171218128001</v>
      </c>
      <c r="H14" s="1986">
        <v>623.98698383903002</v>
      </c>
      <c r="I14" s="1987">
        <v>733.9749326929699</v>
      </c>
      <c r="J14" s="1988">
        <v>770.0227652407101</v>
      </c>
      <c r="K14" s="1989">
        <v>800.91348542430001</v>
      </c>
      <c r="L14" s="1989">
        <v>709.55410227817003</v>
      </c>
      <c r="M14" s="1990">
        <v>2610.0811182867697</v>
      </c>
      <c r="N14" s="1988">
        <v>3384.8467728800497</v>
      </c>
      <c r="O14" s="1989">
        <v>3852.4551873006799</v>
      </c>
      <c r="P14" s="1989">
        <v>3727.8710949309202</v>
      </c>
      <c r="Q14" s="1990">
        <v>4079.2631626337693</v>
      </c>
      <c r="R14" s="1991"/>
      <c r="S14" s="1991"/>
      <c r="T14" s="1991"/>
      <c r="U14" s="1991"/>
      <c r="V14" s="1991"/>
      <c r="W14" s="1991"/>
      <c r="X14" s="1991"/>
      <c r="Y14" s="1991"/>
      <c r="Z14" s="1991"/>
      <c r="AA14" s="1991"/>
      <c r="AB14" s="811"/>
      <c r="AC14" s="811"/>
      <c r="AD14" s="811"/>
      <c r="AE14" s="811"/>
      <c r="AF14" s="811"/>
      <c r="AG14" s="811"/>
      <c r="AH14" s="811"/>
      <c r="AI14" s="811"/>
      <c r="AJ14" s="811"/>
      <c r="AK14" s="811"/>
      <c r="AL14" s="811"/>
      <c r="AM14" s="811"/>
      <c r="AN14" s="811"/>
      <c r="AO14" s="811"/>
      <c r="AP14" s="811"/>
      <c r="AQ14" s="811"/>
      <c r="AR14" s="811"/>
      <c r="AS14" s="811"/>
      <c r="AT14" s="811"/>
      <c r="AU14" s="811"/>
      <c r="AV14" s="811"/>
      <c r="AW14" s="811"/>
      <c r="AX14" s="811"/>
      <c r="AY14" s="811"/>
      <c r="AZ14" s="811"/>
      <c r="BA14" s="811"/>
      <c r="BB14" s="811"/>
      <c r="BC14" s="811"/>
      <c r="BD14" s="811"/>
      <c r="BE14" s="811"/>
      <c r="BF14" s="811"/>
      <c r="BG14" s="811"/>
      <c r="BH14" s="811"/>
      <c r="BI14" s="811"/>
      <c r="BJ14" s="811"/>
      <c r="BK14" s="811"/>
      <c r="BL14" s="811"/>
      <c r="BM14" s="811"/>
      <c r="BN14" s="811"/>
      <c r="BO14" s="811"/>
      <c r="BP14" s="811"/>
      <c r="BQ14" s="811"/>
      <c r="BR14" s="811"/>
      <c r="BS14" s="811"/>
      <c r="BT14" s="811"/>
      <c r="BU14" s="811"/>
      <c r="BV14" s="811"/>
      <c r="BW14" s="811"/>
      <c r="BX14" s="811"/>
      <c r="BY14" s="811"/>
      <c r="BZ14" s="811"/>
      <c r="CA14" s="811"/>
      <c r="CB14" s="811"/>
      <c r="CC14" s="811"/>
      <c r="CD14" s="811"/>
      <c r="CE14" s="811"/>
      <c r="CF14" s="811"/>
      <c r="CG14" s="811"/>
      <c r="CH14" s="811"/>
      <c r="CI14" s="811"/>
      <c r="CJ14" s="811"/>
      <c r="CK14" s="811"/>
      <c r="CL14" s="811"/>
      <c r="CM14" s="811"/>
      <c r="CN14" s="811"/>
      <c r="CO14" s="811"/>
      <c r="CP14" s="811"/>
      <c r="CQ14" s="811"/>
      <c r="CR14" s="811"/>
      <c r="CS14" s="811"/>
      <c r="CT14" s="811"/>
      <c r="CU14" s="811"/>
      <c r="CV14" s="811"/>
      <c r="CW14" s="811"/>
      <c r="CX14" s="811"/>
      <c r="CY14" s="811"/>
      <c r="CZ14" s="811"/>
      <c r="DA14" s="811"/>
      <c r="DB14" s="811"/>
      <c r="DC14" s="811"/>
      <c r="DD14" s="811"/>
      <c r="DE14" s="811"/>
      <c r="DF14" s="811"/>
      <c r="DG14" s="811"/>
      <c r="DH14" s="811"/>
      <c r="DI14" s="811"/>
      <c r="DJ14" s="811"/>
      <c r="DK14" s="811"/>
      <c r="DL14" s="811"/>
      <c r="DM14" s="811"/>
      <c r="DN14" s="811"/>
      <c r="DO14" s="811"/>
      <c r="DP14" s="811"/>
      <c r="DQ14" s="811"/>
      <c r="DR14" s="811"/>
      <c r="DS14" s="811"/>
      <c r="DT14" s="811"/>
      <c r="DU14" s="811"/>
      <c r="DV14" s="811"/>
      <c r="DW14" s="811"/>
      <c r="DX14" s="811"/>
      <c r="DY14" s="811"/>
      <c r="DZ14" s="811"/>
      <c r="EA14" s="811"/>
      <c r="EB14" s="811"/>
      <c r="EC14" s="811"/>
      <c r="ED14" s="811"/>
      <c r="EE14" s="811"/>
      <c r="EF14" s="811"/>
      <c r="EG14" s="811"/>
      <c r="EH14" s="811"/>
      <c r="EI14" s="811"/>
      <c r="EJ14" s="811"/>
      <c r="EK14" s="811"/>
      <c r="EL14" s="811"/>
      <c r="EM14" s="811"/>
      <c r="EN14" s="811"/>
      <c r="EO14" s="811"/>
      <c r="EP14" s="811"/>
      <c r="EQ14" s="811"/>
      <c r="ER14" s="811"/>
      <c r="ES14" s="811"/>
      <c r="ET14" s="811"/>
      <c r="EU14" s="811"/>
      <c r="EV14" s="811"/>
      <c r="EW14" s="811"/>
      <c r="EX14" s="811"/>
      <c r="EY14" s="811"/>
      <c r="EZ14" s="811"/>
      <c r="FA14" s="811"/>
      <c r="FB14" s="811"/>
      <c r="FC14" s="811"/>
      <c r="FD14" s="811"/>
      <c r="FE14" s="811"/>
      <c r="FF14" s="811"/>
      <c r="FG14" s="811"/>
      <c r="FH14" s="811"/>
      <c r="FI14" s="811"/>
      <c r="FJ14" s="811"/>
      <c r="FK14" s="811"/>
      <c r="FL14" s="811"/>
      <c r="FM14" s="811"/>
      <c r="FN14" s="811"/>
    </row>
    <row r="15" spans="1:170" s="812" customFormat="1" ht="24.75" customHeight="1">
      <c r="A15" s="908"/>
      <c r="B15" s="1993"/>
      <c r="C15" s="1993"/>
      <c r="D15" s="1993"/>
      <c r="E15" s="1993"/>
      <c r="F15" s="1993"/>
      <c r="G15" s="1993"/>
      <c r="H15" s="1993"/>
      <c r="I15" s="1994"/>
      <c r="J15" s="1995"/>
      <c r="K15" s="1996"/>
      <c r="L15" s="1996"/>
      <c r="M15" s="1997"/>
      <c r="N15" s="1995"/>
      <c r="O15" s="1996"/>
      <c r="P15" s="1996"/>
      <c r="Q15" s="1997"/>
      <c r="R15" s="1991"/>
      <c r="S15" s="1991"/>
      <c r="T15" s="1991"/>
      <c r="U15" s="1991"/>
      <c r="V15" s="1991"/>
      <c r="W15" s="1991"/>
      <c r="X15" s="1991"/>
      <c r="Y15" s="1991"/>
      <c r="Z15" s="1991"/>
      <c r="AA15" s="1991"/>
      <c r="AB15" s="811"/>
      <c r="AC15" s="811"/>
      <c r="AD15" s="811"/>
      <c r="AE15" s="811"/>
      <c r="AF15" s="811"/>
      <c r="AG15" s="811"/>
      <c r="AH15" s="811"/>
      <c r="AI15" s="811"/>
      <c r="AJ15" s="811"/>
      <c r="AK15" s="811"/>
      <c r="AL15" s="811"/>
      <c r="AM15" s="811"/>
      <c r="AN15" s="811"/>
      <c r="AO15" s="811"/>
      <c r="AP15" s="811"/>
      <c r="AQ15" s="811"/>
      <c r="AR15" s="811"/>
      <c r="AS15" s="811"/>
      <c r="AT15" s="811"/>
      <c r="AU15" s="811"/>
      <c r="AV15" s="811"/>
      <c r="AW15" s="811"/>
      <c r="AX15" s="811"/>
      <c r="AY15" s="811"/>
      <c r="AZ15" s="811"/>
      <c r="BA15" s="811"/>
      <c r="BB15" s="811"/>
      <c r="BC15" s="811"/>
      <c r="BD15" s="811"/>
      <c r="BE15" s="811"/>
      <c r="BF15" s="811"/>
      <c r="BG15" s="811"/>
      <c r="BH15" s="811"/>
      <c r="BI15" s="811"/>
      <c r="BJ15" s="811"/>
      <c r="BK15" s="811"/>
      <c r="BL15" s="811"/>
      <c r="BM15" s="811"/>
      <c r="BN15" s="811"/>
      <c r="BO15" s="811"/>
      <c r="BP15" s="811"/>
      <c r="BQ15" s="811"/>
      <c r="BR15" s="811"/>
      <c r="BS15" s="811"/>
      <c r="BT15" s="811"/>
      <c r="BU15" s="811"/>
      <c r="BV15" s="811"/>
      <c r="BW15" s="811"/>
      <c r="BX15" s="811"/>
      <c r="BY15" s="811"/>
      <c r="BZ15" s="811"/>
      <c r="CA15" s="811"/>
      <c r="CB15" s="811"/>
      <c r="CC15" s="811"/>
      <c r="CD15" s="811"/>
      <c r="CE15" s="811"/>
      <c r="CF15" s="811"/>
      <c r="CG15" s="811"/>
      <c r="CH15" s="811"/>
      <c r="CI15" s="811"/>
      <c r="CJ15" s="811"/>
      <c r="CK15" s="811"/>
      <c r="CL15" s="811"/>
      <c r="CM15" s="811"/>
      <c r="CN15" s="811"/>
      <c r="CO15" s="811"/>
      <c r="CP15" s="811"/>
      <c r="CQ15" s="811"/>
      <c r="CR15" s="811"/>
      <c r="CS15" s="811"/>
      <c r="CT15" s="811"/>
      <c r="CU15" s="811"/>
      <c r="CV15" s="811"/>
      <c r="CW15" s="811"/>
      <c r="CX15" s="811"/>
      <c r="CY15" s="811"/>
      <c r="CZ15" s="811"/>
      <c r="DA15" s="811"/>
      <c r="DB15" s="811"/>
      <c r="DC15" s="811"/>
      <c r="DD15" s="811"/>
      <c r="DE15" s="811"/>
      <c r="DF15" s="811"/>
      <c r="DG15" s="811"/>
      <c r="DH15" s="811"/>
      <c r="DI15" s="811"/>
      <c r="DJ15" s="811"/>
      <c r="DK15" s="811"/>
      <c r="DL15" s="811"/>
      <c r="DM15" s="811"/>
      <c r="DN15" s="811"/>
      <c r="DO15" s="811"/>
      <c r="DP15" s="811"/>
      <c r="DQ15" s="811"/>
      <c r="DR15" s="811"/>
      <c r="DS15" s="811"/>
      <c r="DT15" s="811"/>
      <c r="DU15" s="811"/>
      <c r="DV15" s="811"/>
      <c r="DW15" s="811"/>
      <c r="DX15" s="811"/>
      <c r="DY15" s="811"/>
      <c r="DZ15" s="811"/>
      <c r="EA15" s="811"/>
      <c r="EB15" s="811"/>
      <c r="EC15" s="811"/>
      <c r="ED15" s="811"/>
      <c r="EE15" s="811"/>
      <c r="EF15" s="811"/>
      <c r="EG15" s="811"/>
      <c r="EH15" s="811"/>
      <c r="EI15" s="811"/>
      <c r="EJ15" s="811"/>
      <c r="EK15" s="811"/>
      <c r="EL15" s="811"/>
      <c r="EM15" s="811"/>
      <c r="EN15" s="811"/>
      <c r="EO15" s="811"/>
      <c r="EP15" s="811"/>
      <c r="EQ15" s="811"/>
      <c r="ER15" s="811"/>
      <c r="ES15" s="811"/>
      <c r="ET15" s="811"/>
      <c r="EU15" s="811"/>
      <c r="EV15" s="811"/>
      <c r="EW15" s="811"/>
      <c r="EX15" s="811"/>
      <c r="EY15" s="811"/>
      <c r="EZ15" s="811"/>
      <c r="FA15" s="811"/>
      <c r="FB15" s="811"/>
      <c r="FC15" s="811"/>
      <c r="FD15" s="811"/>
      <c r="FE15" s="811"/>
      <c r="FF15" s="811"/>
      <c r="FG15" s="811"/>
      <c r="FH15" s="811"/>
      <c r="FI15" s="811"/>
      <c r="FJ15" s="811"/>
      <c r="FK15" s="811"/>
      <c r="FL15" s="811"/>
      <c r="FM15" s="811"/>
      <c r="FN15" s="811"/>
    </row>
    <row r="16" spans="1:170" s="812" customFormat="1" ht="24.75" customHeight="1">
      <c r="A16" s="910" t="s">
        <v>1140</v>
      </c>
      <c r="B16" s="1986">
        <v>409.15905115968002</v>
      </c>
      <c r="C16" s="1986">
        <v>418.71399817974998</v>
      </c>
      <c r="D16" s="1986">
        <v>294.98405800604007</v>
      </c>
      <c r="E16" s="1986">
        <v>228.03625019701997</v>
      </c>
      <c r="F16" s="1986">
        <v>262.17054599325002</v>
      </c>
      <c r="G16" s="1986">
        <v>257.01773333019003</v>
      </c>
      <c r="H16" s="1986">
        <v>732.24451562705008</v>
      </c>
      <c r="I16" s="1987">
        <v>992.26790349277007</v>
      </c>
      <c r="J16" s="1988">
        <v>999.75207934284026</v>
      </c>
      <c r="K16" s="1989">
        <v>1029.34985509426</v>
      </c>
      <c r="L16" s="1989">
        <v>957.95484072663999</v>
      </c>
      <c r="M16" s="1990">
        <v>1003.8852049063802</v>
      </c>
      <c r="N16" s="1988">
        <v>1271.5079827641898</v>
      </c>
      <c r="O16" s="1989">
        <v>1250.9376977644997</v>
      </c>
      <c r="P16" s="1989">
        <v>1210.48484185299</v>
      </c>
      <c r="Q16" s="1990">
        <v>1098.5164673705699</v>
      </c>
      <c r="R16" s="1991"/>
      <c r="S16" s="1991"/>
      <c r="T16" s="1991"/>
      <c r="U16" s="1991"/>
      <c r="V16" s="1991"/>
      <c r="W16" s="1991"/>
      <c r="X16" s="1991"/>
      <c r="Y16" s="1991"/>
      <c r="Z16" s="1991"/>
      <c r="AA16" s="1991"/>
      <c r="AB16" s="811"/>
      <c r="AC16" s="811"/>
      <c r="AD16" s="811"/>
      <c r="AE16" s="811"/>
      <c r="AF16" s="811"/>
      <c r="AG16" s="811"/>
      <c r="AH16" s="811"/>
      <c r="AI16" s="811"/>
      <c r="AJ16" s="811"/>
      <c r="AK16" s="811"/>
      <c r="AL16" s="811"/>
      <c r="AM16" s="811"/>
      <c r="AN16" s="811"/>
      <c r="AO16" s="811"/>
      <c r="AP16" s="811"/>
      <c r="AQ16" s="811"/>
      <c r="AR16" s="811"/>
      <c r="AS16" s="811"/>
      <c r="AT16" s="811"/>
      <c r="AU16" s="811"/>
      <c r="AV16" s="811"/>
      <c r="AW16" s="811"/>
      <c r="AX16" s="811"/>
      <c r="AY16" s="811"/>
      <c r="AZ16" s="811"/>
      <c r="BA16" s="811"/>
      <c r="BB16" s="811"/>
      <c r="BC16" s="811"/>
      <c r="BD16" s="811"/>
      <c r="BE16" s="811"/>
      <c r="BF16" s="811"/>
      <c r="BG16" s="811"/>
      <c r="BH16" s="811"/>
      <c r="BI16" s="811"/>
      <c r="BJ16" s="811"/>
      <c r="BK16" s="811"/>
      <c r="BL16" s="811"/>
      <c r="BM16" s="811"/>
      <c r="BN16" s="811"/>
      <c r="BO16" s="811"/>
      <c r="BP16" s="811"/>
      <c r="BQ16" s="811"/>
      <c r="BR16" s="811"/>
      <c r="BS16" s="811"/>
      <c r="BT16" s="811"/>
      <c r="BU16" s="811"/>
      <c r="BV16" s="811"/>
      <c r="BW16" s="811"/>
      <c r="BX16" s="811"/>
      <c r="BY16" s="811"/>
      <c r="BZ16" s="811"/>
      <c r="CA16" s="811"/>
      <c r="CB16" s="811"/>
      <c r="CC16" s="811"/>
      <c r="CD16" s="811"/>
      <c r="CE16" s="811"/>
      <c r="CF16" s="811"/>
      <c r="CG16" s="811"/>
      <c r="CH16" s="811"/>
      <c r="CI16" s="811"/>
      <c r="CJ16" s="811"/>
      <c r="CK16" s="811"/>
      <c r="CL16" s="811"/>
      <c r="CM16" s="811"/>
      <c r="CN16" s="811"/>
      <c r="CO16" s="811"/>
      <c r="CP16" s="811"/>
      <c r="CQ16" s="811"/>
      <c r="CR16" s="811"/>
      <c r="CS16" s="811"/>
      <c r="CT16" s="811"/>
      <c r="CU16" s="811"/>
      <c r="CV16" s="811"/>
      <c r="CW16" s="811"/>
      <c r="CX16" s="811"/>
      <c r="CY16" s="811"/>
      <c r="CZ16" s="811"/>
      <c r="DA16" s="811"/>
      <c r="DB16" s="811"/>
      <c r="DC16" s="811"/>
      <c r="DD16" s="811"/>
      <c r="DE16" s="811"/>
      <c r="DF16" s="811"/>
      <c r="DG16" s="811"/>
      <c r="DH16" s="811"/>
      <c r="DI16" s="811"/>
      <c r="DJ16" s="811"/>
      <c r="DK16" s="811"/>
      <c r="DL16" s="811"/>
      <c r="DM16" s="811"/>
      <c r="DN16" s="811"/>
      <c r="DO16" s="811"/>
      <c r="DP16" s="811"/>
      <c r="DQ16" s="811"/>
      <c r="DR16" s="811"/>
      <c r="DS16" s="811"/>
      <c r="DT16" s="811"/>
      <c r="DU16" s="811"/>
      <c r="DV16" s="811"/>
      <c r="DW16" s="811"/>
      <c r="DX16" s="811"/>
      <c r="DY16" s="811"/>
      <c r="DZ16" s="811"/>
      <c r="EA16" s="811"/>
      <c r="EB16" s="811"/>
      <c r="EC16" s="811"/>
      <c r="ED16" s="811"/>
      <c r="EE16" s="811"/>
      <c r="EF16" s="811"/>
      <c r="EG16" s="811"/>
      <c r="EH16" s="811"/>
      <c r="EI16" s="811"/>
      <c r="EJ16" s="811"/>
      <c r="EK16" s="811"/>
      <c r="EL16" s="811"/>
      <c r="EM16" s="811"/>
      <c r="EN16" s="811"/>
      <c r="EO16" s="811"/>
      <c r="EP16" s="811"/>
      <c r="EQ16" s="811"/>
      <c r="ER16" s="811"/>
      <c r="ES16" s="811"/>
      <c r="ET16" s="811"/>
      <c r="EU16" s="811"/>
      <c r="EV16" s="811"/>
      <c r="EW16" s="811"/>
      <c r="EX16" s="811"/>
      <c r="EY16" s="811"/>
      <c r="EZ16" s="811"/>
      <c r="FA16" s="811"/>
      <c r="FB16" s="811"/>
      <c r="FC16" s="811"/>
      <c r="FD16" s="811"/>
      <c r="FE16" s="811"/>
      <c r="FF16" s="811"/>
      <c r="FG16" s="811"/>
      <c r="FH16" s="811"/>
      <c r="FI16" s="811"/>
      <c r="FJ16" s="811"/>
      <c r="FK16" s="811"/>
      <c r="FL16" s="811"/>
      <c r="FM16" s="811"/>
      <c r="FN16" s="811"/>
    </row>
    <row r="17" spans="1:170" s="812" customFormat="1" ht="24.75" customHeight="1">
      <c r="A17" s="908"/>
      <c r="B17" s="1993"/>
      <c r="C17" s="1993"/>
      <c r="D17" s="1993"/>
      <c r="E17" s="1993"/>
      <c r="F17" s="1993"/>
      <c r="G17" s="1993"/>
      <c r="H17" s="1993"/>
      <c r="I17" s="1994"/>
      <c r="J17" s="1995"/>
      <c r="K17" s="1996"/>
      <c r="L17" s="1996"/>
      <c r="M17" s="1997"/>
      <c r="N17" s="1995"/>
      <c r="O17" s="1996"/>
      <c r="P17" s="1996"/>
      <c r="Q17" s="1997"/>
      <c r="R17" s="1991"/>
      <c r="S17" s="1991"/>
      <c r="T17" s="1991"/>
      <c r="U17" s="1991"/>
      <c r="V17" s="1991"/>
      <c r="W17" s="1991"/>
      <c r="X17" s="1991"/>
      <c r="Y17" s="1991"/>
      <c r="Z17" s="1991"/>
      <c r="AA17" s="1991"/>
      <c r="AB17" s="811"/>
      <c r="AC17" s="811"/>
      <c r="AD17" s="811"/>
      <c r="AE17" s="811"/>
      <c r="AF17" s="811"/>
      <c r="AG17" s="811"/>
      <c r="AH17" s="811"/>
      <c r="AI17" s="811"/>
      <c r="AJ17" s="811"/>
      <c r="AK17" s="811"/>
      <c r="AL17" s="811"/>
      <c r="AM17" s="811"/>
      <c r="AN17" s="811"/>
      <c r="AO17" s="811"/>
      <c r="AP17" s="811"/>
      <c r="AQ17" s="811"/>
      <c r="AR17" s="811"/>
      <c r="AS17" s="811"/>
      <c r="AT17" s="811"/>
      <c r="AU17" s="811"/>
      <c r="AV17" s="811"/>
      <c r="AW17" s="811"/>
      <c r="AX17" s="811"/>
      <c r="AY17" s="811"/>
      <c r="AZ17" s="811"/>
      <c r="BA17" s="811"/>
      <c r="BB17" s="811"/>
      <c r="BC17" s="811"/>
      <c r="BD17" s="811"/>
      <c r="BE17" s="811"/>
      <c r="BF17" s="811"/>
      <c r="BG17" s="811"/>
      <c r="BH17" s="811"/>
      <c r="BI17" s="811"/>
      <c r="BJ17" s="811"/>
      <c r="BK17" s="811"/>
      <c r="BL17" s="811"/>
      <c r="BM17" s="811"/>
      <c r="BN17" s="811"/>
      <c r="BO17" s="811"/>
      <c r="BP17" s="811"/>
      <c r="BQ17" s="811"/>
      <c r="BR17" s="811"/>
      <c r="BS17" s="811"/>
      <c r="BT17" s="811"/>
      <c r="BU17" s="811"/>
      <c r="BV17" s="811"/>
      <c r="BW17" s="811"/>
      <c r="BX17" s="811"/>
      <c r="BY17" s="811"/>
      <c r="BZ17" s="811"/>
      <c r="CA17" s="811"/>
      <c r="CB17" s="811"/>
      <c r="CC17" s="811"/>
      <c r="CD17" s="811"/>
      <c r="CE17" s="811"/>
      <c r="CF17" s="811"/>
      <c r="CG17" s="811"/>
      <c r="CH17" s="811"/>
      <c r="CI17" s="811"/>
      <c r="CJ17" s="811"/>
      <c r="CK17" s="811"/>
      <c r="CL17" s="811"/>
      <c r="CM17" s="811"/>
      <c r="CN17" s="811"/>
      <c r="CO17" s="811"/>
      <c r="CP17" s="811"/>
      <c r="CQ17" s="811"/>
      <c r="CR17" s="811"/>
      <c r="CS17" s="811"/>
      <c r="CT17" s="811"/>
      <c r="CU17" s="811"/>
      <c r="CV17" s="811"/>
      <c r="CW17" s="811"/>
      <c r="CX17" s="811"/>
      <c r="CY17" s="811"/>
      <c r="CZ17" s="811"/>
      <c r="DA17" s="811"/>
      <c r="DB17" s="811"/>
      <c r="DC17" s="811"/>
      <c r="DD17" s="811"/>
      <c r="DE17" s="811"/>
      <c r="DF17" s="811"/>
      <c r="DG17" s="811"/>
      <c r="DH17" s="811"/>
      <c r="DI17" s="811"/>
      <c r="DJ17" s="811"/>
      <c r="DK17" s="811"/>
      <c r="DL17" s="811"/>
      <c r="DM17" s="811"/>
      <c r="DN17" s="811"/>
      <c r="DO17" s="811"/>
      <c r="DP17" s="811"/>
      <c r="DQ17" s="811"/>
      <c r="DR17" s="811"/>
      <c r="DS17" s="811"/>
      <c r="DT17" s="811"/>
      <c r="DU17" s="811"/>
      <c r="DV17" s="811"/>
      <c r="DW17" s="811"/>
      <c r="DX17" s="811"/>
      <c r="DY17" s="811"/>
      <c r="DZ17" s="811"/>
      <c r="EA17" s="811"/>
      <c r="EB17" s="811"/>
      <c r="EC17" s="811"/>
      <c r="ED17" s="811"/>
      <c r="EE17" s="811"/>
      <c r="EF17" s="811"/>
      <c r="EG17" s="811"/>
      <c r="EH17" s="811"/>
      <c r="EI17" s="811"/>
      <c r="EJ17" s="811"/>
      <c r="EK17" s="811"/>
      <c r="EL17" s="811"/>
      <c r="EM17" s="811"/>
      <c r="EN17" s="811"/>
      <c r="EO17" s="811"/>
      <c r="EP17" s="811"/>
      <c r="EQ17" s="811"/>
      <c r="ER17" s="811"/>
      <c r="ES17" s="811"/>
      <c r="ET17" s="811"/>
      <c r="EU17" s="811"/>
      <c r="EV17" s="811"/>
      <c r="EW17" s="811"/>
      <c r="EX17" s="811"/>
      <c r="EY17" s="811"/>
      <c r="EZ17" s="811"/>
      <c r="FA17" s="811"/>
      <c r="FB17" s="811"/>
      <c r="FC17" s="811"/>
      <c r="FD17" s="811"/>
      <c r="FE17" s="811"/>
      <c r="FF17" s="811"/>
      <c r="FG17" s="811"/>
      <c r="FH17" s="811"/>
      <c r="FI17" s="811"/>
      <c r="FJ17" s="811"/>
      <c r="FK17" s="811"/>
      <c r="FL17" s="811"/>
      <c r="FM17" s="811"/>
      <c r="FN17" s="811"/>
    </row>
    <row r="18" spans="1:170" s="812" customFormat="1" ht="24.75" customHeight="1">
      <c r="A18" s="910" t="s">
        <v>1141</v>
      </c>
      <c r="B18" s="1986">
        <v>11042.785794085776</v>
      </c>
      <c r="C18" s="1986">
        <v>10750.488833369169</v>
      </c>
      <c r="D18" s="1986">
        <v>12098.17015879214</v>
      </c>
      <c r="E18" s="1986">
        <v>11564.269635277544</v>
      </c>
      <c r="F18" s="1986">
        <v>12224.92127564676</v>
      </c>
      <c r="G18" s="1986">
        <v>16555.553123360372</v>
      </c>
      <c r="H18" s="1986">
        <v>18203.908314296172</v>
      </c>
      <c r="I18" s="1987">
        <v>21450.305191041909</v>
      </c>
      <c r="J18" s="1988">
        <v>21691.087250763161</v>
      </c>
      <c r="K18" s="1989">
        <v>21311.338943761526</v>
      </c>
      <c r="L18" s="1989">
        <v>21590.550883278062</v>
      </c>
      <c r="M18" s="1990">
        <v>20414.447294392758</v>
      </c>
      <c r="N18" s="1988">
        <v>19391.836839438507</v>
      </c>
      <c r="O18" s="1989">
        <v>19124.421052690861</v>
      </c>
      <c r="P18" s="1989">
        <v>19631.694537681782</v>
      </c>
      <c r="Q18" s="1990">
        <v>20217.930638834907</v>
      </c>
      <c r="R18" s="1991"/>
      <c r="S18" s="1991"/>
      <c r="T18" s="1991"/>
      <c r="U18" s="1991"/>
      <c r="V18" s="1991"/>
      <c r="W18" s="1991"/>
      <c r="X18" s="1991"/>
      <c r="Y18" s="1991"/>
      <c r="Z18" s="1991"/>
      <c r="AA18" s="1991"/>
      <c r="AB18" s="811"/>
      <c r="AC18" s="811"/>
      <c r="AD18" s="811"/>
      <c r="AE18" s="811"/>
      <c r="AF18" s="811"/>
      <c r="AG18" s="811"/>
      <c r="AH18" s="811"/>
      <c r="AI18" s="811"/>
      <c r="AJ18" s="811"/>
      <c r="AK18" s="811"/>
      <c r="AL18" s="811"/>
      <c r="AM18" s="811"/>
      <c r="AN18" s="811"/>
      <c r="AO18" s="811"/>
      <c r="AP18" s="811"/>
      <c r="AQ18" s="811"/>
      <c r="AR18" s="811"/>
      <c r="AS18" s="811"/>
      <c r="AT18" s="811"/>
      <c r="AU18" s="811"/>
      <c r="AV18" s="811"/>
      <c r="AW18" s="811"/>
      <c r="AX18" s="811"/>
      <c r="AY18" s="811"/>
      <c r="AZ18" s="811"/>
      <c r="BA18" s="811"/>
      <c r="BB18" s="811"/>
      <c r="BC18" s="811"/>
      <c r="BD18" s="811"/>
      <c r="BE18" s="811"/>
      <c r="BF18" s="811"/>
      <c r="BG18" s="811"/>
      <c r="BH18" s="811"/>
      <c r="BI18" s="811"/>
      <c r="BJ18" s="811"/>
      <c r="BK18" s="811"/>
      <c r="BL18" s="811"/>
      <c r="BM18" s="811"/>
      <c r="BN18" s="811"/>
      <c r="BO18" s="811"/>
      <c r="BP18" s="811"/>
      <c r="BQ18" s="811"/>
      <c r="BR18" s="811"/>
      <c r="BS18" s="811"/>
      <c r="BT18" s="811"/>
      <c r="BU18" s="811"/>
      <c r="BV18" s="811"/>
      <c r="BW18" s="811"/>
      <c r="BX18" s="811"/>
      <c r="BY18" s="811"/>
      <c r="BZ18" s="811"/>
      <c r="CA18" s="811"/>
      <c r="CB18" s="811"/>
      <c r="CC18" s="811"/>
      <c r="CD18" s="811"/>
      <c r="CE18" s="811"/>
      <c r="CF18" s="811"/>
      <c r="CG18" s="811"/>
      <c r="CH18" s="811"/>
      <c r="CI18" s="811"/>
      <c r="CJ18" s="811"/>
      <c r="CK18" s="811"/>
      <c r="CL18" s="811"/>
      <c r="CM18" s="811"/>
      <c r="CN18" s="811"/>
      <c r="CO18" s="811"/>
      <c r="CP18" s="811"/>
      <c r="CQ18" s="811"/>
      <c r="CR18" s="811"/>
      <c r="CS18" s="811"/>
      <c r="CT18" s="811"/>
      <c r="CU18" s="811"/>
      <c r="CV18" s="811"/>
      <c r="CW18" s="811"/>
      <c r="CX18" s="811"/>
      <c r="CY18" s="811"/>
      <c r="CZ18" s="811"/>
      <c r="DA18" s="811"/>
      <c r="DB18" s="811"/>
      <c r="DC18" s="811"/>
      <c r="DD18" s="811"/>
      <c r="DE18" s="811"/>
      <c r="DF18" s="811"/>
      <c r="DG18" s="811"/>
      <c r="DH18" s="811"/>
      <c r="DI18" s="811"/>
      <c r="DJ18" s="811"/>
      <c r="DK18" s="811"/>
      <c r="DL18" s="811"/>
      <c r="DM18" s="811"/>
      <c r="DN18" s="811"/>
      <c r="DO18" s="811"/>
      <c r="DP18" s="811"/>
      <c r="DQ18" s="811"/>
      <c r="DR18" s="811"/>
      <c r="DS18" s="811"/>
      <c r="DT18" s="811"/>
      <c r="DU18" s="811"/>
      <c r="DV18" s="811"/>
      <c r="DW18" s="811"/>
      <c r="DX18" s="811"/>
      <c r="DY18" s="811"/>
      <c r="DZ18" s="811"/>
      <c r="EA18" s="811"/>
      <c r="EB18" s="811"/>
      <c r="EC18" s="811"/>
      <c r="ED18" s="811"/>
      <c r="EE18" s="811"/>
      <c r="EF18" s="811"/>
      <c r="EG18" s="811"/>
      <c r="EH18" s="811"/>
      <c r="EI18" s="811"/>
      <c r="EJ18" s="811"/>
      <c r="EK18" s="811"/>
      <c r="EL18" s="811"/>
      <c r="EM18" s="811"/>
      <c r="EN18" s="811"/>
      <c r="EO18" s="811"/>
      <c r="EP18" s="811"/>
      <c r="EQ18" s="811"/>
      <c r="ER18" s="811"/>
      <c r="ES18" s="811"/>
      <c r="ET18" s="811"/>
      <c r="EU18" s="811"/>
      <c r="EV18" s="811"/>
      <c r="EW18" s="811"/>
      <c r="EX18" s="811"/>
      <c r="EY18" s="811"/>
      <c r="EZ18" s="811"/>
      <c r="FA18" s="811"/>
      <c r="FB18" s="811"/>
      <c r="FC18" s="811"/>
      <c r="FD18" s="811"/>
      <c r="FE18" s="811"/>
      <c r="FF18" s="811"/>
      <c r="FG18" s="811"/>
      <c r="FH18" s="811"/>
      <c r="FI18" s="811"/>
      <c r="FJ18" s="811"/>
      <c r="FK18" s="811"/>
      <c r="FL18" s="811"/>
      <c r="FM18" s="811"/>
      <c r="FN18" s="811"/>
    </row>
    <row r="19" spans="1:170" s="812" customFormat="1" ht="24.75" customHeight="1">
      <c r="A19" s="911" t="s">
        <v>1142</v>
      </c>
      <c r="B19" s="1993">
        <v>1374.9091165856</v>
      </c>
      <c r="C19" s="1993">
        <v>1552.3157758480897</v>
      </c>
      <c r="D19" s="1993">
        <v>2483.7243603030197</v>
      </c>
      <c r="E19" s="1993">
        <v>1120.8193119932498</v>
      </c>
      <c r="F19" s="1993">
        <v>632.83959695910994</v>
      </c>
      <c r="G19" s="1993">
        <v>3289.3913995512999</v>
      </c>
      <c r="H19" s="1993">
        <v>4545.0141642122908</v>
      </c>
      <c r="I19" s="1994">
        <v>4766.4120503634213</v>
      </c>
      <c r="J19" s="1995">
        <v>5112.1161471592304</v>
      </c>
      <c r="K19" s="1996">
        <v>5017.6800630758107</v>
      </c>
      <c r="L19" s="1996">
        <v>5101.2661268709708</v>
      </c>
      <c r="M19" s="1997">
        <v>3994.4861164209506</v>
      </c>
      <c r="N19" s="1995">
        <v>3286.8209224954999</v>
      </c>
      <c r="O19" s="1996">
        <v>3262.9307724983792</v>
      </c>
      <c r="P19" s="1996">
        <v>3502.805076889369</v>
      </c>
      <c r="Q19" s="1997">
        <v>4493.5963078756304</v>
      </c>
      <c r="R19" s="1991"/>
      <c r="S19" s="1991"/>
      <c r="T19" s="1991"/>
      <c r="U19" s="1991"/>
      <c r="V19" s="1991"/>
      <c r="W19" s="1991"/>
      <c r="X19" s="1991"/>
      <c r="Y19" s="1991"/>
      <c r="Z19" s="1991"/>
      <c r="AA19" s="1991"/>
      <c r="AB19" s="811"/>
      <c r="AC19" s="811"/>
      <c r="AD19" s="811"/>
      <c r="AE19" s="811"/>
      <c r="AF19" s="811"/>
      <c r="AG19" s="811"/>
      <c r="AH19" s="811"/>
      <c r="AI19" s="811"/>
      <c r="AJ19" s="811"/>
      <c r="AK19" s="811"/>
      <c r="AL19" s="811"/>
      <c r="AM19" s="811"/>
      <c r="AN19" s="811"/>
      <c r="AO19" s="811"/>
      <c r="AP19" s="811"/>
      <c r="AQ19" s="811"/>
      <c r="AR19" s="811"/>
      <c r="AS19" s="811"/>
      <c r="AT19" s="811"/>
      <c r="AU19" s="811"/>
      <c r="AV19" s="811"/>
      <c r="AW19" s="811"/>
      <c r="AX19" s="811"/>
      <c r="AY19" s="811"/>
      <c r="AZ19" s="811"/>
      <c r="BA19" s="811"/>
      <c r="BB19" s="811"/>
      <c r="BC19" s="811"/>
      <c r="BD19" s="811"/>
      <c r="BE19" s="811"/>
      <c r="BF19" s="811"/>
      <c r="BG19" s="811"/>
      <c r="BH19" s="811"/>
      <c r="BI19" s="811"/>
      <c r="BJ19" s="811"/>
      <c r="BK19" s="811"/>
      <c r="BL19" s="811"/>
      <c r="BM19" s="811"/>
      <c r="BN19" s="811"/>
      <c r="BO19" s="811"/>
      <c r="BP19" s="811"/>
      <c r="BQ19" s="811"/>
      <c r="BR19" s="811"/>
      <c r="BS19" s="811"/>
      <c r="BT19" s="811"/>
      <c r="BU19" s="811"/>
      <c r="BV19" s="811"/>
      <c r="BW19" s="811"/>
      <c r="BX19" s="811"/>
      <c r="BY19" s="811"/>
      <c r="BZ19" s="811"/>
      <c r="CA19" s="811"/>
      <c r="CB19" s="811"/>
      <c r="CC19" s="811"/>
      <c r="CD19" s="811"/>
      <c r="CE19" s="811"/>
      <c r="CF19" s="811"/>
      <c r="CG19" s="811"/>
      <c r="CH19" s="811"/>
      <c r="CI19" s="811"/>
      <c r="CJ19" s="811"/>
      <c r="CK19" s="811"/>
      <c r="CL19" s="811"/>
      <c r="CM19" s="811"/>
      <c r="CN19" s="811"/>
      <c r="CO19" s="811"/>
      <c r="CP19" s="811"/>
      <c r="CQ19" s="811"/>
      <c r="CR19" s="811"/>
      <c r="CS19" s="811"/>
      <c r="CT19" s="811"/>
      <c r="CU19" s="811"/>
      <c r="CV19" s="811"/>
      <c r="CW19" s="811"/>
      <c r="CX19" s="811"/>
      <c r="CY19" s="811"/>
      <c r="CZ19" s="811"/>
      <c r="DA19" s="811"/>
      <c r="DB19" s="811"/>
      <c r="DC19" s="811"/>
      <c r="DD19" s="811"/>
      <c r="DE19" s="811"/>
      <c r="DF19" s="811"/>
      <c r="DG19" s="811"/>
      <c r="DH19" s="811"/>
      <c r="DI19" s="811"/>
      <c r="DJ19" s="811"/>
      <c r="DK19" s="811"/>
      <c r="DL19" s="811"/>
      <c r="DM19" s="811"/>
      <c r="DN19" s="811"/>
      <c r="DO19" s="811"/>
      <c r="DP19" s="811"/>
      <c r="DQ19" s="811"/>
      <c r="DR19" s="811"/>
      <c r="DS19" s="811"/>
      <c r="DT19" s="811"/>
      <c r="DU19" s="811"/>
      <c r="DV19" s="811"/>
      <c r="DW19" s="811"/>
      <c r="DX19" s="811"/>
      <c r="DY19" s="811"/>
      <c r="DZ19" s="811"/>
      <c r="EA19" s="811"/>
      <c r="EB19" s="811"/>
      <c r="EC19" s="811"/>
      <c r="ED19" s="811"/>
      <c r="EE19" s="811"/>
      <c r="EF19" s="811"/>
      <c r="EG19" s="811"/>
      <c r="EH19" s="811"/>
      <c r="EI19" s="811"/>
      <c r="EJ19" s="811"/>
      <c r="EK19" s="811"/>
      <c r="EL19" s="811"/>
      <c r="EM19" s="811"/>
      <c r="EN19" s="811"/>
      <c r="EO19" s="811"/>
      <c r="EP19" s="811"/>
      <c r="EQ19" s="811"/>
      <c r="ER19" s="811"/>
      <c r="ES19" s="811"/>
      <c r="ET19" s="811"/>
      <c r="EU19" s="811"/>
      <c r="EV19" s="811"/>
      <c r="EW19" s="811"/>
      <c r="EX19" s="811"/>
      <c r="EY19" s="811"/>
      <c r="EZ19" s="811"/>
      <c r="FA19" s="811"/>
      <c r="FB19" s="811"/>
      <c r="FC19" s="811"/>
      <c r="FD19" s="811"/>
      <c r="FE19" s="811"/>
      <c r="FF19" s="811"/>
      <c r="FG19" s="811"/>
      <c r="FH19" s="811"/>
      <c r="FI19" s="811"/>
      <c r="FJ19" s="811"/>
      <c r="FK19" s="811"/>
      <c r="FL19" s="811"/>
      <c r="FM19" s="811"/>
      <c r="FN19" s="811"/>
    </row>
    <row r="20" spans="1:170" s="812" customFormat="1" ht="24.75" customHeight="1">
      <c r="A20" s="912" t="s">
        <v>1143</v>
      </c>
      <c r="B20" s="1993">
        <v>1826.6810958260701</v>
      </c>
      <c r="C20" s="1993">
        <v>2377.94527849512</v>
      </c>
      <c r="D20" s="1993">
        <v>3162.4315399983097</v>
      </c>
      <c r="E20" s="1993">
        <v>2233.8051636441201</v>
      </c>
      <c r="F20" s="1993">
        <v>3565.19538872373</v>
      </c>
      <c r="G20" s="1993">
        <v>4053.9699305764598</v>
      </c>
      <c r="H20" s="1993">
        <v>4598.8211209526808</v>
      </c>
      <c r="I20" s="1994">
        <v>4834.243469473352</v>
      </c>
      <c r="J20" s="1995">
        <v>5286.0199057478203</v>
      </c>
      <c r="K20" s="1996">
        <v>5093.3550270783999</v>
      </c>
      <c r="L20" s="1996">
        <v>5172.4428970266508</v>
      </c>
      <c r="M20" s="1997">
        <v>4054.8294485730503</v>
      </c>
      <c r="N20" s="1995">
        <v>3382.39812662337</v>
      </c>
      <c r="O20" s="1996">
        <v>3389.2053107932793</v>
      </c>
      <c r="P20" s="1996">
        <v>3585.3141926168491</v>
      </c>
      <c r="Q20" s="1997">
        <v>4580.0049571422605</v>
      </c>
      <c r="R20" s="1991"/>
      <c r="S20" s="1991"/>
      <c r="T20" s="1991"/>
      <c r="U20" s="1991"/>
      <c r="V20" s="1991"/>
      <c r="W20" s="1991"/>
      <c r="X20" s="1991"/>
      <c r="Y20" s="1991"/>
      <c r="Z20" s="1991"/>
      <c r="AA20" s="1991"/>
      <c r="AB20" s="811"/>
      <c r="AC20" s="811"/>
      <c r="AD20" s="811"/>
      <c r="AE20" s="811"/>
      <c r="AF20" s="811"/>
      <c r="AG20" s="811"/>
      <c r="AH20" s="811"/>
      <c r="AI20" s="811"/>
      <c r="AJ20" s="811"/>
      <c r="AK20" s="811"/>
      <c r="AL20" s="811"/>
      <c r="AM20" s="811"/>
      <c r="AN20" s="811"/>
      <c r="AO20" s="811"/>
      <c r="AP20" s="811"/>
      <c r="AQ20" s="811"/>
      <c r="AR20" s="811"/>
      <c r="AS20" s="811"/>
      <c r="AT20" s="811"/>
      <c r="AU20" s="811"/>
      <c r="AV20" s="811"/>
      <c r="AW20" s="811"/>
      <c r="AX20" s="811"/>
      <c r="AY20" s="811"/>
      <c r="AZ20" s="811"/>
      <c r="BA20" s="811"/>
      <c r="BB20" s="811"/>
      <c r="BC20" s="811"/>
      <c r="BD20" s="811"/>
      <c r="BE20" s="811"/>
      <c r="BF20" s="811"/>
      <c r="BG20" s="811"/>
      <c r="BH20" s="811"/>
      <c r="BI20" s="811"/>
      <c r="BJ20" s="811"/>
      <c r="BK20" s="811"/>
      <c r="BL20" s="811"/>
      <c r="BM20" s="811"/>
      <c r="BN20" s="811"/>
      <c r="BO20" s="811"/>
      <c r="BP20" s="811"/>
      <c r="BQ20" s="811"/>
      <c r="BR20" s="811"/>
      <c r="BS20" s="811"/>
      <c r="BT20" s="811"/>
      <c r="BU20" s="811"/>
      <c r="BV20" s="811"/>
      <c r="BW20" s="811"/>
      <c r="BX20" s="811"/>
      <c r="BY20" s="811"/>
      <c r="BZ20" s="811"/>
      <c r="CA20" s="811"/>
      <c r="CB20" s="811"/>
      <c r="CC20" s="811"/>
      <c r="CD20" s="811"/>
      <c r="CE20" s="811"/>
      <c r="CF20" s="811"/>
      <c r="CG20" s="811"/>
      <c r="CH20" s="811"/>
      <c r="CI20" s="811"/>
      <c r="CJ20" s="811"/>
      <c r="CK20" s="811"/>
      <c r="CL20" s="811"/>
      <c r="CM20" s="811"/>
      <c r="CN20" s="811"/>
      <c r="CO20" s="811"/>
      <c r="CP20" s="811"/>
      <c r="CQ20" s="811"/>
      <c r="CR20" s="811"/>
      <c r="CS20" s="811"/>
      <c r="CT20" s="811"/>
      <c r="CU20" s="811"/>
      <c r="CV20" s="811"/>
      <c r="CW20" s="811"/>
      <c r="CX20" s="811"/>
      <c r="CY20" s="811"/>
      <c r="CZ20" s="811"/>
      <c r="DA20" s="811"/>
      <c r="DB20" s="811"/>
      <c r="DC20" s="811"/>
      <c r="DD20" s="811"/>
      <c r="DE20" s="811"/>
      <c r="DF20" s="811"/>
      <c r="DG20" s="811"/>
      <c r="DH20" s="811"/>
      <c r="DI20" s="811"/>
      <c r="DJ20" s="811"/>
      <c r="DK20" s="811"/>
      <c r="DL20" s="811"/>
      <c r="DM20" s="811"/>
      <c r="DN20" s="811"/>
      <c r="DO20" s="811"/>
      <c r="DP20" s="811"/>
      <c r="DQ20" s="811"/>
      <c r="DR20" s="811"/>
      <c r="DS20" s="811"/>
      <c r="DT20" s="811"/>
      <c r="DU20" s="811"/>
      <c r="DV20" s="811"/>
      <c r="DW20" s="811"/>
      <c r="DX20" s="811"/>
      <c r="DY20" s="811"/>
      <c r="DZ20" s="811"/>
      <c r="EA20" s="811"/>
      <c r="EB20" s="811"/>
      <c r="EC20" s="811"/>
      <c r="ED20" s="811"/>
      <c r="EE20" s="811"/>
      <c r="EF20" s="811"/>
      <c r="EG20" s="811"/>
      <c r="EH20" s="811"/>
      <c r="EI20" s="811"/>
      <c r="EJ20" s="811"/>
      <c r="EK20" s="811"/>
      <c r="EL20" s="811"/>
      <c r="EM20" s="811"/>
      <c r="EN20" s="811"/>
      <c r="EO20" s="811"/>
      <c r="EP20" s="811"/>
      <c r="EQ20" s="811"/>
      <c r="ER20" s="811"/>
      <c r="ES20" s="811"/>
      <c r="ET20" s="811"/>
      <c r="EU20" s="811"/>
      <c r="EV20" s="811"/>
      <c r="EW20" s="811"/>
      <c r="EX20" s="811"/>
      <c r="EY20" s="811"/>
      <c r="EZ20" s="811"/>
      <c r="FA20" s="811"/>
      <c r="FB20" s="811"/>
      <c r="FC20" s="811"/>
      <c r="FD20" s="811"/>
      <c r="FE20" s="811"/>
      <c r="FF20" s="811"/>
      <c r="FG20" s="811"/>
      <c r="FH20" s="811"/>
      <c r="FI20" s="811"/>
      <c r="FJ20" s="811"/>
      <c r="FK20" s="811"/>
      <c r="FL20" s="811"/>
      <c r="FM20" s="811"/>
      <c r="FN20" s="811"/>
    </row>
    <row r="21" spans="1:170" s="812" customFormat="1" ht="24.75" customHeight="1">
      <c r="A21" s="913" t="s">
        <v>1144</v>
      </c>
      <c r="B21" s="1993">
        <v>585.4452</v>
      </c>
      <c r="C21" s="1993">
        <v>925.32</v>
      </c>
      <c r="D21" s="1993">
        <v>1458.25</v>
      </c>
      <c r="E21" s="1993">
        <v>641.04819646829981</v>
      </c>
      <c r="F21" s="1993">
        <v>2410.9921019339099</v>
      </c>
      <c r="G21" s="1993">
        <v>2536.2459033179598</v>
      </c>
      <c r="H21" s="1993">
        <v>2547.22417221248</v>
      </c>
      <c r="I21" s="1994">
        <v>3065.7882927009209</v>
      </c>
      <c r="J21" s="1995">
        <v>3302.4344896024504</v>
      </c>
      <c r="K21" s="1996">
        <v>3334.4185015940297</v>
      </c>
      <c r="L21" s="1996">
        <v>3499.2764713824204</v>
      </c>
      <c r="M21" s="1997">
        <v>2071.3568187769602</v>
      </c>
      <c r="N21" s="1995">
        <v>1296.8026776803697</v>
      </c>
      <c r="O21" s="1996">
        <v>1531.3074055941995</v>
      </c>
      <c r="P21" s="1996">
        <v>1721.2604388160798</v>
      </c>
      <c r="Q21" s="1997">
        <v>2537.9281671202007</v>
      </c>
      <c r="R21" s="1991"/>
      <c r="S21" s="1991"/>
      <c r="T21" s="1991"/>
      <c r="U21" s="1991"/>
      <c r="V21" s="1991"/>
      <c r="W21" s="1991"/>
      <c r="X21" s="1991"/>
      <c r="Y21" s="1991"/>
      <c r="Z21" s="1991"/>
      <c r="AA21" s="1991"/>
      <c r="AB21" s="811"/>
      <c r="AC21" s="811"/>
      <c r="AD21" s="811"/>
      <c r="AE21" s="811"/>
      <c r="AF21" s="811"/>
      <c r="AG21" s="811"/>
      <c r="AH21" s="811"/>
      <c r="AI21" s="811"/>
      <c r="AJ21" s="811"/>
      <c r="AK21" s="811"/>
      <c r="AL21" s="811"/>
      <c r="AM21" s="811"/>
      <c r="AN21" s="811"/>
      <c r="AO21" s="811"/>
      <c r="AP21" s="811"/>
      <c r="AQ21" s="811"/>
      <c r="AR21" s="811"/>
      <c r="AS21" s="811"/>
      <c r="AT21" s="811"/>
      <c r="AU21" s="811"/>
      <c r="AV21" s="811"/>
      <c r="AW21" s="811"/>
      <c r="AX21" s="811"/>
      <c r="AY21" s="811"/>
      <c r="AZ21" s="811"/>
      <c r="BA21" s="811"/>
      <c r="BB21" s="811"/>
      <c r="BC21" s="811"/>
      <c r="BD21" s="811"/>
      <c r="BE21" s="811"/>
      <c r="BF21" s="811"/>
      <c r="BG21" s="811"/>
      <c r="BH21" s="811"/>
      <c r="BI21" s="811"/>
      <c r="BJ21" s="811"/>
      <c r="BK21" s="811"/>
      <c r="BL21" s="811"/>
      <c r="BM21" s="811"/>
      <c r="BN21" s="811"/>
      <c r="BO21" s="811"/>
      <c r="BP21" s="811"/>
      <c r="BQ21" s="811"/>
      <c r="BR21" s="811"/>
      <c r="BS21" s="811"/>
      <c r="BT21" s="811"/>
      <c r="BU21" s="811"/>
      <c r="BV21" s="811"/>
      <c r="BW21" s="811"/>
      <c r="BX21" s="811"/>
      <c r="BY21" s="811"/>
      <c r="BZ21" s="811"/>
      <c r="CA21" s="811"/>
      <c r="CB21" s="811"/>
      <c r="CC21" s="811"/>
      <c r="CD21" s="811"/>
      <c r="CE21" s="811"/>
      <c r="CF21" s="811"/>
      <c r="CG21" s="811"/>
      <c r="CH21" s="811"/>
      <c r="CI21" s="811"/>
      <c r="CJ21" s="811"/>
      <c r="CK21" s="811"/>
      <c r="CL21" s="811"/>
      <c r="CM21" s="811"/>
      <c r="CN21" s="811"/>
      <c r="CO21" s="811"/>
      <c r="CP21" s="811"/>
      <c r="CQ21" s="811"/>
      <c r="CR21" s="811"/>
      <c r="CS21" s="811"/>
      <c r="CT21" s="811"/>
      <c r="CU21" s="811"/>
      <c r="CV21" s="811"/>
      <c r="CW21" s="811"/>
      <c r="CX21" s="811"/>
      <c r="CY21" s="811"/>
      <c r="CZ21" s="811"/>
      <c r="DA21" s="811"/>
      <c r="DB21" s="811"/>
      <c r="DC21" s="811"/>
      <c r="DD21" s="811"/>
      <c r="DE21" s="811"/>
      <c r="DF21" s="811"/>
      <c r="DG21" s="811"/>
      <c r="DH21" s="811"/>
      <c r="DI21" s="811"/>
      <c r="DJ21" s="811"/>
      <c r="DK21" s="811"/>
      <c r="DL21" s="811"/>
      <c r="DM21" s="811"/>
      <c r="DN21" s="811"/>
      <c r="DO21" s="811"/>
      <c r="DP21" s="811"/>
      <c r="DQ21" s="811"/>
      <c r="DR21" s="811"/>
      <c r="DS21" s="811"/>
      <c r="DT21" s="811"/>
      <c r="DU21" s="811"/>
      <c r="DV21" s="811"/>
      <c r="DW21" s="811"/>
      <c r="DX21" s="811"/>
      <c r="DY21" s="811"/>
      <c r="DZ21" s="811"/>
      <c r="EA21" s="811"/>
      <c r="EB21" s="811"/>
      <c r="EC21" s="811"/>
      <c r="ED21" s="811"/>
      <c r="EE21" s="811"/>
      <c r="EF21" s="811"/>
      <c r="EG21" s="811"/>
      <c r="EH21" s="811"/>
      <c r="EI21" s="811"/>
      <c r="EJ21" s="811"/>
      <c r="EK21" s="811"/>
      <c r="EL21" s="811"/>
      <c r="EM21" s="811"/>
      <c r="EN21" s="811"/>
      <c r="EO21" s="811"/>
      <c r="EP21" s="811"/>
      <c r="EQ21" s="811"/>
      <c r="ER21" s="811"/>
      <c r="ES21" s="811"/>
      <c r="ET21" s="811"/>
      <c r="EU21" s="811"/>
      <c r="EV21" s="811"/>
      <c r="EW21" s="811"/>
      <c r="EX21" s="811"/>
      <c r="EY21" s="811"/>
      <c r="EZ21" s="811"/>
      <c r="FA21" s="811"/>
      <c r="FB21" s="811"/>
      <c r="FC21" s="811"/>
      <c r="FD21" s="811"/>
      <c r="FE21" s="811"/>
      <c r="FF21" s="811"/>
      <c r="FG21" s="811"/>
      <c r="FH21" s="811"/>
      <c r="FI21" s="811"/>
      <c r="FJ21" s="811"/>
      <c r="FK21" s="811"/>
      <c r="FL21" s="811"/>
      <c r="FM21" s="811"/>
      <c r="FN21" s="811"/>
    </row>
    <row r="22" spans="1:170" s="812" customFormat="1" ht="24.75" customHeight="1">
      <c r="A22" s="913" t="s">
        <v>1145</v>
      </c>
      <c r="B22" s="1993">
        <v>1229.0496664531101</v>
      </c>
      <c r="C22" s="1993">
        <v>1448.1298867604899</v>
      </c>
      <c r="D22" s="1993">
        <v>1697.67194635841</v>
      </c>
      <c r="E22" s="1993">
        <v>1591.8330066834299</v>
      </c>
      <c r="F22" s="1993">
        <v>1153.5389949231298</v>
      </c>
      <c r="G22" s="1993">
        <v>1511.4601046196901</v>
      </c>
      <c r="H22" s="1993">
        <v>2043.8028073811804</v>
      </c>
      <c r="I22" s="1994">
        <v>1768.3765780221804</v>
      </c>
      <c r="J22" s="1995">
        <v>1982.7224184567999</v>
      </c>
      <c r="K22" s="1996">
        <v>1755.0045697518503</v>
      </c>
      <c r="L22" s="1996">
        <v>1672.5897119553797</v>
      </c>
      <c r="M22" s="1997">
        <v>1936.8223729969802</v>
      </c>
      <c r="N22" s="1995">
        <v>1879.7545405619101</v>
      </c>
      <c r="O22" s="1996">
        <v>1720.2275190166199</v>
      </c>
      <c r="P22" s="1996">
        <v>1720.7931101890499</v>
      </c>
      <c r="Q22" s="1997">
        <v>1910.6278489831102</v>
      </c>
      <c r="R22" s="1991"/>
      <c r="S22" s="1991"/>
      <c r="T22" s="1991"/>
      <c r="U22" s="1991"/>
      <c r="V22" s="1991"/>
      <c r="W22" s="1991"/>
      <c r="X22" s="1991"/>
      <c r="Y22" s="1991"/>
      <c r="Z22" s="1991"/>
      <c r="AA22" s="1991"/>
      <c r="AB22" s="811"/>
      <c r="AC22" s="811"/>
      <c r="AD22" s="811"/>
      <c r="AE22" s="811"/>
      <c r="AF22" s="811"/>
      <c r="AG22" s="811"/>
      <c r="AH22" s="811"/>
      <c r="AI22" s="811"/>
      <c r="AJ22" s="811"/>
      <c r="AK22" s="811"/>
      <c r="AL22" s="811"/>
      <c r="AM22" s="811"/>
      <c r="AN22" s="811"/>
      <c r="AO22" s="811"/>
      <c r="AP22" s="811"/>
      <c r="AQ22" s="811"/>
      <c r="AR22" s="811"/>
      <c r="AS22" s="811"/>
      <c r="AT22" s="811"/>
      <c r="AU22" s="811"/>
      <c r="AV22" s="811"/>
      <c r="AW22" s="811"/>
      <c r="AX22" s="811"/>
      <c r="AY22" s="811"/>
      <c r="AZ22" s="811"/>
      <c r="BA22" s="811"/>
      <c r="BB22" s="811"/>
      <c r="BC22" s="811"/>
      <c r="BD22" s="811"/>
      <c r="BE22" s="811"/>
      <c r="BF22" s="811"/>
      <c r="BG22" s="811"/>
      <c r="BH22" s="811"/>
      <c r="BI22" s="811"/>
      <c r="BJ22" s="811"/>
      <c r="BK22" s="811"/>
      <c r="BL22" s="811"/>
      <c r="BM22" s="811"/>
      <c r="BN22" s="811"/>
      <c r="BO22" s="811"/>
      <c r="BP22" s="811"/>
      <c r="BQ22" s="811"/>
      <c r="BR22" s="811"/>
      <c r="BS22" s="811"/>
      <c r="BT22" s="811"/>
      <c r="BU22" s="811"/>
      <c r="BV22" s="811"/>
      <c r="BW22" s="811"/>
      <c r="BX22" s="811"/>
      <c r="BY22" s="811"/>
      <c r="BZ22" s="811"/>
      <c r="CA22" s="811"/>
      <c r="CB22" s="811"/>
      <c r="CC22" s="811"/>
      <c r="CD22" s="811"/>
      <c r="CE22" s="811"/>
      <c r="CF22" s="811"/>
      <c r="CG22" s="811"/>
      <c r="CH22" s="811"/>
      <c r="CI22" s="811"/>
      <c r="CJ22" s="811"/>
      <c r="CK22" s="811"/>
      <c r="CL22" s="811"/>
      <c r="CM22" s="811"/>
      <c r="CN22" s="811"/>
      <c r="CO22" s="811"/>
      <c r="CP22" s="811"/>
      <c r="CQ22" s="811"/>
      <c r="CR22" s="811"/>
      <c r="CS22" s="811"/>
      <c r="CT22" s="811"/>
      <c r="CU22" s="811"/>
      <c r="CV22" s="811"/>
      <c r="CW22" s="811"/>
      <c r="CX22" s="811"/>
      <c r="CY22" s="811"/>
      <c r="CZ22" s="811"/>
      <c r="DA22" s="811"/>
      <c r="DB22" s="811"/>
      <c r="DC22" s="811"/>
      <c r="DD22" s="811"/>
      <c r="DE22" s="811"/>
      <c r="DF22" s="811"/>
      <c r="DG22" s="811"/>
      <c r="DH22" s="811"/>
      <c r="DI22" s="811"/>
      <c r="DJ22" s="811"/>
      <c r="DK22" s="811"/>
      <c r="DL22" s="811"/>
      <c r="DM22" s="811"/>
      <c r="DN22" s="811"/>
      <c r="DO22" s="811"/>
      <c r="DP22" s="811"/>
      <c r="DQ22" s="811"/>
      <c r="DR22" s="811"/>
      <c r="DS22" s="811"/>
      <c r="DT22" s="811"/>
      <c r="DU22" s="811"/>
      <c r="DV22" s="811"/>
      <c r="DW22" s="811"/>
      <c r="DX22" s="811"/>
      <c r="DY22" s="811"/>
      <c r="DZ22" s="811"/>
      <c r="EA22" s="811"/>
      <c r="EB22" s="811"/>
      <c r="EC22" s="811"/>
      <c r="ED22" s="811"/>
      <c r="EE22" s="811"/>
      <c r="EF22" s="811"/>
      <c r="EG22" s="811"/>
      <c r="EH22" s="811"/>
      <c r="EI22" s="811"/>
      <c r="EJ22" s="811"/>
      <c r="EK22" s="811"/>
      <c r="EL22" s="811"/>
      <c r="EM22" s="811"/>
      <c r="EN22" s="811"/>
      <c r="EO22" s="811"/>
      <c r="EP22" s="811"/>
      <c r="EQ22" s="811"/>
      <c r="ER22" s="811"/>
      <c r="ES22" s="811"/>
      <c r="ET22" s="811"/>
      <c r="EU22" s="811"/>
      <c r="EV22" s="811"/>
      <c r="EW22" s="811"/>
      <c r="EX22" s="811"/>
      <c r="EY22" s="811"/>
      <c r="EZ22" s="811"/>
      <c r="FA22" s="811"/>
      <c r="FB22" s="811"/>
      <c r="FC22" s="811"/>
      <c r="FD22" s="811"/>
      <c r="FE22" s="811"/>
      <c r="FF22" s="811"/>
      <c r="FG22" s="811"/>
      <c r="FH22" s="811"/>
      <c r="FI22" s="811"/>
      <c r="FJ22" s="811"/>
      <c r="FK22" s="811"/>
      <c r="FL22" s="811"/>
      <c r="FM22" s="811"/>
      <c r="FN22" s="811"/>
    </row>
    <row r="23" spans="1:170" s="812" customFormat="1" ht="24.75" customHeight="1">
      <c r="A23" s="913" t="s">
        <v>1039</v>
      </c>
      <c r="B23" s="1993">
        <v>12.186229372959998</v>
      </c>
      <c r="C23" s="1993">
        <v>4.4953917346300001</v>
      </c>
      <c r="D23" s="1993">
        <v>6.5095936398999994</v>
      </c>
      <c r="E23" s="1993">
        <v>0.92396049239</v>
      </c>
      <c r="F23" s="1993">
        <v>0.66429186668999995</v>
      </c>
      <c r="G23" s="1993">
        <v>6.2639226388099996</v>
      </c>
      <c r="H23" s="1993">
        <v>7.794141359020001</v>
      </c>
      <c r="I23" s="1994">
        <v>7.8598750249999974E-2</v>
      </c>
      <c r="J23" s="1995">
        <v>0.86299768857000003</v>
      </c>
      <c r="K23" s="1996">
        <v>3.9319557325199996</v>
      </c>
      <c r="L23" s="1996">
        <v>0.57671368885000007</v>
      </c>
      <c r="M23" s="1997">
        <v>46.650256799110011</v>
      </c>
      <c r="N23" s="1995">
        <v>205.84090838109003</v>
      </c>
      <c r="O23" s="1996">
        <v>137.67038618245999</v>
      </c>
      <c r="P23" s="1996">
        <v>143.26064361172004</v>
      </c>
      <c r="Q23" s="1997">
        <v>131.44894103895001</v>
      </c>
      <c r="R23" s="1991"/>
      <c r="S23" s="1991"/>
      <c r="T23" s="1991"/>
      <c r="U23" s="1991"/>
      <c r="V23" s="1991"/>
      <c r="W23" s="1991"/>
      <c r="X23" s="1991"/>
      <c r="Y23" s="1991"/>
      <c r="Z23" s="1991"/>
      <c r="AA23" s="1991"/>
      <c r="AB23" s="811"/>
      <c r="AC23" s="811"/>
      <c r="AD23" s="811"/>
      <c r="AE23" s="811"/>
      <c r="AF23" s="811"/>
      <c r="AG23" s="811"/>
      <c r="AH23" s="811"/>
      <c r="AI23" s="811"/>
      <c r="AJ23" s="811"/>
      <c r="AK23" s="811"/>
      <c r="AL23" s="811"/>
      <c r="AM23" s="811"/>
      <c r="AN23" s="811"/>
      <c r="AO23" s="811"/>
      <c r="AP23" s="811"/>
      <c r="AQ23" s="811"/>
      <c r="AR23" s="811"/>
      <c r="AS23" s="811"/>
      <c r="AT23" s="811"/>
      <c r="AU23" s="811"/>
      <c r="AV23" s="811"/>
      <c r="AW23" s="811"/>
      <c r="AX23" s="811"/>
      <c r="AY23" s="811"/>
      <c r="AZ23" s="811"/>
      <c r="BA23" s="811"/>
      <c r="BB23" s="811"/>
      <c r="BC23" s="811"/>
      <c r="BD23" s="811"/>
      <c r="BE23" s="811"/>
      <c r="BF23" s="811"/>
      <c r="BG23" s="811"/>
      <c r="BH23" s="811"/>
      <c r="BI23" s="811"/>
      <c r="BJ23" s="811"/>
      <c r="BK23" s="811"/>
      <c r="BL23" s="811"/>
      <c r="BM23" s="811"/>
      <c r="BN23" s="811"/>
      <c r="BO23" s="811"/>
      <c r="BP23" s="811"/>
      <c r="BQ23" s="811"/>
      <c r="BR23" s="811"/>
      <c r="BS23" s="811"/>
      <c r="BT23" s="811"/>
      <c r="BU23" s="811"/>
      <c r="BV23" s="811"/>
      <c r="BW23" s="811"/>
      <c r="BX23" s="811"/>
      <c r="BY23" s="811"/>
      <c r="BZ23" s="811"/>
      <c r="CA23" s="811"/>
      <c r="CB23" s="811"/>
      <c r="CC23" s="811"/>
      <c r="CD23" s="811"/>
      <c r="CE23" s="811"/>
      <c r="CF23" s="811"/>
      <c r="CG23" s="811"/>
      <c r="CH23" s="811"/>
      <c r="CI23" s="811"/>
      <c r="CJ23" s="811"/>
      <c r="CK23" s="811"/>
      <c r="CL23" s="811"/>
      <c r="CM23" s="811"/>
      <c r="CN23" s="811"/>
      <c r="CO23" s="811"/>
      <c r="CP23" s="811"/>
      <c r="CQ23" s="811"/>
      <c r="CR23" s="811"/>
      <c r="CS23" s="811"/>
      <c r="CT23" s="811"/>
      <c r="CU23" s="811"/>
      <c r="CV23" s="811"/>
      <c r="CW23" s="811"/>
      <c r="CX23" s="811"/>
      <c r="CY23" s="811"/>
      <c r="CZ23" s="811"/>
      <c r="DA23" s="811"/>
      <c r="DB23" s="811"/>
      <c r="DC23" s="811"/>
      <c r="DD23" s="811"/>
      <c r="DE23" s="811"/>
      <c r="DF23" s="811"/>
      <c r="DG23" s="811"/>
      <c r="DH23" s="811"/>
      <c r="DI23" s="811"/>
      <c r="DJ23" s="811"/>
      <c r="DK23" s="811"/>
      <c r="DL23" s="811"/>
      <c r="DM23" s="811"/>
      <c r="DN23" s="811"/>
      <c r="DO23" s="811"/>
      <c r="DP23" s="811"/>
      <c r="DQ23" s="811"/>
      <c r="DR23" s="811"/>
      <c r="DS23" s="811"/>
      <c r="DT23" s="811"/>
      <c r="DU23" s="811"/>
      <c r="DV23" s="811"/>
      <c r="DW23" s="811"/>
      <c r="DX23" s="811"/>
      <c r="DY23" s="811"/>
      <c r="DZ23" s="811"/>
      <c r="EA23" s="811"/>
      <c r="EB23" s="811"/>
      <c r="EC23" s="811"/>
      <c r="ED23" s="811"/>
      <c r="EE23" s="811"/>
      <c r="EF23" s="811"/>
      <c r="EG23" s="811"/>
      <c r="EH23" s="811"/>
      <c r="EI23" s="811"/>
      <c r="EJ23" s="811"/>
      <c r="EK23" s="811"/>
      <c r="EL23" s="811"/>
      <c r="EM23" s="811"/>
      <c r="EN23" s="811"/>
      <c r="EO23" s="811"/>
      <c r="EP23" s="811"/>
      <c r="EQ23" s="811"/>
      <c r="ER23" s="811"/>
      <c r="ES23" s="811"/>
      <c r="ET23" s="811"/>
      <c r="EU23" s="811"/>
      <c r="EV23" s="811"/>
      <c r="EW23" s="811"/>
      <c r="EX23" s="811"/>
      <c r="EY23" s="811"/>
      <c r="EZ23" s="811"/>
      <c r="FA23" s="811"/>
      <c r="FB23" s="811"/>
      <c r="FC23" s="811"/>
      <c r="FD23" s="811"/>
      <c r="FE23" s="811"/>
      <c r="FF23" s="811"/>
      <c r="FG23" s="811"/>
      <c r="FH23" s="811"/>
      <c r="FI23" s="811"/>
      <c r="FJ23" s="811"/>
      <c r="FK23" s="811"/>
      <c r="FL23" s="811"/>
      <c r="FM23" s="811"/>
      <c r="FN23" s="811"/>
    </row>
    <row r="24" spans="1:170" s="812" customFormat="1" ht="24.75" customHeight="1">
      <c r="A24" s="912" t="s">
        <v>1146</v>
      </c>
      <c r="B24" s="1993">
        <v>451.77197924047005</v>
      </c>
      <c r="C24" s="1993">
        <v>825.62950264702999</v>
      </c>
      <c r="D24" s="1993">
        <v>678.70717969528994</v>
      </c>
      <c r="E24" s="1993">
        <v>1112.9858516508702</v>
      </c>
      <c r="F24" s="1993">
        <v>2932.3557917646203</v>
      </c>
      <c r="G24" s="1993">
        <v>764.57853102516015</v>
      </c>
      <c r="H24" s="1993">
        <v>53.806956740389992</v>
      </c>
      <c r="I24" s="1994">
        <v>67.831419109929996</v>
      </c>
      <c r="J24" s="1995">
        <v>173.90375858859002</v>
      </c>
      <c r="K24" s="1996">
        <v>75.674964002590002</v>
      </c>
      <c r="L24" s="1996">
        <v>71.176770155680003</v>
      </c>
      <c r="M24" s="1997">
        <v>60.34333215209999</v>
      </c>
      <c r="N24" s="1995">
        <v>95.577204127870004</v>
      </c>
      <c r="O24" s="1996">
        <v>126.27453829490001</v>
      </c>
      <c r="P24" s="1996">
        <v>82.509115727480022</v>
      </c>
      <c r="Q24" s="1997">
        <v>86.408649266630007</v>
      </c>
      <c r="R24" s="1991"/>
      <c r="S24" s="1991"/>
      <c r="T24" s="1991"/>
      <c r="U24" s="1991"/>
      <c r="V24" s="1991"/>
      <c r="W24" s="1991"/>
      <c r="X24" s="1991"/>
      <c r="Y24" s="1991"/>
      <c r="Z24" s="1991"/>
      <c r="AA24" s="1991"/>
      <c r="AB24" s="811"/>
      <c r="AC24" s="811"/>
      <c r="AD24" s="811"/>
      <c r="AE24" s="811"/>
      <c r="AF24" s="811"/>
      <c r="AG24" s="811"/>
      <c r="AH24" s="811"/>
      <c r="AI24" s="811"/>
      <c r="AJ24" s="811"/>
      <c r="AK24" s="811"/>
      <c r="AL24" s="811"/>
      <c r="AM24" s="811"/>
      <c r="AN24" s="811"/>
      <c r="AO24" s="811"/>
      <c r="AP24" s="811"/>
      <c r="AQ24" s="811"/>
      <c r="AR24" s="811"/>
      <c r="AS24" s="811"/>
      <c r="AT24" s="811"/>
      <c r="AU24" s="811"/>
      <c r="AV24" s="811"/>
      <c r="AW24" s="811"/>
      <c r="AX24" s="811"/>
      <c r="AY24" s="811"/>
      <c r="AZ24" s="811"/>
      <c r="BA24" s="811"/>
      <c r="BB24" s="811"/>
      <c r="BC24" s="811"/>
      <c r="BD24" s="811"/>
      <c r="BE24" s="811"/>
      <c r="BF24" s="811"/>
      <c r="BG24" s="811"/>
      <c r="BH24" s="811"/>
      <c r="BI24" s="811"/>
      <c r="BJ24" s="811"/>
      <c r="BK24" s="811"/>
      <c r="BL24" s="811"/>
      <c r="BM24" s="811"/>
      <c r="BN24" s="811"/>
      <c r="BO24" s="811"/>
      <c r="BP24" s="811"/>
      <c r="BQ24" s="811"/>
      <c r="BR24" s="811"/>
      <c r="BS24" s="811"/>
      <c r="BT24" s="811"/>
      <c r="BU24" s="811"/>
      <c r="BV24" s="811"/>
      <c r="BW24" s="811"/>
      <c r="BX24" s="811"/>
      <c r="BY24" s="811"/>
      <c r="BZ24" s="811"/>
      <c r="CA24" s="811"/>
      <c r="CB24" s="811"/>
      <c r="CC24" s="811"/>
      <c r="CD24" s="811"/>
      <c r="CE24" s="811"/>
      <c r="CF24" s="811"/>
      <c r="CG24" s="811"/>
      <c r="CH24" s="811"/>
      <c r="CI24" s="811"/>
      <c r="CJ24" s="811"/>
      <c r="CK24" s="811"/>
      <c r="CL24" s="811"/>
      <c r="CM24" s="811"/>
      <c r="CN24" s="811"/>
      <c r="CO24" s="811"/>
      <c r="CP24" s="811"/>
      <c r="CQ24" s="811"/>
      <c r="CR24" s="811"/>
      <c r="CS24" s="811"/>
      <c r="CT24" s="811"/>
      <c r="CU24" s="811"/>
      <c r="CV24" s="811"/>
      <c r="CW24" s="811"/>
      <c r="CX24" s="811"/>
      <c r="CY24" s="811"/>
      <c r="CZ24" s="811"/>
      <c r="DA24" s="811"/>
      <c r="DB24" s="811"/>
      <c r="DC24" s="811"/>
      <c r="DD24" s="811"/>
      <c r="DE24" s="811"/>
      <c r="DF24" s="811"/>
      <c r="DG24" s="811"/>
      <c r="DH24" s="811"/>
      <c r="DI24" s="811"/>
      <c r="DJ24" s="811"/>
      <c r="DK24" s="811"/>
      <c r="DL24" s="811"/>
      <c r="DM24" s="811"/>
      <c r="DN24" s="811"/>
      <c r="DO24" s="811"/>
      <c r="DP24" s="811"/>
      <c r="DQ24" s="811"/>
      <c r="DR24" s="811"/>
      <c r="DS24" s="811"/>
      <c r="DT24" s="811"/>
      <c r="DU24" s="811"/>
      <c r="DV24" s="811"/>
      <c r="DW24" s="811"/>
      <c r="DX24" s="811"/>
      <c r="DY24" s="811"/>
      <c r="DZ24" s="811"/>
      <c r="EA24" s="811"/>
      <c r="EB24" s="811"/>
      <c r="EC24" s="811"/>
      <c r="ED24" s="811"/>
      <c r="EE24" s="811"/>
      <c r="EF24" s="811"/>
      <c r="EG24" s="811"/>
      <c r="EH24" s="811"/>
      <c r="EI24" s="811"/>
      <c r="EJ24" s="811"/>
      <c r="EK24" s="811"/>
      <c r="EL24" s="811"/>
      <c r="EM24" s="811"/>
      <c r="EN24" s="811"/>
      <c r="EO24" s="811"/>
      <c r="EP24" s="811"/>
      <c r="EQ24" s="811"/>
      <c r="ER24" s="811"/>
      <c r="ES24" s="811"/>
      <c r="ET24" s="811"/>
      <c r="EU24" s="811"/>
      <c r="EV24" s="811"/>
      <c r="EW24" s="811"/>
      <c r="EX24" s="811"/>
      <c r="EY24" s="811"/>
      <c r="EZ24" s="811"/>
      <c r="FA24" s="811"/>
      <c r="FB24" s="811"/>
      <c r="FC24" s="811"/>
      <c r="FD24" s="811"/>
      <c r="FE24" s="811"/>
      <c r="FF24" s="811"/>
      <c r="FG24" s="811"/>
      <c r="FH24" s="811"/>
      <c r="FI24" s="811"/>
      <c r="FJ24" s="811"/>
      <c r="FK24" s="811"/>
      <c r="FL24" s="811"/>
      <c r="FM24" s="811"/>
      <c r="FN24" s="811"/>
    </row>
    <row r="25" spans="1:170" s="812" customFormat="1" ht="24.75" customHeight="1">
      <c r="A25" s="911" t="s">
        <v>1147</v>
      </c>
      <c r="B25" s="1993">
        <v>9667.8766775001768</v>
      </c>
      <c r="C25" s="1993">
        <v>9198.1730575210786</v>
      </c>
      <c r="D25" s="1993">
        <v>9614.4457984891196</v>
      </c>
      <c r="E25" s="1993">
        <v>10443.450323284293</v>
      </c>
      <c r="F25" s="1993">
        <v>11592.081678687651</v>
      </c>
      <c r="G25" s="1993">
        <v>13266.161723809073</v>
      </c>
      <c r="H25" s="1993">
        <v>13658.894150083881</v>
      </c>
      <c r="I25" s="1994">
        <v>16683.89314067849</v>
      </c>
      <c r="J25" s="1995">
        <v>16578.97110360393</v>
      </c>
      <c r="K25" s="1996">
        <v>16293.658880685713</v>
      </c>
      <c r="L25" s="1996">
        <v>16489.284756407091</v>
      </c>
      <c r="M25" s="1997">
        <v>16419.961177971803</v>
      </c>
      <c r="N25" s="1995">
        <v>16105.015916943006</v>
      </c>
      <c r="O25" s="1996">
        <v>15861.490280192482</v>
      </c>
      <c r="P25" s="1996">
        <v>16128.889460792412</v>
      </c>
      <c r="Q25" s="1997">
        <v>15724.334330959278</v>
      </c>
      <c r="R25" s="1991"/>
      <c r="S25" s="1991"/>
      <c r="T25" s="1991"/>
      <c r="U25" s="1991"/>
      <c r="V25" s="1991"/>
      <c r="W25" s="1991"/>
      <c r="X25" s="1991"/>
      <c r="Y25" s="1991"/>
      <c r="Z25" s="1991"/>
      <c r="AA25" s="1991"/>
      <c r="AB25" s="811"/>
      <c r="AC25" s="811"/>
      <c r="AD25" s="811"/>
      <c r="AE25" s="811"/>
      <c r="AF25" s="811"/>
      <c r="AG25" s="811"/>
      <c r="AH25" s="811"/>
      <c r="AI25" s="811"/>
      <c r="AJ25" s="811"/>
      <c r="AK25" s="811"/>
      <c r="AL25" s="811"/>
      <c r="AM25" s="811"/>
      <c r="AN25" s="811"/>
      <c r="AO25" s="811"/>
      <c r="AP25" s="811"/>
      <c r="AQ25" s="811"/>
      <c r="AR25" s="811"/>
      <c r="AS25" s="811"/>
      <c r="AT25" s="811"/>
      <c r="AU25" s="811"/>
      <c r="AV25" s="811"/>
      <c r="AW25" s="811"/>
      <c r="AX25" s="811"/>
      <c r="AY25" s="811"/>
      <c r="AZ25" s="811"/>
      <c r="BA25" s="811"/>
      <c r="BB25" s="811"/>
      <c r="BC25" s="811"/>
      <c r="BD25" s="811"/>
      <c r="BE25" s="811"/>
      <c r="BF25" s="811"/>
      <c r="BG25" s="811"/>
      <c r="BH25" s="811"/>
      <c r="BI25" s="811"/>
      <c r="BJ25" s="811"/>
      <c r="BK25" s="811"/>
      <c r="BL25" s="811"/>
      <c r="BM25" s="811"/>
      <c r="BN25" s="811"/>
      <c r="BO25" s="811"/>
      <c r="BP25" s="811"/>
      <c r="BQ25" s="811"/>
      <c r="BR25" s="811"/>
      <c r="BS25" s="811"/>
      <c r="BT25" s="811"/>
      <c r="BU25" s="811"/>
      <c r="BV25" s="811"/>
      <c r="BW25" s="811"/>
      <c r="BX25" s="811"/>
      <c r="BY25" s="811"/>
      <c r="BZ25" s="811"/>
      <c r="CA25" s="811"/>
      <c r="CB25" s="811"/>
      <c r="CC25" s="811"/>
      <c r="CD25" s="811"/>
      <c r="CE25" s="811"/>
      <c r="CF25" s="811"/>
      <c r="CG25" s="811"/>
      <c r="CH25" s="811"/>
      <c r="CI25" s="811"/>
      <c r="CJ25" s="811"/>
      <c r="CK25" s="811"/>
      <c r="CL25" s="811"/>
      <c r="CM25" s="811"/>
      <c r="CN25" s="811"/>
      <c r="CO25" s="811"/>
      <c r="CP25" s="811"/>
      <c r="CQ25" s="811"/>
      <c r="CR25" s="811"/>
      <c r="CS25" s="811"/>
      <c r="CT25" s="811"/>
      <c r="CU25" s="811"/>
      <c r="CV25" s="811"/>
      <c r="CW25" s="811"/>
      <c r="CX25" s="811"/>
      <c r="CY25" s="811"/>
      <c r="CZ25" s="811"/>
      <c r="DA25" s="811"/>
      <c r="DB25" s="811"/>
      <c r="DC25" s="811"/>
      <c r="DD25" s="811"/>
      <c r="DE25" s="811"/>
      <c r="DF25" s="811"/>
      <c r="DG25" s="811"/>
      <c r="DH25" s="811"/>
      <c r="DI25" s="811"/>
      <c r="DJ25" s="811"/>
      <c r="DK25" s="811"/>
      <c r="DL25" s="811"/>
      <c r="DM25" s="811"/>
      <c r="DN25" s="811"/>
      <c r="DO25" s="811"/>
      <c r="DP25" s="811"/>
      <c r="DQ25" s="811"/>
      <c r="DR25" s="811"/>
      <c r="DS25" s="811"/>
      <c r="DT25" s="811"/>
      <c r="DU25" s="811"/>
      <c r="DV25" s="811"/>
      <c r="DW25" s="811"/>
      <c r="DX25" s="811"/>
      <c r="DY25" s="811"/>
      <c r="DZ25" s="811"/>
      <c r="EA25" s="811"/>
      <c r="EB25" s="811"/>
      <c r="EC25" s="811"/>
      <c r="ED25" s="811"/>
      <c r="EE25" s="811"/>
      <c r="EF25" s="811"/>
      <c r="EG25" s="811"/>
      <c r="EH25" s="811"/>
      <c r="EI25" s="811"/>
      <c r="EJ25" s="811"/>
      <c r="EK25" s="811"/>
      <c r="EL25" s="811"/>
      <c r="EM25" s="811"/>
      <c r="EN25" s="811"/>
      <c r="EO25" s="811"/>
      <c r="EP25" s="811"/>
      <c r="EQ25" s="811"/>
      <c r="ER25" s="811"/>
      <c r="ES25" s="811"/>
      <c r="ET25" s="811"/>
      <c r="EU25" s="811"/>
      <c r="EV25" s="811"/>
      <c r="EW25" s="811"/>
      <c r="EX25" s="811"/>
      <c r="EY25" s="811"/>
      <c r="EZ25" s="811"/>
      <c r="FA25" s="811"/>
      <c r="FB25" s="811"/>
      <c r="FC25" s="811"/>
      <c r="FD25" s="811"/>
      <c r="FE25" s="811"/>
      <c r="FF25" s="811"/>
      <c r="FG25" s="811"/>
      <c r="FH25" s="811"/>
      <c r="FI25" s="811"/>
      <c r="FJ25" s="811"/>
      <c r="FK25" s="811"/>
      <c r="FL25" s="811"/>
      <c r="FM25" s="811"/>
      <c r="FN25" s="811"/>
    </row>
    <row r="26" spans="1:170" s="812" customFormat="1" ht="24.75" customHeight="1">
      <c r="A26" s="908"/>
      <c r="B26" s="1993"/>
      <c r="C26" s="1993"/>
      <c r="D26" s="1993"/>
      <c r="E26" s="1993"/>
      <c r="F26" s="1993"/>
      <c r="G26" s="1993"/>
      <c r="H26" s="1993"/>
      <c r="I26" s="1994"/>
      <c r="J26" s="1995"/>
      <c r="K26" s="1996"/>
      <c r="L26" s="1996"/>
      <c r="M26" s="1997"/>
      <c r="N26" s="1995"/>
      <c r="O26" s="1996"/>
      <c r="P26" s="1996"/>
      <c r="Q26" s="1997"/>
      <c r="R26" s="1991"/>
      <c r="S26" s="1991"/>
      <c r="T26" s="1991"/>
      <c r="U26" s="1991"/>
      <c r="V26" s="1991"/>
      <c r="W26" s="1991"/>
      <c r="X26" s="1991"/>
      <c r="Y26" s="1991"/>
      <c r="Z26" s="1991"/>
      <c r="AA26" s="1991"/>
      <c r="AB26" s="811"/>
      <c r="AC26" s="811"/>
      <c r="AD26" s="811"/>
      <c r="AE26" s="811"/>
      <c r="AF26" s="811"/>
      <c r="AG26" s="811"/>
      <c r="AH26" s="811"/>
      <c r="AI26" s="811"/>
      <c r="AJ26" s="811"/>
      <c r="AK26" s="811"/>
      <c r="AL26" s="811"/>
      <c r="AM26" s="811"/>
      <c r="AN26" s="811"/>
      <c r="AO26" s="811"/>
      <c r="AP26" s="811"/>
      <c r="AQ26" s="811"/>
      <c r="AR26" s="811"/>
      <c r="AS26" s="811"/>
      <c r="AT26" s="811"/>
      <c r="AU26" s="811"/>
      <c r="AV26" s="811"/>
      <c r="AW26" s="811"/>
      <c r="AX26" s="811"/>
      <c r="AY26" s="811"/>
      <c r="AZ26" s="811"/>
      <c r="BA26" s="811"/>
      <c r="BB26" s="811"/>
      <c r="BC26" s="811"/>
      <c r="BD26" s="811"/>
      <c r="BE26" s="811"/>
      <c r="BF26" s="811"/>
      <c r="BG26" s="811"/>
      <c r="BH26" s="811"/>
      <c r="BI26" s="811"/>
      <c r="BJ26" s="811"/>
      <c r="BK26" s="811"/>
      <c r="BL26" s="811"/>
      <c r="BM26" s="811"/>
      <c r="BN26" s="811"/>
      <c r="BO26" s="811"/>
      <c r="BP26" s="811"/>
      <c r="BQ26" s="811"/>
      <c r="BR26" s="811"/>
      <c r="BS26" s="811"/>
      <c r="BT26" s="811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811"/>
      <c r="CH26" s="811"/>
      <c r="CI26" s="811"/>
      <c r="CJ26" s="811"/>
      <c r="CK26" s="811"/>
      <c r="CL26" s="811"/>
      <c r="CM26" s="811"/>
      <c r="CN26" s="811"/>
      <c r="CO26" s="811"/>
      <c r="CP26" s="811"/>
      <c r="CQ26" s="811"/>
      <c r="CR26" s="811"/>
      <c r="CS26" s="811"/>
      <c r="CT26" s="811"/>
      <c r="CU26" s="811"/>
      <c r="CV26" s="811"/>
      <c r="CW26" s="811"/>
      <c r="CX26" s="811"/>
      <c r="CY26" s="811"/>
      <c r="CZ26" s="811"/>
      <c r="DA26" s="811"/>
      <c r="DB26" s="811"/>
      <c r="DC26" s="811"/>
      <c r="DD26" s="811"/>
      <c r="DE26" s="811"/>
      <c r="DF26" s="811"/>
      <c r="DG26" s="811"/>
      <c r="DH26" s="811"/>
      <c r="DI26" s="811"/>
      <c r="DJ26" s="811"/>
      <c r="DK26" s="811"/>
      <c r="DL26" s="811"/>
      <c r="DM26" s="811"/>
      <c r="DN26" s="811"/>
      <c r="DO26" s="811"/>
      <c r="DP26" s="811"/>
      <c r="DQ26" s="811"/>
      <c r="DR26" s="811"/>
      <c r="DS26" s="811"/>
      <c r="DT26" s="811"/>
      <c r="DU26" s="811"/>
      <c r="DV26" s="811"/>
      <c r="DW26" s="811"/>
      <c r="DX26" s="811"/>
      <c r="DY26" s="811"/>
      <c r="DZ26" s="811"/>
      <c r="EA26" s="811"/>
      <c r="EB26" s="811"/>
      <c r="EC26" s="811"/>
      <c r="ED26" s="811"/>
      <c r="EE26" s="811"/>
      <c r="EF26" s="811"/>
      <c r="EG26" s="811"/>
      <c r="EH26" s="811"/>
      <c r="EI26" s="811"/>
      <c r="EJ26" s="811"/>
      <c r="EK26" s="811"/>
      <c r="EL26" s="811"/>
      <c r="EM26" s="811"/>
      <c r="EN26" s="811"/>
      <c r="EO26" s="811"/>
      <c r="EP26" s="811"/>
      <c r="EQ26" s="811"/>
      <c r="ER26" s="811"/>
      <c r="ES26" s="811"/>
      <c r="ET26" s="811"/>
      <c r="EU26" s="811"/>
      <c r="EV26" s="811"/>
      <c r="EW26" s="811"/>
      <c r="EX26" s="811"/>
      <c r="EY26" s="811"/>
      <c r="EZ26" s="811"/>
      <c r="FA26" s="811"/>
      <c r="FB26" s="811"/>
      <c r="FC26" s="811"/>
      <c r="FD26" s="811"/>
      <c r="FE26" s="811"/>
      <c r="FF26" s="811"/>
      <c r="FG26" s="811"/>
      <c r="FH26" s="811"/>
      <c r="FI26" s="811"/>
      <c r="FJ26" s="811"/>
      <c r="FK26" s="811"/>
      <c r="FL26" s="811"/>
      <c r="FM26" s="811"/>
      <c r="FN26" s="811"/>
    </row>
    <row r="27" spans="1:170" s="812" customFormat="1" ht="24.75" customHeight="1">
      <c r="A27" s="910" t="s">
        <v>1148</v>
      </c>
      <c r="B27" s="1986">
        <v>-3130.86965693302</v>
      </c>
      <c r="C27" s="1986">
        <v>-2422.8691328487507</v>
      </c>
      <c r="D27" s="1986">
        <v>-3421.7506038450701</v>
      </c>
      <c r="E27" s="1986">
        <v>-3331.8794813371696</v>
      </c>
      <c r="F27" s="1986">
        <v>-3546.402895085841</v>
      </c>
      <c r="G27" s="1986">
        <v>-4700.2520272133097</v>
      </c>
      <c r="H27" s="1986">
        <v>-5333.2827787065507</v>
      </c>
      <c r="I27" s="1987">
        <v>-7292.2830589746518</v>
      </c>
      <c r="J27" s="1988">
        <v>-7489.3724099665014</v>
      </c>
      <c r="K27" s="1989">
        <v>-7505.5474738279308</v>
      </c>
      <c r="L27" s="1989">
        <v>-8159.4687419779793</v>
      </c>
      <c r="M27" s="1990">
        <v>-8025.0248837384124</v>
      </c>
      <c r="N27" s="1988">
        <v>-7361.0419094782792</v>
      </c>
      <c r="O27" s="1989">
        <v>-7285.8345505920088</v>
      </c>
      <c r="P27" s="1989">
        <v>-7408.8593420020024</v>
      </c>
      <c r="Q27" s="1990">
        <v>-7319.1935473257909</v>
      </c>
      <c r="R27" s="1991"/>
      <c r="S27" s="1991"/>
      <c r="T27" s="1991"/>
      <c r="U27" s="1991"/>
      <c r="V27" s="1991"/>
      <c r="W27" s="1991"/>
      <c r="X27" s="1991"/>
      <c r="Y27" s="1991"/>
      <c r="Z27" s="1991"/>
      <c r="AA27" s="1991"/>
      <c r="AB27" s="811"/>
      <c r="AC27" s="811"/>
      <c r="AD27" s="811"/>
      <c r="AE27" s="811"/>
      <c r="AF27" s="811"/>
      <c r="AG27" s="811"/>
      <c r="AH27" s="811"/>
      <c r="AI27" s="811"/>
      <c r="AJ27" s="811"/>
      <c r="AK27" s="811"/>
      <c r="AL27" s="811"/>
      <c r="AM27" s="811"/>
      <c r="AN27" s="811"/>
      <c r="AO27" s="811"/>
      <c r="AP27" s="811"/>
      <c r="AQ27" s="811"/>
      <c r="AR27" s="811"/>
      <c r="AS27" s="811"/>
      <c r="AT27" s="811"/>
      <c r="AU27" s="811"/>
      <c r="AV27" s="811"/>
      <c r="AW27" s="811"/>
      <c r="AX27" s="811"/>
      <c r="AY27" s="811"/>
      <c r="AZ27" s="811"/>
      <c r="BA27" s="811"/>
      <c r="BB27" s="811"/>
      <c r="BC27" s="811"/>
      <c r="BD27" s="811"/>
      <c r="BE27" s="811"/>
      <c r="BF27" s="811"/>
      <c r="BG27" s="811"/>
      <c r="BH27" s="811"/>
      <c r="BI27" s="811"/>
      <c r="BJ27" s="811"/>
      <c r="BK27" s="811"/>
      <c r="BL27" s="811"/>
      <c r="BM27" s="811"/>
      <c r="BN27" s="811"/>
      <c r="BO27" s="811"/>
      <c r="BP27" s="811"/>
      <c r="BQ27" s="811"/>
      <c r="BR27" s="811"/>
      <c r="BS27" s="811"/>
      <c r="BT27" s="811"/>
      <c r="BU27" s="811"/>
      <c r="BV27" s="811"/>
      <c r="BW27" s="811"/>
      <c r="BX27" s="811"/>
      <c r="BY27" s="811"/>
      <c r="BZ27" s="811"/>
      <c r="CA27" s="811"/>
      <c r="CB27" s="811"/>
      <c r="CC27" s="811"/>
      <c r="CD27" s="811"/>
      <c r="CE27" s="811"/>
      <c r="CF27" s="811"/>
      <c r="CG27" s="811"/>
      <c r="CH27" s="811"/>
      <c r="CI27" s="811"/>
      <c r="CJ27" s="811"/>
      <c r="CK27" s="811"/>
      <c r="CL27" s="811"/>
      <c r="CM27" s="811"/>
      <c r="CN27" s="811"/>
      <c r="CO27" s="811"/>
      <c r="CP27" s="811"/>
      <c r="CQ27" s="811"/>
      <c r="CR27" s="811"/>
      <c r="CS27" s="811"/>
      <c r="CT27" s="811"/>
      <c r="CU27" s="811"/>
      <c r="CV27" s="811"/>
      <c r="CW27" s="811"/>
      <c r="CX27" s="811"/>
      <c r="CY27" s="811"/>
      <c r="CZ27" s="811"/>
      <c r="DA27" s="811"/>
      <c r="DB27" s="811"/>
      <c r="DC27" s="811"/>
      <c r="DD27" s="811"/>
      <c r="DE27" s="811"/>
      <c r="DF27" s="811"/>
      <c r="DG27" s="811"/>
      <c r="DH27" s="811"/>
      <c r="DI27" s="811"/>
      <c r="DJ27" s="811"/>
      <c r="DK27" s="811"/>
      <c r="DL27" s="811"/>
      <c r="DM27" s="811"/>
      <c r="DN27" s="811"/>
      <c r="DO27" s="811"/>
      <c r="DP27" s="811"/>
      <c r="DQ27" s="811"/>
      <c r="DR27" s="811"/>
      <c r="DS27" s="811"/>
      <c r="DT27" s="811"/>
      <c r="DU27" s="811"/>
      <c r="DV27" s="811"/>
      <c r="DW27" s="811"/>
      <c r="DX27" s="811"/>
      <c r="DY27" s="811"/>
      <c r="DZ27" s="811"/>
      <c r="EA27" s="811"/>
      <c r="EB27" s="811"/>
      <c r="EC27" s="811"/>
      <c r="ED27" s="811"/>
      <c r="EE27" s="811"/>
      <c r="EF27" s="811"/>
      <c r="EG27" s="811"/>
      <c r="EH27" s="811"/>
      <c r="EI27" s="811"/>
      <c r="EJ27" s="811"/>
      <c r="EK27" s="811"/>
      <c r="EL27" s="811"/>
      <c r="EM27" s="811"/>
      <c r="EN27" s="811"/>
      <c r="EO27" s="811"/>
      <c r="EP27" s="811"/>
      <c r="EQ27" s="811"/>
      <c r="ER27" s="811"/>
      <c r="ES27" s="811"/>
      <c r="ET27" s="811"/>
      <c r="EU27" s="811"/>
      <c r="EV27" s="811"/>
      <c r="EW27" s="811"/>
      <c r="EX27" s="811"/>
      <c r="EY27" s="811"/>
      <c r="EZ27" s="811"/>
      <c r="FA27" s="811"/>
      <c r="FB27" s="811"/>
      <c r="FC27" s="811"/>
      <c r="FD27" s="811"/>
      <c r="FE27" s="811"/>
      <c r="FF27" s="811"/>
      <c r="FG27" s="811"/>
      <c r="FH27" s="811"/>
      <c r="FI27" s="811"/>
      <c r="FJ27" s="811"/>
      <c r="FK27" s="811"/>
      <c r="FL27" s="811"/>
      <c r="FM27" s="811"/>
      <c r="FN27" s="811"/>
    </row>
    <row r="28" spans="1:170" s="812" customFormat="1" ht="24.75" customHeight="1">
      <c r="A28" s="909"/>
      <c r="B28" s="2054"/>
      <c r="C28" s="2054"/>
      <c r="D28" s="2054"/>
      <c r="E28" s="2054"/>
      <c r="F28" s="2054"/>
      <c r="G28" s="2054"/>
      <c r="H28" s="2054"/>
      <c r="I28" s="2055"/>
      <c r="J28" s="2056"/>
      <c r="K28" s="2057"/>
      <c r="L28" s="2057"/>
      <c r="M28" s="2058"/>
      <c r="N28" s="2056"/>
      <c r="O28" s="2057"/>
      <c r="P28" s="2057"/>
      <c r="Q28" s="2058"/>
      <c r="R28" s="1991"/>
      <c r="S28" s="1991"/>
      <c r="T28" s="1991"/>
      <c r="U28" s="1991"/>
      <c r="V28" s="1991"/>
      <c r="W28" s="1991"/>
      <c r="X28" s="1991"/>
      <c r="Y28" s="1991"/>
      <c r="Z28" s="1991"/>
      <c r="AA28" s="1991"/>
      <c r="AB28" s="811"/>
      <c r="AC28" s="811"/>
      <c r="AD28" s="811"/>
      <c r="AE28" s="811"/>
      <c r="AF28" s="811"/>
      <c r="AG28" s="811"/>
      <c r="AH28" s="811"/>
      <c r="AI28" s="811"/>
      <c r="AJ28" s="811"/>
      <c r="AK28" s="811"/>
      <c r="AL28" s="811"/>
      <c r="AM28" s="811"/>
      <c r="AN28" s="811"/>
      <c r="AO28" s="811"/>
      <c r="AP28" s="811"/>
      <c r="AQ28" s="811"/>
      <c r="AR28" s="811"/>
      <c r="AS28" s="811"/>
      <c r="AT28" s="811"/>
      <c r="AU28" s="811"/>
      <c r="AV28" s="811"/>
      <c r="AW28" s="811"/>
      <c r="AX28" s="811"/>
      <c r="AY28" s="811"/>
      <c r="AZ28" s="811"/>
      <c r="BA28" s="811"/>
      <c r="BB28" s="811"/>
      <c r="BC28" s="811"/>
      <c r="BD28" s="811"/>
      <c r="BE28" s="811"/>
      <c r="BF28" s="811"/>
      <c r="BG28" s="811"/>
      <c r="BH28" s="811"/>
      <c r="BI28" s="811"/>
      <c r="BJ28" s="811"/>
      <c r="BK28" s="811"/>
      <c r="BL28" s="811"/>
      <c r="BM28" s="811"/>
      <c r="BN28" s="811"/>
      <c r="BO28" s="811"/>
      <c r="BP28" s="811"/>
      <c r="BQ28" s="811"/>
      <c r="BR28" s="811"/>
      <c r="BS28" s="811"/>
      <c r="BT28" s="811"/>
      <c r="BU28" s="811"/>
      <c r="BV28" s="811"/>
      <c r="BW28" s="811"/>
      <c r="BX28" s="811"/>
      <c r="BY28" s="811"/>
      <c r="BZ28" s="811"/>
      <c r="CA28" s="811"/>
      <c r="CB28" s="811"/>
      <c r="CC28" s="811"/>
      <c r="CD28" s="811"/>
      <c r="CE28" s="811"/>
      <c r="CF28" s="811"/>
      <c r="CG28" s="811"/>
      <c r="CH28" s="811"/>
      <c r="CI28" s="811"/>
      <c r="CJ28" s="811"/>
      <c r="CK28" s="811"/>
      <c r="CL28" s="811"/>
      <c r="CM28" s="811"/>
      <c r="CN28" s="811"/>
      <c r="CO28" s="811"/>
      <c r="CP28" s="811"/>
      <c r="CQ28" s="811"/>
      <c r="CR28" s="811"/>
      <c r="CS28" s="811"/>
      <c r="CT28" s="811"/>
      <c r="CU28" s="811"/>
      <c r="CV28" s="811"/>
      <c r="CW28" s="811"/>
      <c r="CX28" s="811"/>
      <c r="CY28" s="811"/>
      <c r="CZ28" s="811"/>
      <c r="DA28" s="811"/>
      <c r="DB28" s="811"/>
      <c r="DC28" s="811"/>
      <c r="DD28" s="811"/>
      <c r="DE28" s="811"/>
      <c r="DF28" s="811"/>
      <c r="DG28" s="811"/>
      <c r="DH28" s="811"/>
      <c r="DI28" s="811"/>
      <c r="DJ28" s="811"/>
      <c r="DK28" s="811"/>
      <c r="DL28" s="811"/>
      <c r="DM28" s="811"/>
      <c r="DN28" s="811"/>
      <c r="DO28" s="811"/>
      <c r="DP28" s="811"/>
      <c r="DQ28" s="811"/>
      <c r="DR28" s="811"/>
      <c r="DS28" s="811"/>
      <c r="DT28" s="811"/>
      <c r="DU28" s="811"/>
      <c r="DV28" s="811"/>
      <c r="DW28" s="811"/>
      <c r="DX28" s="811"/>
      <c r="DY28" s="811"/>
      <c r="DZ28" s="811"/>
      <c r="EA28" s="811"/>
      <c r="EB28" s="811"/>
      <c r="EC28" s="811"/>
      <c r="ED28" s="811"/>
      <c r="EE28" s="811"/>
      <c r="EF28" s="811"/>
      <c r="EG28" s="811"/>
      <c r="EH28" s="811"/>
      <c r="EI28" s="811"/>
      <c r="EJ28" s="811"/>
      <c r="EK28" s="811"/>
      <c r="EL28" s="811"/>
      <c r="EM28" s="811"/>
      <c r="EN28" s="811"/>
      <c r="EO28" s="811"/>
      <c r="EP28" s="811"/>
      <c r="EQ28" s="811"/>
      <c r="ER28" s="811"/>
      <c r="ES28" s="811"/>
      <c r="ET28" s="811"/>
      <c r="EU28" s="811"/>
      <c r="EV28" s="811"/>
      <c r="EW28" s="811"/>
      <c r="EX28" s="811"/>
      <c r="EY28" s="811"/>
      <c r="EZ28" s="811"/>
      <c r="FA28" s="811"/>
      <c r="FB28" s="811"/>
      <c r="FC28" s="811"/>
      <c r="FD28" s="811"/>
      <c r="FE28" s="811"/>
      <c r="FF28" s="811"/>
      <c r="FG28" s="811"/>
      <c r="FH28" s="811"/>
      <c r="FI28" s="811"/>
      <c r="FJ28" s="811"/>
      <c r="FK28" s="811"/>
      <c r="FL28" s="811"/>
      <c r="FM28" s="811"/>
      <c r="FN28" s="811"/>
    </row>
    <row r="29" spans="1:170" s="2005" customFormat="1" ht="24.75" customHeight="1">
      <c r="A29" s="907" t="s">
        <v>1149</v>
      </c>
      <c r="B29" s="1999">
        <v>9150.0376683608793</v>
      </c>
      <c r="C29" s="1999">
        <v>9784.5424071174602</v>
      </c>
      <c r="D29" s="1999">
        <v>11452.763251519618</v>
      </c>
      <c r="E29" s="1999">
        <v>13135.887348965653</v>
      </c>
      <c r="F29" s="1999">
        <v>13825.188768629901</v>
      </c>
      <c r="G29" s="1999">
        <v>17258.583045970849</v>
      </c>
      <c r="H29" s="1999">
        <v>17343.98634790002</v>
      </c>
      <c r="I29" s="2000">
        <v>18521.914632161781</v>
      </c>
      <c r="J29" s="2001">
        <v>18222.078916395152</v>
      </c>
      <c r="K29" s="2002">
        <v>17929.614775672588</v>
      </c>
      <c r="L29" s="2002">
        <v>17893.453358181061</v>
      </c>
      <c r="M29" s="2003">
        <v>19384.722338249208</v>
      </c>
      <c r="N29" s="2001">
        <v>19976.192616468019</v>
      </c>
      <c r="O29" s="2002">
        <v>20323.132267208559</v>
      </c>
      <c r="P29" s="2002">
        <v>20913.854835313279</v>
      </c>
      <c r="Q29" s="2003">
        <v>21742.793902378733</v>
      </c>
      <c r="R29" s="1991"/>
      <c r="S29" s="1991"/>
      <c r="T29" s="1991"/>
      <c r="U29" s="1991"/>
      <c r="V29" s="1991"/>
      <c r="W29" s="1991"/>
      <c r="X29" s="1991"/>
      <c r="Y29" s="1991"/>
      <c r="Z29" s="1991"/>
      <c r="AA29" s="1991"/>
      <c r="AB29" s="2004"/>
      <c r="AC29" s="2004"/>
      <c r="AD29" s="2004"/>
      <c r="AE29" s="2004"/>
      <c r="AF29" s="2004"/>
      <c r="AG29" s="2004"/>
      <c r="AH29" s="2004"/>
      <c r="AI29" s="2004"/>
      <c r="AJ29" s="2004"/>
      <c r="AK29" s="2004"/>
      <c r="AL29" s="2004"/>
      <c r="AM29" s="2004"/>
      <c r="AN29" s="2004"/>
      <c r="AO29" s="2004"/>
      <c r="AP29" s="2004"/>
      <c r="AQ29" s="2004"/>
      <c r="AR29" s="2004"/>
      <c r="AS29" s="2004"/>
      <c r="AT29" s="2004"/>
      <c r="AU29" s="2004"/>
      <c r="AV29" s="2004"/>
      <c r="AW29" s="2004"/>
      <c r="AX29" s="2004"/>
      <c r="AY29" s="2004"/>
      <c r="AZ29" s="2004"/>
      <c r="BA29" s="2004"/>
      <c r="BB29" s="2004"/>
      <c r="BC29" s="2004"/>
      <c r="BD29" s="2004"/>
      <c r="BE29" s="2004"/>
      <c r="BF29" s="2004"/>
      <c r="BG29" s="2004"/>
      <c r="BH29" s="2004"/>
      <c r="BI29" s="2004"/>
      <c r="BJ29" s="2004"/>
      <c r="BK29" s="2004"/>
      <c r="BL29" s="2004"/>
      <c r="BM29" s="2004"/>
      <c r="BN29" s="2004"/>
      <c r="BO29" s="2004"/>
      <c r="BP29" s="2004"/>
      <c r="BQ29" s="2004"/>
      <c r="BR29" s="2004"/>
      <c r="BS29" s="2004"/>
      <c r="BT29" s="2004"/>
      <c r="BU29" s="2004"/>
      <c r="BV29" s="2004"/>
      <c r="BW29" s="2004"/>
      <c r="BX29" s="2004"/>
      <c r="BY29" s="2004"/>
      <c r="BZ29" s="2004"/>
      <c r="CA29" s="2004"/>
      <c r="CB29" s="2004"/>
      <c r="CC29" s="2004"/>
      <c r="CD29" s="2004"/>
      <c r="CE29" s="2004"/>
      <c r="CF29" s="2004"/>
      <c r="CG29" s="2004"/>
      <c r="CH29" s="2004"/>
      <c r="CI29" s="2004"/>
      <c r="CJ29" s="2004"/>
      <c r="CK29" s="2004"/>
      <c r="CL29" s="2004"/>
      <c r="CM29" s="2004"/>
      <c r="CN29" s="2004"/>
      <c r="CO29" s="2004"/>
      <c r="CP29" s="2004"/>
      <c r="CQ29" s="2004"/>
      <c r="CR29" s="2004"/>
      <c r="CS29" s="2004"/>
      <c r="CT29" s="2004"/>
      <c r="CU29" s="2004"/>
      <c r="CV29" s="2004"/>
      <c r="CW29" s="2004"/>
      <c r="CX29" s="2004"/>
      <c r="CY29" s="2004"/>
      <c r="CZ29" s="2004"/>
      <c r="DA29" s="2004"/>
      <c r="DB29" s="2004"/>
      <c r="DC29" s="2004"/>
      <c r="DD29" s="2004"/>
      <c r="DE29" s="2004"/>
      <c r="DF29" s="2004"/>
      <c r="DG29" s="2004"/>
      <c r="DH29" s="2004"/>
      <c r="DI29" s="2004"/>
      <c r="DJ29" s="2004"/>
      <c r="DK29" s="2004"/>
      <c r="DL29" s="2004"/>
      <c r="DM29" s="2004"/>
      <c r="DN29" s="2004"/>
      <c r="DO29" s="2004"/>
      <c r="DP29" s="2004"/>
      <c r="DQ29" s="2004"/>
      <c r="DR29" s="2004"/>
      <c r="DS29" s="2004"/>
      <c r="DT29" s="2004"/>
      <c r="DU29" s="2004"/>
      <c r="DV29" s="2004"/>
      <c r="DW29" s="2004"/>
      <c r="DX29" s="2004"/>
      <c r="DY29" s="2004"/>
      <c r="DZ29" s="2004"/>
      <c r="EA29" s="2004"/>
      <c r="EB29" s="2004"/>
      <c r="EC29" s="2004"/>
      <c r="ED29" s="2004"/>
      <c r="EE29" s="2004"/>
      <c r="EF29" s="2004"/>
      <c r="EG29" s="2004"/>
      <c r="EH29" s="2004"/>
      <c r="EI29" s="2004"/>
      <c r="EJ29" s="2004"/>
      <c r="EK29" s="2004"/>
      <c r="EL29" s="2004"/>
      <c r="EM29" s="2004"/>
      <c r="EN29" s="2004"/>
      <c r="EO29" s="2004"/>
      <c r="EP29" s="2004"/>
      <c r="EQ29" s="2004"/>
      <c r="ER29" s="2004"/>
      <c r="ES29" s="2004"/>
      <c r="ET29" s="2004"/>
      <c r="EU29" s="2004"/>
      <c r="EV29" s="2004"/>
      <c r="EW29" s="2004"/>
      <c r="EX29" s="2004"/>
      <c r="EY29" s="2004"/>
      <c r="EZ29" s="2004"/>
      <c r="FA29" s="2004"/>
      <c r="FB29" s="2004"/>
      <c r="FC29" s="2004"/>
      <c r="FD29" s="2004"/>
      <c r="FE29" s="2004"/>
      <c r="FF29" s="2004"/>
      <c r="FG29" s="2004"/>
      <c r="FH29" s="2004"/>
      <c r="FI29" s="2004"/>
      <c r="FJ29" s="2004"/>
      <c r="FK29" s="2004"/>
      <c r="FL29" s="2004"/>
      <c r="FM29" s="2004"/>
      <c r="FN29" s="2004"/>
    </row>
    <row r="30" spans="1:170" s="812" customFormat="1" ht="24.75" customHeight="1">
      <c r="A30" s="908" t="s">
        <v>1150</v>
      </c>
      <c r="B30" s="1993">
        <v>3386.5264529647202</v>
      </c>
      <c r="C30" s="1993">
        <v>3830.2819548448597</v>
      </c>
      <c r="D30" s="1993">
        <v>4920.8502428663996</v>
      </c>
      <c r="E30" s="1993">
        <v>5072.9860016046005</v>
      </c>
      <c r="F30" s="1993">
        <v>5169.0639670151513</v>
      </c>
      <c r="G30" s="1993">
        <v>5250.3454804150706</v>
      </c>
      <c r="H30" s="1993">
        <v>5885.8565319762092</v>
      </c>
      <c r="I30" s="1994">
        <v>6201.6888782577025</v>
      </c>
      <c r="J30" s="1995">
        <v>6152.3426631121492</v>
      </c>
      <c r="K30" s="1996">
        <v>6139.2233405532997</v>
      </c>
      <c r="L30" s="1996">
        <v>6003.7077051538108</v>
      </c>
      <c r="M30" s="1997">
        <v>6419.6620958728899</v>
      </c>
      <c r="N30" s="1995">
        <v>6585.7468587253297</v>
      </c>
      <c r="O30" s="1996">
        <v>6210.2377544950696</v>
      </c>
      <c r="P30" s="1996">
        <v>6318.277435898759</v>
      </c>
      <c r="Q30" s="1997">
        <v>6638.3097147860317</v>
      </c>
      <c r="R30" s="1991"/>
      <c r="S30" s="1991"/>
      <c r="T30" s="1991"/>
      <c r="U30" s="1991"/>
      <c r="V30" s="1991"/>
      <c r="W30" s="1991"/>
      <c r="X30" s="1991"/>
      <c r="Y30" s="1991"/>
      <c r="Z30" s="1991"/>
      <c r="AA30" s="199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1"/>
      <c r="AR30" s="811"/>
      <c r="AS30" s="811"/>
      <c r="AT30" s="811"/>
      <c r="AU30" s="811"/>
      <c r="AV30" s="811"/>
      <c r="AW30" s="811"/>
      <c r="AX30" s="811"/>
      <c r="AY30" s="811"/>
      <c r="AZ30" s="811"/>
      <c r="BA30" s="811"/>
      <c r="BB30" s="811"/>
      <c r="BC30" s="811"/>
      <c r="BD30" s="811"/>
      <c r="BE30" s="811"/>
      <c r="BF30" s="811"/>
      <c r="BG30" s="811"/>
      <c r="BH30" s="811"/>
      <c r="BI30" s="811"/>
      <c r="BJ30" s="811"/>
      <c r="BK30" s="811"/>
      <c r="BL30" s="811"/>
      <c r="BM30" s="811"/>
      <c r="BN30" s="811"/>
      <c r="BO30" s="811"/>
      <c r="BP30" s="811"/>
      <c r="BQ30" s="811"/>
      <c r="BR30" s="811"/>
      <c r="BS30" s="811"/>
      <c r="BT30" s="811"/>
      <c r="BU30" s="811"/>
      <c r="BV30" s="811"/>
      <c r="BW30" s="811"/>
      <c r="BX30" s="811"/>
      <c r="BY30" s="811"/>
      <c r="BZ30" s="811"/>
      <c r="CA30" s="811"/>
      <c r="CB30" s="811"/>
      <c r="CC30" s="811"/>
      <c r="CD30" s="811"/>
      <c r="CE30" s="811"/>
      <c r="CF30" s="811"/>
      <c r="CG30" s="811"/>
      <c r="CH30" s="811"/>
      <c r="CI30" s="811"/>
      <c r="CJ30" s="811"/>
      <c r="CK30" s="811"/>
      <c r="CL30" s="811"/>
      <c r="CM30" s="811"/>
      <c r="CN30" s="811"/>
      <c r="CO30" s="811"/>
      <c r="CP30" s="811"/>
      <c r="CQ30" s="811"/>
      <c r="CR30" s="811"/>
      <c r="CS30" s="811"/>
      <c r="CT30" s="811"/>
      <c r="CU30" s="811"/>
      <c r="CV30" s="811"/>
      <c r="CW30" s="811"/>
      <c r="CX30" s="811"/>
      <c r="CY30" s="811"/>
      <c r="CZ30" s="811"/>
      <c r="DA30" s="811"/>
      <c r="DB30" s="811"/>
      <c r="DC30" s="811"/>
      <c r="DD30" s="811"/>
      <c r="DE30" s="811"/>
      <c r="DF30" s="811"/>
      <c r="DG30" s="811"/>
      <c r="DH30" s="811"/>
      <c r="DI30" s="811"/>
      <c r="DJ30" s="811"/>
      <c r="DK30" s="811"/>
      <c r="DL30" s="811"/>
      <c r="DM30" s="811"/>
      <c r="DN30" s="811"/>
      <c r="DO30" s="811"/>
      <c r="DP30" s="811"/>
      <c r="DQ30" s="811"/>
      <c r="DR30" s="811"/>
      <c r="DS30" s="811"/>
      <c r="DT30" s="811"/>
      <c r="DU30" s="811"/>
      <c r="DV30" s="811"/>
      <c r="DW30" s="811"/>
      <c r="DX30" s="811"/>
      <c r="DY30" s="811"/>
      <c r="DZ30" s="811"/>
      <c r="EA30" s="811"/>
      <c r="EB30" s="811"/>
      <c r="EC30" s="811"/>
      <c r="ED30" s="811"/>
      <c r="EE30" s="811"/>
      <c r="EF30" s="811"/>
      <c r="EG30" s="811"/>
      <c r="EH30" s="811"/>
      <c r="EI30" s="811"/>
      <c r="EJ30" s="811"/>
      <c r="EK30" s="811"/>
      <c r="EL30" s="811"/>
      <c r="EM30" s="811"/>
      <c r="EN30" s="811"/>
      <c r="EO30" s="811"/>
      <c r="EP30" s="811"/>
      <c r="EQ30" s="811"/>
      <c r="ER30" s="811"/>
      <c r="ES30" s="811"/>
      <c r="ET30" s="811"/>
      <c r="EU30" s="811"/>
      <c r="EV30" s="811"/>
      <c r="EW30" s="811"/>
      <c r="EX30" s="811"/>
      <c r="EY30" s="811"/>
      <c r="EZ30" s="811"/>
      <c r="FA30" s="811"/>
      <c r="FB30" s="811"/>
      <c r="FC30" s="811"/>
      <c r="FD30" s="811"/>
      <c r="FE30" s="811"/>
      <c r="FF30" s="811"/>
      <c r="FG30" s="811"/>
      <c r="FH30" s="811"/>
      <c r="FI30" s="811"/>
      <c r="FJ30" s="811"/>
      <c r="FK30" s="811"/>
      <c r="FL30" s="811"/>
      <c r="FM30" s="811"/>
      <c r="FN30" s="811"/>
    </row>
    <row r="31" spans="1:170" s="812" customFormat="1" ht="24.75" customHeight="1">
      <c r="A31" s="908" t="s">
        <v>1151</v>
      </c>
      <c r="B31" s="1993">
        <v>4319.18414334305</v>
      </c>
      <c r="C31" s="1993">
        <v>4447.9689339787201</v>
      </c>
      <c r="D31" s="1993">
        <v>4566.3920467663993</v>
      </c>
      <c r="E31" s="1993">
        <v>5335.9227524900998</v>
      </c>
      <c r="F31" s="1993">
        <v>5252.7564713313905</v>
      </c>
      <c r="G31" s="1993">
        <v>7546.8596510555108</v>
      </c>
      <c r="H31" s="1993">
        <v>7660.571401918899</v>
      </c>
      <c r="I31" s="1994">
        <v>7739.68804489387</v>
      </c>
      <c r="J31" s="1995">
        <v>7869.486824174679</v>
      </c>
      <c r="K31" s="1996">
        <v>7632.580298199201</v>
      </c>
      <c r="L31" s="1996">
        <v>7868.8360675333788</v>
      </c>
      <c r="M31" s="1997">
        <v>8612.0821366401997</v>
      </c>
      <c r="N31" s="1995">
        <v>8824.3860833042199</v>
      </c>
      <c r="O31" s="1996">
        <v>9293.989319906781</v>
      </c>
      <c r="P31" s="1996">
        <v>9547.5543821599713</v>
      </c>
      <c r="Q31" s="1997">
        <v>9529.754532833791</v>
      </c>
      <c r="R31" s="1991"/>
      <c r="S31" s="1991"/>
      <c r="T31" s="1991"/>
      <c r="U31" s="1991"/>
      <c r="V31" s="1991"/>
      <c r="W31" s="1991"/>
      <c r="X31" s="1991"/>
      <c r="Y31" s="1991"/>
      <c r="Z31" s="1991"/>
      <c r="AA31" s="1991"/>
      <c r="AB31" s="811"/>
      <c r="AC31" s="811"/>
      <c r="AD31" s="811"/>
      <c r="AE31" s="811"/>
      <c r="AF31" s="811"/>
      <c r="AG31" s="811"/>
      <c r="AH31" s="811"/>
      <c r="AI31" s="811"/>
      <c r="AJ31" s="811"/>
      <c r="AK31" s="811"/>
      <c r="AL31" s="811"/>
      <c r="AM31" s="811"/>
      <c r="AN31" s="811"/>
      <c r="AO31" s="811"/>
      <c r="AP31" s="811"/>
      <c r="AQ31" s="811"/>
      <c r="AR31" s="811"/>
      <c r="AS31" s="811"/>
      <c r="AT31" s="811"/>
      <c r="AU31" s="811"/>
      <c r="AV31" s="811"/>
      <c r="AW31" s="811"/>
      <c r="AX31" s="811"/>
      <c r="AY31" s="811"/>
      <c r="AZ31" s="811"/>
      <c r="BA31" s="811"/>
      <c r="BB31" s="811"/>
      <c r="BC31" s="811"/>
      <c r="BD31" s="811"/>
      <c r="BE31" s="811"/>
      <c r="BF31" s="811"/>
      <c r="BG31" s="811"/>
      <c r="BH31" s="811"/>
      <c r="BI31" s="811"/>
      <c r="BJ31" s="811"/>
      <c r="BK31" s="811"/>
      <c r="BL31" s="811"/>
      <c r="BM31" s="811"/>
      <c r="BN31" s="811"/>
      <c r="BO31" s="811"/>
      <c r="BP31" s="811"/>
      <c r="BQ31" s="811"/>
      <c r="BR31" s="811"/>
      <c r="BS31" s="811"/>
      <c r="BT31" s="811"/>
      <c r="BU31" s="811"/>
      <c r="BV31" s="811"/>
      <c r="BW31" s="811"/>
      <c r="BX31" s="811"/>
      <c r="BY31" s="811"/>
      <c r="BZ31" s="811"/>
      <c r="CA31" s="811"/>
      <c r="CB31" s="811"/>
      <c r="CC31" s="811"/>
      <c r="CD31" s="811"/>
      <c r="CE31" s="811"/>
      <c r="CF31" s="811"/>
      <c r="CG31" s="811"/>
      <c r="CH31" s="811"/>
      <c r="CI31" s="811"/>
      <c r="CJ31" s="811"/>
      <c r="CK31" s="811"/>
      <c r="CL31" s="811"/>
      <c r="CM31" s="811"/>
      <c r="CN31" s="811"/>
      <c r="CO31" s="811"/>
      <c r="CP31" s="811"/>
      <c r="CQ31" s="811"/>
      <c r="CR31" s="811"/>
      <c r="CS31" s="811"/>
      <c r="CT31" s="811"/>
      <c r="CU31" s="811"/>
      <c r="CV31" s="811"/>
      <c r="CW31" s="811"/>
      <c r="CX31" s="811"/>
      <c r="CY31" s="811"/>
      <c r="CZ31" s="811"/>
      <c r="DA31" s="811"/>
      <c r="DB31" s="811"/>
      <c r="DC31" s="811"/>
      <c r="DD31" s="811"/>
      <c r="DE31" s="811"/>
      <c r="DF31" s="811"/>
      <c r="DG31" s="811"/>
      <c r="DH31" s="811"/>
      <c r="DI31" s="811"/>
      <c r="DJ31" s="811"/>
      <c r="DK31" s="811"/>
      <c r="DL31" s="811"/>
      <c r="DM31" s="811"/>
      <c r="DN31" s="811"/>
      <c r="DO31" s="811"/>
      <c r="DP31" s="811"/>
      <c r="DQ31" s="811"/>
      <c r="DR31" s="811"/>
      <c r="DS31" s="811"/>
      <c r="DT31" s="811"/>
      <c r="DU31" s="811"/>
      <c r="DV31" s="811"/>
      <c r="DW31" s="811"/>
      <c r="DX31" s="811"/>
      <c r="DY31" s="811"/>
      <c r="DZ31" s="811"/>
      <c r="EA31" s="811"/>
      <c r="EB31" s="811"/>
      <c r="EC31" s="811"/>
      <c r="ED31" s="811"/>
      <c r="EE31" s="811"/>
      <c r="EF31" s="811"/>
      <c r="EG31" s="811"/>
      <c r="EH31" s="811"/>
      <c r="EI31" s="811"/>
      <c r="EJ31" s="811"/>
      <c r="EK31" s="811"/>
      <c r="EL31" s="811"/>
      <c r="EM31" s="811"/>
      <c r="EN31" s="811"/>
      <c r="EO31" s="811"/>
      <c r="EP31" s="811"/>
      <c r="EQ31" s="811"/>
      <c r="ER31" s="811"/>
      <c r="ES31" s="811"/>
      <c r="ET31" s="811"/>
      <c r="EU31" s="811"/>
      <c r="EV31" s="811"/>
      <c r="EW31" s="811"/>
      <c r="EX31" s="811"/>
      <c r="EY31" s="811"/>
      <c r="EZ31" s="811"/>
      <c r="FA31" s="811"/>
      <c r="FB31" s="811"/>
      <c r="FC31" s="811"/>
      <c r="FD31" s="811"/>
      <c r="FE31" s="811"/>
      <c r="FF31" s="811"/>
      <c r="FG31" s="811"/>
      <c r="FH31" s="811"/>
      <c r="FI31" s="811"/>
      <c r="FJ31" s="811"/>
      <c r="FK31" s="811"/>
      <c r="FL31" s="811"/>
      <c r="FM31" s="811"/>
      <c r="FN31" s="811"/>
    </row>
    <row r="32" spans="1:170" s="812" customFormat="1" ht="24.75" customHeight="1" thickBot="1">
      <c r="A32" s="914" t="s">
        <v>1152</v>
      </c>
      <c r="B32" s="2007">
        <v>1444.32707205311</v>
      </c>
      <c r="C32" s="2007">
        <v>1506.29151829388</v>
      </c>
      <c r="D32" s="2007">
        <v>1965.5209618868203</v>
      </c>
      <c r="E32" s="2007">
        <v>2726.97859487095</v>
      </c>
      <c r="F32" s="2007">
        <v>3403.3683302833597</v>
      </c>
      <c r="G32" s="2007">
        <v>4461.3779145002691</v>
      </c>
      <c r="H32" s="2007">
        <v>3797.5584140049095</v>
      </c>
      <c r="I32" s="2008">
        <v>4580.5377090102111</v>
      </c>
      <c r="J32" s="2009">
        <v>4200.2494291083203</v>
      </c>
      <c r="K32" s="2010">
        <v>4157.8111369200897</v>
      </c>
      <c r="L32" s="2010">
        <v>4020.9095854938701</v>
      </c>
      <c r="M32" s="2011">
        <v>4352.9781057361197</v>
      </c>
      <c r="N32" s="2009">
        <v>4566.0596744384684</v>
      </c>
      <c r="O32" s="2010">
        <v>4818.9051928067111</v>
      </c>
      <c r="P32" s="2010">
        <v>5048.0230172545516</v>
      </c>
      <c r="Q32" s="2011">
        <v>5574.7296547589094</v>
      </c>
      <c r="R32" s="1991"/>
      <c r="S32" s="1991"/>
      <c r="T32" s="1991"/>
      <c r="U32" s="1991"/>
      <c r="V32" s="1991"/>
      <c r="W32" s="1991"/>
      <c r="X32" s="1991"/>
      <c r="Y32" s="1991"/>
      <c r="Z32" s="1991"/>
      <c r="AA32" s="1991"/>
      <c r="AB32" s="811"/>
      <c r="AC32" s="811"/>
      <c r="AD32" s="811"/>
      <c r="AE32" s="811"/>
      <c r="AF32" s="811"/>
      <c r="AG32" s="811"/>
      <c r="AH32" s="811"/>
      <c r="AI32" s="811"/>
      <c r="AJ32" s="811"/>
      <c r="AK32" s="811"/>
      <c r="AL32" s="811"/>
      <c r="AM32" s="811"/>
      <c r="AN32" s="811"/>
      <c r="AO32" s="811"/>
      <c r="AP32" s="811"/>
      <c r="AQ32" s="811"/>
      <c r="AR32" s="811"/>
      <c r="AS32" s="811"/>
      <c r="AT32" s="811"/>
      <c r="AU32" s="811"/>
      <c r="AV32" s="811"/>
      <c r="AW32" s="811"/>
      <c r="AX32" s="811"/>
      <c r="AY32" s="811"/>
      <c r="AZ32" s="811"/>
      <c r="BA32" s="811"/>
      <c r="BB32" s="811"/>
      <c r="BC32" s="811"/>
      <c r="BD32" s="811"/>
      <c r="BE32" s="811"/>
      <c r="BF32" s="811"/>
      <c r="BG32" s="811"/>
      <c r="BH32" s="811"/>
      <c r="BI32" s="811"/>
      <c r="BJ32" s="811"/>
      <c r="BK32" s="811"/>
      <c r="BL32" s="811"/>
      <c r="BM32" s="811"/>
      <c r="BN32" s="811"/>
      <c r="BO32" s="811"/>
      <c r="BP32" s="811"/>
      <c r="BQ32" s="811"/>
      <c r="BR32" s="811"/>
      <c r="BS32" s="811"/>
      <c r="BT32" s="811"/>
      <c r="BU32" s="811"/>
      <c r="BV32" s="811"/>
      <c r="BW32" s="811"/>
      <c r="BX32" s="811"/>
      <c r="BY32" s="811"/>
      <c r="BZ32" s="811"/>
      <c r="CA32" s="811"/>
      <c r="CB32" s="811"/>
      <c r="CC32" s="811"/>
      <c r="CD32" s="811"/>
      <c r="CE32" s="811"/>
      <c r="CF32" s="811"/>
      <c r="CG32" s="811"/>
      <c r="CH32" s="811"/>
      <c r="CI32" s="811"/>
      <c r="CJ32" s="811"/>
      <c r="CK32" s="811"/>
      <c r="CL32" s="811"/>
      <c r="CM32" s="811"/>
      <c r="CN32" s="811"/>
      <c r="CO32" s="811"/>
      <c r="CP32" s="811"/>
      <c r="CQ32" s="811"/>
      <c r="CR32" s="811"/>
      <c r="CS32" s="811"/>
      <c r="CT32" s="811"/>
      <c r="CU32" s="811"/>
      <c r="CV32" s="811"/>
      <c r="CW32" s="811"/>
      <c r="CX32" s="811"/>
      <c r="CY32" s="811"/>
      <c r="CZ32" s="811"/>
      <c r="DA32" s="811"/>
      <c r="DB32" s="811"/>
      <c r="DC32" s="811"/>
      <c r="DD32" s="811"/>
      <c r="DE32" s="811"/>
      <c r="DF32" s="811"/>
      <c r="DG32" s="811"/>
      <c r="DH32" s="811"/>
      <c r="DI32" s="811"/>
      <c r="DJ32" s="811"/>
      <c r="DK32" s="811"/>
      <c r="DL32" s="811"/>
      <c r="DM32" s="811"/>
      <c r="DN32" s="811"/>
      <c r="DO32" s="811"/>
      <c r="DP32" s="811"/>
      <c r="DQ32" s="811"/>
      <c r="DR32" s="811"/>
      <c r="DS32" s="811"/>
      <c r="DT32" s="811"/>
      <c r="DU32" s="811"/>
      <c r="DV32" s="811"/>
      <c r="DW32" s="811"/>
      <c r="DX32" s="811"/>
      <c r="DY32" s="811"/>
      <c r="DZ32" s="811"/>
      <c r="EA32" s="811"/>
      <c r="EB32" s="811"/>
      <c r="EC32" s="811"/>
      <c r="ED32" s="811"/>
      <c r="EE32" s="811"/>
      <c r="EF32" s="811"/>
      <c r="EG32" s="811"/>
      <c r="EH32" s="811"/>
      <c r="EI32" s="811"/>
      <c r="EJ32" s="811"/>
      <c r="EK32" s="811"/>
      <c r="EL32" s="811"/>
      <c r="EM32" s="811"/>
      <c r="EN32" s="811"/>
      <c r="EO32" s="811"/>
      <c r="EP32" s="811"/>
      <c r="EQ32" s="811"/>
      <c r="ER32" s="811"/>
      <c r="ES32" s="811"/>
      <c r="ET32" s="811"/>
      <c r="EU32" s="811"/>
      <c r="EV32" s="811"/>
      <c r="EW32" s="811"/>
      <c r="EX32" s="811"/>
      <c r="EY32" s="811"/>
      <c r="EZ32" s="811"/>
      <c r="FA32" s="811"/>
      <c r="FB32" s="811"/>
      <c r="FC32" s="811"/>
      <c r="FD32" s="811"/>
      <c r="FE32" s="811"/>
      <c r="FF32" s="811"/>
      <c r="FG32" s="811"/>
      <c r="FH32" s="811"/>
      <c r="FI32" s="811"/>
      <c r="FJ32" s="811"/>
      <c r="FK32" s="811"/>
      <c r="FL32" s="811"/>
      <c r="FM32" s="811"/>
      <c r="FN32" s="811"/>
    </row>
    <row r="33" spans="1:16" ht="12.75">
      <c r="A33" s="775" t="s">
        <v>47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N33" s="531"/>
      <c r="O33" s="531"/>
      <c r="P33" s="531"/>
    </row>
    <row r="34" spans="1:16" ht="12.75">
      <c r="A34" s="775" t="s">
        <v>1156</v>
      </c>
    </row>
    <row r="35" spans="1:16" ht="12.75">
      <c r="A35" s="530"/>
    </row>
  </sheetData>
  <mergeCells count="4">
    <mergeCell ref="E3:E4"/>
    <mergeCell ref="F3:F4"/>
    <mergeCell ref="J3:M3"/>
    <mergeCell ref="N3:Q3"/>
  </mergeCells>
  <hyperlinks>
    <hyperlink ref="A1" location="Menu!A1" display="Return to Menu"/>
  </hyperlinks>
  <pageMargins left="0.7" right="0.7" top="0.75" bottom="0.75" header="0.3" footer="0.3"/>
  <pageSetup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view="pageBreakPreview" zoomScale="77" zoomScaleNormal="75" zoomScaleSheetLayoutView="77" workbookViewId="0">
      <pane xSplit="1" ySplit="3" topLeftCell="G4" activePane="bottomRight" state="frozen"/>
      <selection activeCell="T30" sqref="T30:T32"/>
      <selection pane="topRight" activeCell="T30" sqref="T30:T32"/>
      <selection pane="bottomLeft" activeCell="T30" sqref="T30:T32"/>
      <selection pane="bottomRight"/>
    </sheetView>
  </sheetViews>
  <sheetFormatPr defaultRowHeight="15.75"/>
  <cols>
    <col min="1" max="1" width="38.5703125" style="198" customWidth="1"/>
    <col min="2" max="11" width="9" style="198" bestFit="1" customWidth="1"/>
    <col min="12" max="12" width="8" style="198" bestFit="1" customWidth="1"/>
    <col min="13" max="13" width="9" style="198" bestFit="1" customWidth="1"/>
    <col min="14" max="15" width="8" style="198" bestFit="1" customWidth="1"/>
    <col min="16" max="20" width="9.28515625" style="198" bestFit="1" customWidth="1"/>
    <col min="21" max="21" width="9" style="198" customWidth="1"/>
    <col min="22" max="23" width="9.28515625" style="198" bestFit="1" customWidth="1"/>
    <col min="24" max="24" width="52.7109375" style="198" customWidth="1"/>
    <col min="25" max="29" width="15.140625" style="198" customWidth="1"/>
    <col min="30" max="30" width="9.140625" style="198"/>
    <col min="31" max="31" width="12.7109375" style="198" bestFit="1" customWidth="1"/>
    <col min="32" max="32" width="11.7109375" style="198" bestFit="1" customWidth="1"/>
    <col min="33" max="190" width="9.140625" style="198"/>
    <col min="191" max="191" width="36.7109375" style="198" customWidth="1"/>
    <col min="192" max="192" width="10.140625" style="198" bestFit="1" customWidth="1"/>
    <col min="193" max="201" width="11.140625" style="198" bestFit="1" customWidth="1"/>
    <col min="202" max="202" width="37.5703125" style="198" customWidth="1"/>
    <col min="203" max="203" width="12.42578125" style="198" bestFit="1" customWidth="1"/>
    <col min="204" max="204" width="11.42578125" style="198" bestFit="1" customWidth="1"/>
    <col min="205" max="206" width="12.42578125" style="198" bestFit="1" customWidth="1"/>
    <col min="207" max="209" width="13.85546875" style="198" bestFit="1" customWidth="1"/>
    <col min="210" max="211" width="14.28515625" style="198" bestFit="1" customWidth="1"/>
    <col min="212" max="212" width="14.42578125" style="198" customWidth="1"/>
    <col min="213" max="213" width="9.140625" style="198"/>
    <col min="214" max="214" width="21.7109375" style="198" bestFit="1" customWidth="1"/>
    <col min="215" max="256" width="9.140625" style="198"/>
    <col min="257" max="257" width="55.28515625" style="198" customWidth="1"/>
    <col min="258" max="258" width="10.42578125" style="198" bestFit="1" customWidth="1"/>
    <col min="259" max="267" width="11.140625" style="198" bestFit="1" customWidth="1"/>
    <col min="268" max="268" width="12.42578125" style="198" bestFit="1" customWidth="1"/>
    <col min="269" max="269" width="11.42578125" style="198" bestFit="1" customWidth="1"/>
    <col min="270" max="271" width="12.42578125" style="198" bestFit="1" customWidth="1"/>
    <col min="272" max="273" width="13.85546875" style="198" bestFit="1" customWidth="1"/>
    <col min="274" max="279" width="0" style="198" hidden="1" customWidth="1"/>
    <col min="280" max="280" width="55.28515625" style="198" customWidth="1"/>
    <col min="281" max="283" width="14.42578125" style="198" customWidth="1"/>
    <col min="284" max="284" width="10.85546875" style="198" customWidth="1"/>
    <col min="285" max="285" width="13.140625" style="198" bestFit="1" customWidth="1"/>
    <col min="286" max="286" width="9.140625" style="198"/>
    <col min="287" max="287" width="12.7109375" style="198" bestFit="1" customWidth="1"/>
    <col min="288" max="288" width="11.7109375" style="198" bestFit="1" customWidth="1"/>
    <col min="289" max="446" width="9.140625" style="198"/>
    <col min="447" max="447" width="36.7109375" style="198" customWidth="1"/>
    <col min="448" max="448" width="10.140625" style="198" bestFit="1" customWidth="1"/>
    <col min="449" max="457" width="11.140625" style="198" bestFit="1" customWidth="1"/>
    <col min="458" max="458" width="37.5703125" style="198" customWidth="1"/>
    <col min="459" max="459" width="12.42578125" style="198" bestFit="1" customWidth="1"/>
    <col min="460" max="460" width="11.42578125" style="198" bestFit="1" customWidth="1"/>
    <col min="461" max="462" width="12.42578125" style="198" bestFit="1" customWidth="1"/>
    <col min="463" max="465" width="13.85546875" style="198" bestFit="1" customWidth="1"/>
    <col min="466" max="467" width="14.28515625" style="198" bestFit="1" customWidth="1"/>
    <col min="468" max="468" width="14.42578125" style="198" customWidth="1"/>
    <col min="469" max="469" width="9.140625" style="198"/>
    <col min="470" max="470" width="21.7109375" style="198" bestFit="1" customWidth="1"/>
    <col min="471" max="512" width="9.140625" style="198"/>
    <col min="513" max="513" width="55.28515625" style="198" customWidth="1"/>
    <col min="514" max="514" width="10.42578125" style="198" bestFit="1" customWidth="1"/>
    <col min="515" max="523" width="11.140625" style="198" bestFit="1" customWidth="1"/>
    <col min="524" max="524" width="12.42578125" style="198" bestFit="1" customWidth="1"/>
    <col min="525" max="525" width="11.42578125" style="198" bestFit="1" customWidth="1"/>
    <col min="526" max="527" width="12.42578125" style="198" bestFit="1" customWidth="1"/>
    <col min="528" max="529" width="13.85546875" style="198" bestFit="1" customWidth="1"/>
    <col min="530" max="535" width="0" style="198" hidden="1" customWidth="1"/>
    <col min="536" max="536" width="55.28515625" style="198" customWidth="1"/>
    <col min="537" max="539" width="14.42578125" style="198" customWidth="1"/>
    <col min="540" max="540" width="10.85546875" style="198" customWidth="1"/>
    <col min="541" max="541" width="13.140625" style="198" bestFit="1" customWidth="1"/>
    <col min="542" max="542" width="9.140625" style="198"/>
    <col min="543" max="543" width="12.7109375" style="198" bestFit="1" customWidth="1"/>
    <col min="544" max="544" width="11.7109375" style="198" bestFit="1" customWidth="1"/>
    <col min="545" max="702" width="9.140625" style="198"/>
    <col min="703" max="703" width="36.7109375" style="198" customWidth="1"/>
    <col min="704" max="704" width="10.140625" style="198" bestFit="1" customWidth="1"/>
    <col min="705" max="713" width="11.140625" style="198" bestFit="1" customWidth="1"/>
    <col min="714" max="714" width="37.5703125" style="198" customWidth="1"/>
    <col min="715" max="715" width="12.42578125" style="198" bestFit="1" customWidth="1"/>
    <col min="716" max="716" width="11.42578125" style="198" bestFit="1" customWidth="1"/>
    <col min="717" max="718" width="12.42578125" style="198" bestFit="1" customWidth="1"/>
    <col min="719" max="721" width="13.85546875" style="198" bestFit="1" customWidth="1"/>
    <col min="722" max="723" width="14.28515625" style="198" bestFit="1" customWidth="1"/>
    <col min="724" max="724" width="14.42578125" style="198" customWidth="1"/>
    <col min="725" max="725" width="9.140625" style="198"/>
    <col min="726" max="726" width="21.7109375" style="198" bestFit="1" customWidth="1"/>
    <col min="727" max="768" width="9.140625" style="198"/>
    <col min="769" max="769" width="55.28515625" style="198" customWidth="1"/>
    <col min="770" max="770" width="10.42578125" style="198" bestFit="1" customWidth="1"/>
    <col min="771" max="779" width="11.140625" style="198" bestFit="1" customWidth="1"/>
    <col min="780" max="780" width="12.42578125" style="198" bestFit="1" customWidth="1"/>
    <col min="781" max="781" width="11.42578125" style="198" bestFit="1" customWidth="1"/>
    <col min="782" max="783" width="12.42578125" style="198" bestFit="1" customWidth="1"/>
    <col min="784" max="785" width="13.85546875" style="198" bestFit="1" customWidth="1"/>
    <col min="786" max="791" width="0" style="198" hidden="1" customWidth="1"/>
    <col min="792" max="792" width="55.28515625" style="198" customWidth="1"/>
    <col min="793" max="795" width="14.42578125" style="198" customWidth="1"/>
    <col min="796" max="796" width="10.85546875" style="198" customWidth="1"/>
    <col min="797" max="797" width="13.140625" style="198" bestFit="1" customWidth="1"/>
    <col min="798" max="798" width="9.140625" style="198"/>
    <col min="799" max="799" width="12.7109375" style="198" bestFit="1" customWidth="1"/>
    <col min="800" max="800" width="11.7109375" style="198" bestFit="1" customWidth="1"/>
    <col min="801" max="958" width="9.140625" style="198"/>
    <col min="959" max="959" width="36.7109375" style="198" customWidth="1"/>
    <col min="960" max="960" width="10.140625" style="198" bestFit="1" customWidth="1"/>
    <col min="961" max="969" width="11.140625" style="198" bestFit="1" customWidth="1"/>
    <col min="970" max="970" width="37.5703125" style="198" customWidth="1"/>
    <col min="971" max="971" width="12.42578125" style="198" bestFit="1" customWidth="1"/>
    <col min="972" max="972" width="11.42578125" style="198" bestFit="1" customWidth="1"/>
    <col min="973" max="974" width="12.42578125" style="198" bestFit="1" customWidth="1"/>
    <col min="975" max="977" width="13.85546875" style="198" bestFit="1" customWidth="1"/>
    <col min="978" max="979" width="14.28515625" style="198" bestFit="1" customWidth="1"/>
    <col min="980" max="980" width="14.42578125" style="198" customWidth="1"/>
    <col min="981" max="981" width="9.140625" style="198"/>
    <col min="982" max="982" width="21.7109375" style="198" bestFit="1" customWidth="1"/>
    <col min="983" max="1024" width="9.140625" style="198"/>
    <col min="1025" max="1025" width="55.28515625" style="198" customWidth="1"/>
    <col min="1026" max="1026" width="10.42578125" style="198" bestFit="1" customWidth="1"/>
    <col min="1027" max="1035" width="11.140625" style="198" bestFit="1" customWidth="1"/>
    <col min="1036" max="1036" width="12.42578125" style="198" bestFit="1" customWidth="1"/>
    <col min="1037" max="1037" width="11.42578125" style="198" bestFit="1" customWidth="1"/>
    <col min="1038" max="1039" width="12.42578125" style="198" bestFit="1" customWidth="1"/>
    <col min="1040" max="1041" width="13.85546875" style="198" bestFit="1" customWidth="1"/>
    <col min="1042" max="1047" width="0" style="198" hidden="1" customWidth="1"/>
    <col min="1048" max="1048" width="55.28515625" style="198" customWidth="1"/>
    <col min="1049" max="1051" width="14.42578125" style="198" customWidth="1"/>
    <col min="1052" max="1052" width="10.85546875" style="198" customWidth="1"/>
    <col min="1053" max="1053" width="13.140625" style="198" bestFit="1" customWidth="1"/>
    <col min="1054" max="1054" width="9.140625" style="198"/>
    <col min="1055" max="1055" width="12.7109375" style="198" bestFit="1" customWidth="1"/>
    <col min="1056" max="1056" width="11.7109375" style="198" bestFit="1" customWidth="1"/>
    <col min="1057" max="1214" width="9.140625" style="198"/>
    <col min="1215" max="1215" width="36.7109375" style="198" customWidth="1"/>
    <col min="1216" max="1216" width="10.140625" style="198" bestFit="1" customWidth="1"/>
    <col min="1217" max="1225" width="11.140625" style="198" bestFit="1" customWidth="1"/>
    <col min="1226" max="1226" width="37.5703125" style="198" customWidth="1"/>
    <col min="1227" max="1227" width="12.42578125" style="198" bestFit="1" customWidth="1"/>
    <col min="1228" max="1228" width="11.42578125" style="198" bestFit="1" customWidth="1"/>
    <col min="1229" max="1230" width="12.42578125" style="198" bestFit="1" customWidth="1"/>
    <col min="1231" max="1233" width="13.85546875" style="198" bestFit="1" customWidth="1"/>
    <col min="1234" max="1235" width="14.28515625" style="198" bestFit="1" customWidth="1"/>
    <col min="1236" max="1236" width="14.42578125" style="198" customWidth="1"/>
    <col min="1237" max="1237" width="9.140625" style="198"/>
    <col min="1238" max="1238" width="21.7109375" style="198" bestFit="1" customWidth="1"/>
    <col min="1239" max="1280" width="9.140625" style="198"/>
    <col min="1281" max="1281" width="55.28515625" style="198" customWidth="1"/>
    <col min="1282" max="1282" width="10.42578125" style="198" bestFit="1" customWidth="1"/>
    <col min="1283" max="1291" width="11.140625" style="198" bestFit="1" customWidth="1"/>
    <col min="1292" max="1292" width="12.42578125" style="198" bestFit="1" customWidth="1"/>
    <col min="1293" max="1293" width="11.42578125" style="198" bestFit="1" customWidth="1"/>
    <col min="1294" max="1295" width="12.42578125" style="198" bestFit="1" customWidth="1"/>
    <col min="1296" max="1297" width="13.85546875" style="198" bestFit="1" customWidth="1"/>
    <col min="1298" max="1303" width="0" style="198" hidden="1" customWidth="1"/>
    <col min="1304" max="1304" width="55.28515625" style="198" customWidth="1"/>
    <col min="1305" max="1307" width="14.42578125" style="198" customWidth="1"/>
    <col min="1308" max="1308" width="10.85546875" style="198" customWidth="1"/>
    <col min="1309" max="1309" width="13.140625" style="198" bestFit="1" customWidth="1"/>
    <col min="1310" max="1310" width="9.140625" style="198"/>
    <col min="1311" max="1311" width="12.7109375" style="198" bestFit="1" customWidth="1"/>
    <col min="1312" max="1312" width="11.7109375" style="198" bestFit="1" customWidth="1"/>
    <col min="1313" max="1470" width="9.140625" style="198"/>
    <col min="1471" max="1471" width="36.7109375" style="198" customWidth="1"/>
    <col min="1472" max="1472" width="10.140625" style="198" bestFit="1" customWidth="1"/>
    <col min="1473" max="1481" width="11.140625" style="198" bestFit="1" customWidth="1"/>
    <col min="1482" max="1482" width="37.5703125" style="198" customWidth="1"/>
    <col min="1483" max="1483" width="12.42578125" style="198" bestFit="1" customWidth="1"/>
    <col min="1484" max="1484" width="11.42578125" style="198" bestFit="1" customWidth="1"/>
    <col min="1485" max="1486" width="12.42578125" style="198" bestFit="1" customWidth="1"/>
    <col min="1487" max="1489" width="13.85546875" style="198" bestFit="1" customWidth="1"/>
    <col min="1490" max="1491" width="14.28515625" style="198" bestFit="1" customWidth="1"/>
    <col min="1492" max="1492" width="14.42578125" style="198" customWidth="1"/>
    <col min="1493" max="1493" width="9.140625" style="198"/>
    <col min="1494" max="1494" width="21.7109375" style="198" bestFit="1" customWidth="1"/>
    <col min="1495" max="1536" width="9.140625" style="198"/>
    <col min="1537" max="1537" width="55.28515625" style="198" customWidth="1"/>
    <col min="1538" max="1538" width="10.42578125" style="198" bestFit="1" customWidth="1"/>
    <col min="1539" max="1547" width="11.140625" style="198" bestFit="1" customWidth="1"/>
    <col min="1548" max="1548" width="12.42578125" style="198" bestFit="1" customWidth="1"/>
    <col min="1549" max="1549" width="11.42578125" style="198" bestFit="1" customWidth="1"/>
    <col min="1550" max="1551" width="12.42578125" style="198" bestFit="1" customWidth="1"/>
    <col min="1552" max="1553" width="13.85546875" style="198" bestFit="1" customWidth="1"/>
    <col min="1554" max="1559" width="0" style="198" hidden="1" customWidth="1"/>
    <col min="1560" max="1560" width="55.28515625" style="198" customWidth="1"/>
    <col min="1561" max="1563" width="14.42578125" style="198" customWidth="1"/>
    <col min="1564" max="1564" width="10.85546875" style="198" customWidth="1"/>
    <col min="1565" max="1565" width="13.140625" style="198" bestFit="1" customWidth="1"/>
    <col min="1566" max="1566" width="9.140625" style="198"/>
    <col min="1567" max="1567" width="12.7109375" style="198" bestFit="1" customWidth="1"/>
    <col min="1568" max="1568" width="11.7109375" style="198" bestFit="1" customWidth="1"/>
    <col min="1569" max="1726" width="9.140625" style="198"/>
    <col min="1727" max="1727" width="36.7109375" style="198" customWidth="1"/>
    <col min="1728" max="1728" width="10.140625" style="198" bestFit="1" customWidth="1"/>
    <col min="1729" max="1737" width="11.140625" style="198" bestFit="1" customWidth="1"/>
    <col min="1738" max="1738" width="37.5703125" style="198" customWidth="1"/>
    <col min="1739" max="1739" width="12.42578125" style="198" bestFit="1" customWidth="1"/>
    <col min="1740" max="1740" width="11.42578125" style="198" bestFit="1" customWidth="1"/>
    <col min="1741" max="1742" width="12.42578125" style="198" bestFit="1" customWidth="1"/>
    <col min="1743" max="1745" width="13.85546875" style="198" bestFit="1" customWidth="1"/>
    <col min="1746" max="1747" width="14.28515625" style="198" bestFit="1" customWidth="1"/>
    <col min="1748" max="1748" width="14.42578125" style="198" customWidth="1"/>
    <col min="1749" max="1749" width="9.140625" style="198"/>
    <col min="1750" max="1750" width="21.7109375" style="198" bestFit="1" customWidth="1"/>
    <col min="1751" max="1792" width="9.140625" style="198"/>
    <col min="1793" max="1793" width="55.28515625" style="198" customWidth="1"/>
    <col min="1794" max="1794" width="10.42578125" style="198" bestFit="1" customWidth="1"/>
    <col min="1795" max="1803" width="11.140625" style="198" bestFit="1" customWidth="1"/>
    <col min="1804" max="1804" width="12.42578125" style="198" bestFit="1" customWidth="1"/>
    <col min="1805" max="1805" width="11.42578125" style="198" bestFit="1" customWidth="1"/>
    <col min="1806" max="1807" width="12.42578125" style="198" bestFit="1" customWidth="1"/>
    <col min="1808" max="1809" width="13.85546875" style="198" bestFit="1" customWidth="1"/>
    <col min="1810" max="1815" width="0" style="198" hidden="1" customWidth="1"/>
    <col min="1816" max="1816" width="55.28515625" style="198" customWidth="1"/>
    <col min="1817" max="1819" width="14.42578125" style="198" customWidth="1"/>
    <col min="1820" max="1820" width="10.85546875" style="198" customWidth="1"/>
    <col min="1821" max="1821" width="13.140625" style="198" bestFit="1" customWidth="1"/>
    <col min="1822" max="1822" width="9.140625" style="198"/>
    <col min="1823" max="1823" width="12.7109375" style="198" bestFit="1" customWidth="1"/>
    <col min="1824" max="1824" width="11.7109375" style="198" bestFit="1" customWidth="1"/>
    <col min="1825" max="1982" width="9.140625" style="198"/>
    <col min="1983" max="1983" width="36.7109375" style="198" customWidth="1"/>
    <col min="1984" max="1984" width="10.140625" style="198" bestFit="1" customWidth="1"/>
    <col min="1985" max="1993" width="11.140625" style="198" bestFit="1" customWidth="1"/>
    <col min="1994" max="1994" width="37.5703125" style="198" customWidth="1"/>
    <col min="1995" max="1995" width="12.42578125" style="198" bestFit="1" customWidth="1"/>
    <col min="1996" max="1996" width="11.42578125" style="198" bestFit="1" customWidth="1"/>
    <col min="1997" max="1998" width="12.42578125" style="198" bestFit="1" customWidth="1"/>
    <col min="1999" max="2001" width="13.85546875" style="198" bestFit="1" customWidth="1"/>
    <col min="2002" max="2003" width="14.28515625" style="198" bestFit="1" customWidth="1"/>
    <col min="2004" max="2004" width="14.42578125" style="198" customWidth="1"/>
    <col min="2005" max="2005" width="9.140625" style="198"/>
    <col min="2006" max="2006" width="21.7109375" style="198" bestFit="1" customWidth="1"/>
    <col min="2007" max="2048" width="9.140625" style="198"/>
    <col min="2049" max="2049" width="55.28515625" style="198" customWidth="1"/>
    <col min="2050" max="2050" width="10.42578125" style="198" bestFit="1" customWidth="1"/>
    <col min="2051" max="2059" width="11.140625" style="198" bestFit="1" customWidth="1"/>
    <col min="2060" max="2060" width="12.42578125" style="198" bestFit="1" customWidth="1"/>
    <col min="2061" max="2061" width="11.42578125" style="198" bestFit="1" customWidth="1"/>
    <col min="2062" max="2063" width="12.42578125" style="198" bestFit="1" customWidth="1"/>
    <col min="2064" max="2065" width="13.85546875" style="198" bestFit="1" customWidth="1"/>
    <col min="2066" max="2071" width="0" style="198" hidden="1" customWidth="1"/>
    <col min="2072" max="2072" width="55.28515625" style="198" customWidth="1"/>
    <col min="2073" max="2075" width="14.42578125" style="198" customWidth="1"/>
    <col min="2076" max="2076" width="10.85546875" style="198" customWidth="1"/>
    <col min="2077" max="2077" width="13.140625" style="198" bestFit="1" customWidth="1"/>
    <col min="2078" max="2078" width="9.140625" style="198"/>
    <col min="2079" max="2079" width="12.7109375" style="198" bestFit="1" customWidth="1"/>
    <col min="2080" max="2080" width="11.7109375" style="198" bestFit="1" customWidth="1"/>
    <col min="2081" max="2238" width="9.140625" style="198"/>
    <col min="2239" max="2239" width="36.7109375" style="198" customWidth="1"/>
    <col min="2240" max="2240" width="10.140625" style="198" bestFit="1" customWidth="1"/>
    <col min="2241" max="2249" width="11.140625" style="198" bestFit="1" customWidth="1"/>
    <col min="2250" max="2250" width="37.5703125" style="198" customWidth="1"/>
    <col min="2251" max="2251" width="12.42578125" style="198" bestFit="1" customWidth="1"/>
    <col min="2252" max="2252" width="11.42578125" style="198" bestFit="1" customWidth="1"/>
    <col min="2253" max="2254" width="12.42578125" style="198" bestFit="1" customWidth="1"/>
    <col min="2255" max="2257" width="13.85546875" style="198" bestFit="1" customWidth="1"/>
    <col min="2258" max="2259" width="14.28515625" style="198" bestFit="1" customWidth="1"/>
    <col min="2260" max="2260" width="14.42578125" style="198" customWidth="1"/>
    <col min="2261" max="2261" width="9.140625" style="198"/>
    <col min="2262" max="2262" width="21.7109375" style="198" bestFit="1" customWidth="1"/>
    <col min="2263" max="2304" width="9.140625" style="198"/>
    <col min="2305" max="2305" width="55.28515625" style="198" customWidth="1"/>
    <col min="2306" max="2306" width="10.42578125" style="198" bestFit="1" customWidth="1"/>
    <col min="2307" max="2315" width="11.140625" style="198" bestFit="1" customWidth="1"/>
    <col min="2316" max="2316" width="12.42578125" style="198" bestFit="1" customWidth="1"/>
    <col min="2317" max="2317" width="11.42578125" style="198" bestFit="1" customWidth="1"/>
    <col min="2318" max="2319" width="12.42578125" style="198" bestFit="1" customWidth="1"/>
    <col min="2320" max="2321" width="13.85546875" style="198" bestFit="1" customWidth="1"/>
    <col min="2322" max="2327" width="0" style="198" hidden="1" customWidth="1"/>
    <col min="2328" max="2328" width="55.28515625" style="198" customWidth="1"/>
    <col min="2329" max="2331" width="14.42578125" style="198" customWidth="1"/>
    <col min="2332" max="2332" width="10.85546875" style="198" customWidth="1"/>
    <col min="2333" max="2333" width="13.140625" style="198" bestFit="1" customWidth="1"/>
    <col min="2334" max="2334" width="9.140625" style="198"/>
    <col min="2335" max="2335" width="12.7109375" style="198" bestFit="1" customWidth="1"/>
    <col min="2336" max="2336" width="11.7109375" style="198" bestFit="1" customWidth="1"/>
    <col min="2337" max="2494" width="9.140625" style="198"/>
    <col min="2495" max="2495" width="36.7109375" style="198" customWidth="1"/>
    <col min="2496" max="2496" width="10.140625" style="198" bestFit="1" customWidth="1"/>
    <col min="2497" max="2505" width="11.140625" style="198" bestFit="1" customWidth="1"/>
    <col min="2506" max="2506" width="37.5703125" style="198" customWidth="1"/>
    <col min="2507" max="2507" width="12.42578125" style="198" bestFit="1" customWidth="1"/>
    <col min="2508" max="2508" width="11.42578125" style="198" bestFit="1" customWidth="1"/>
    <col min="2509" max="2510" width="12.42578125" style="198" bestFit="1" customWidth="1"/>
    <col min="2511" max="2513" width="13.85546875" style="198" bestFit="1" customWidth="1"/>
    <col min="2514" max="2515" width="14.28515625" style="198" bestFit="1" customWidth="1"/>
    <col min="2516" max="2516" width="14.42578125" style="198" customWidth="1"/>
    <col min="2517" max="2517" width="9.140625" style="198"/>
    <col min="2518" max="2518" width="21.7109375" style="198" bestFit="1" customWidth="1"/>
    <col min="2519" max="2560" width="9.140625" style="198"/>
    <col min="2561" max="2561" width="55.28515625" style="198" customWidth="1"/>
    <col min="2562" max="2562" width="10.42578125" style="198" bestFit="1" customWidth="1"/>
    <col min="2563" max="2571" width="11.140625" style="198" bestFit="1" customWidth="1"/>
    <col min="2572" max="2572" width="12.42578125" style="198" bestFit="1" customWidth="1"/>
    <col min="2573" max="2573" width="11.42578125" style="198" bestFit="1" customWidth="1"/>
    <col min="2574" max="2575" width="12.42578125" style="198" bestFit="1" customWidth="1"/>
    <col min="2576" max="2577" width="13.85546875" style="198" bestFit="1" customWidth="1"/>
    <col min="2578" max="2583" width="0" style="198" hidden="1" customWidth="1"/>
    <col min="2584" max="2584" width="55.28515625" style="198" customWidth="1"/>
    <col min="2585" max="2587" width="14.42578125" style="198" customWidth="1"/>
    <col min="2588" max="2588" width="10.85546875" style="198" customWidth="1"/>
    <col min="2589" max="2589" width="13.140625" style="198" bestFit="1" customWidth="1"/>
    <col min="2590" max="2590" width="9.140625" style="198"/>
    <col min="2591" max="2591" width="12.7109375" style="198" bestFit="1" customWidth="1"/>
    <col min="2592" max="2592" width="11.7109375" style="198" bestFit="1" customWidth="1"/>
    <col min="2593" max="2750" width="9.140625" style="198"/>
    <col min="2751" max="2751" width="36.7109375" style="198" customWidth="1"/>
    <col min="2752" max="2752" width="10.140625" style="198" bestFit="1" customWidth="1"/>
    <col min="2753" max="2761" width="11.140625" style="198" bestFit="1" customWidth="1"/>
    <col min="2762" max="2762" width="37.5703125" style="198" customWidth="1"/>
    <col min="2763" max="2763" width="12.42578125" style="198" bestFit="1" customWidth="1"/>
    <col min="2764" max="2764" width="11.42578125" style="198" bestFit="1" customWidth="1"/>
    <col min="2765" max="2766" width="12.42578125" style="198" bestFit="1" customWidth="1"/>
    <col min="2767" max="2769" width="13.85546875" style="198" bestFit="1" customWidth="1"/>
    <col min="2770" max="2771" width="14.28515625" style="198" bestFit="1" customWidth="1"/>
    <col min="2772" max="2772" width="14.42578125" style="198" customWidth="1"/>
    <col min="2773" max="2773" width="9.140625" style="198"/>
    <col min="2774" max="2774" width="21.7109375" style="198" bestFit="1" customWidth="1"/>
    <col min="2775" max="2816" width="9.140625" style="198"/>
    <col min="2817" max="2817" width="55.28515625" style="198" customWidth="1"/>
    <col min="2818" max="2818" width="10.42578125" style="198" bestFit="1" customWidth="1"/>
    <col min="2819" max="2827" width="11.140625" style="198" bestFit="1" customWidth="1"/>
    <col min="2828" max="2828" width="12.42578125" style="198" bestFit="1" customWidth="1"/>
    <col min="2829" max="2829" width="11.42578125" style="198" bestFit="1" customWidth="1"/>
    <col min="2830" max="2831" width="12.42578125" style="198" bestFit="1" customWidth="1"/>
    <col min="2832" max="2833" width="13.85546875" style="198" bestFit="1" customWidth="1"/>
    <col min="2834" max="2839" width="0" style="198" hidden="1" customWidth="1"/>
    <col min="2840" max="2840" width="55.28515625" style="198" customWidth="1"/>
    <col min="2841" max="2843" width="14.42578125" style="198" customWidth="1"/>
    <col min="2844" max="2844" width="10.85546875" style="198" customWidth="1"/>
    <col min="2845" max="2845" width="13.140625" style="198" bestFit="1" customWidth="1"/>
    <col min="2846" max="2846" width="9.140625" style="198"/>
    <col min="2847" max="2847" width="12.7109375" style="198" bestFit="1" customWidth="1"/>
    <col min="2848" max="2848" width="11.7109375" style="198" bestFit="1" customWidth="1"/>
    <col min="2849" max="3006" width="9.140625" style="198"/>
    <col min="3007" max="3007" width="36.7109375" style="198" customWidth="1"/>
    <col min="3008" max="3008" width="10.140625" style="198" bestFit="1" customWidth="1"/>
    <col min="3009" max="3017" width="11.140625" style="198" bestFit="1" customWidth="1"/>
    <col min="3018" max="3018" width="37.5703125" style="198" customWidth="1"/>
    <col min="3019" max="3019" width="12.42578125" style="198" bestFit="1" customWidth="1"/>
    <col min="3020" max="3020" width="11.42578125" style="198" bestFit="1" customWidth="1"/>
    <col min="3021" max="3022" width="12.42578125" style="198" bestFit="1" customWidth="1"/>
    <col min="3023" max="3025" width="13.85546875" style="198" bestFit="1" customWidth="1"/>
    <col min="3026" max="3027" width="14.28515625" style="198" bestFit="1" customWidth="1"/>
    <col min="3028" max="3028" width="14.42578125" style="198" customWidth="1"/>
    <col min="3029" max="3029" width="9.140625" style="198"/>
    <col min="3030" max="3030" width="21.7109375" style="198" bestFit="1" customWidth="1"/>
    <col min="3031" max="3072" width="9.140625" style="198"/>
    <col min="3073" max="3073" width="55.28515625" style="198" customWidth="1"/>
    <col min="3074" max="3074" width="10.42578125" style="198" bestFit="1" customWidth="1"/>
    <col min="3075" max="3083" width="11.140625" style="198" bestFit="1" customWidth="1"/>
    <col min="3084" max="3084" width="12.42578125" style="198" bestFit="1" customWidth="1"/>
    <col min="3085" max="3085" width="11.42578125" style="198" bestFit="1" customWidth="1"/>
    <col min="3086" max="3087" width="12.42578125" style="198" bestFit="1" customWidth="1"/>
    <col min="3088" max="3089" width="13.85546875" style="198" bestFit="1" customWidth="1"/>
    <col min="3090" max="3095" width="0" style="198" hidden="1" customWidth="1"/>
    <col min="3096" max="3096" width="55.28515625" style="198" customWidth="1"/>
    <col min="3097" max="3099" width="14.42578125" style="198" customWidth="1"/>
    <col min="3100" max="3100" width="10.85546875" style="198" customWidth="1"/>
    <col min="3101" max="3101" width="13.140625" style="198" bestFit="1" customWidth="1"/>
    <col min="3102" max="3102" width="9.140625" style="198"/>
    <col min="3103" max="3103" width="12.7109375" style="198" bestFit="1" customWidth="1"/>
    <col min="3104" max="3104" width="11.7109375" style="198" bestFit="1" customWidth="1"/>
    <col min="3105" max="3262" width="9.140625" style="198"/>
    <col min="3263" max="3263" width="36.7109375" style="198" customWidth="1"/>
    <col min="3264" max="3264" width="10.140625" style="198" bestFit="1" customWidth="1"/>
    <col min="3265" max="3273" width="11.140625" style="198" bestFit="1" customWidth="1"/>
    <col min="3274" max="3274" width="37.5703125" style="198" customWidth="1"/>
    <col min="3275" max="3275" width="12.42578125" style="198" bestFit="1" customWidth="1"/>
    <col min="3276" max="3276" width="11.42578125" style="198" bestFit="1" customWidth="1"/>
    <col min="3277" max="3278" width="12.42578125" style="198" bestFit="1" customWidth="1"/>
    <col min="3279" max="3281" width="13.85546875" style="198" bestFit="1" customWidth="1"/>
    <col min="3282" max="3283" width="14.28515625" style="198" bestFit="1" customWidth="1"/>
    <col min="3284" max="3284" width="14.42578125" style="198" customWidth="1"/>
    <col min="3285" max="3285" width="9.140625" style="198"/>
    <col min="3286" max="3286" width="21.7109375" style="198" bestFit="1" customWidth="1"/>
    <col min="3287" max="3328" width="9.140625" style="198"/>
    <col min="3329" max="3329" width="55.28515625" style="198" customWidth="1"/>
    <col min="3330" max="3330" width="10.42578125" style="198" bestFit="1" customWidth="1"/>
    <col min="3331" max="3339" width="11.140625" style="198" bestFit="1" customWidth="1"/>
    <col min="3340" max="3340" width="12.42578125" style="198" bestFit="1" customWidth="1"/>
    <col min="3341" max="3341" width="11.42578125" style="198" bestFit="1" customWidth="1"/>
    <col min="3342" max="3343" width="12.42578125" style="198" bestFit="1" customWidth="1"/>
    <col min="3344" max="3345" width="13.85546875" style="198" bestFit="1" customWidth="1"/>
    <col min="3346" max="3351" width="0" style="198" hidden="1" customWidth="1"/>
    <col min="3352" max="3352" width="55.28515625" style="198" customWidth="1"/>
    <col min="3353" max="3355" width="14.42578125" style="198" customWidth="1"/>
    <col min="3356" max="3356" width="10.85546875" style="198" customWidth="1"/>
    <col min="3357" max="3357" width="13.140625" style="198" bestFit="1" customWidth="1"/>
    <col min="3358" max="3358" width="9.140625" style="198"/>
    <col min="3359" max="3359" width="12.7109375" style="198" bestFit="1" customWidth="1"/>
    <col min="3360" max="3360" width="11.7109375" style="198" bestFit="1" customWidth="1"/>
    <col min="3361" max="3518" width="9.140625" style="198"/>
    <col min="3519" max="3519" width="36.7109375" style="198" customWidth="1"/>
    <col min="3520" max="3520" width="10.140625" style="198" bestFit="1" customWidth="1"/>
    <col min="3521" max="3529" width="11.140625" style="198" bestFit="1" customWidth="1"/>
    <col min="3530" max="3530" width="37.5703125" style="198" customWidth="1"/>
    <col min="3531" max="3531" width="12.42578125" style="198" bestFit="1" customWidth="1"/>
    <col min="3532" max="3532" width="11.42578125" style="198" bestFit="1" customWidth="1"/>
    <col min="3533" max="3534" width="12.42578125" style="198" bestFit="1" customWidth="1"/>
    <col min="3535" max="3537" width="13.85546875" style="198" bestFit="1" customWidth="1"/>
    <col min="3538" max="3539" width="14.28515625" style="198" bestFit="1" customWidth="1"/>
    <col min="3540" max="3540" width="14.42578125" style="198" customWidth="1"/>
    <col min="3541" max="3541" width="9.140625" style="198"/>
    <col min="3542" max="3542" width="21.7109375" style="198" bestFit="1" customWidth="1"/>
    <col min="3543" max="3584" width="9.140625" style="198"/>
    <col min="3585" max="3585" width="55.28515625" style="198" customWidth="1"/>
    <col min="3586" max="3586" width="10.42578125" style="198" bestFit="1" customWidth="1"/>
    <col min="3587" max="3595" width="11.140625" style="198" bestFit="1" customWidth="1"/>
    <col min="3596" max="3596" width="12.42578125" style="198" bestFit="1" customWidth="1"/>
    <col min="3597" max="3597" width="11.42578125" style="198" bestFit="1" customWidth="1"/>
    <col min="3598" max="3599" width="12.42578125" style="198" bestFit="1" customWidth="1"/>
    <col min="3600" max="3601" width="13.85546875" style="198" bestFit="1" customWidth="1"/>
    <col min="3602" max="3607" width="0" style="198" hidden="1" customWidth="1"/>
    <col min="3608" max="3608" width="55.28515625" style="198" customWidth="1"/>
    <col min="3609" max="3611" width="14.42578125" style="198" customWidth="1"/>
    <col min="3612" max="3612" width="10.85546875" style="198" customWidth="1"/>
    <col min="3613" max="3613" width="13.140625" style="198" bestFit="1" customWidth="1"/>
    <col min="3614" max="3614" width="9.140625" style="198"/>
    <col min="3615" max="3615" width="12.7109375" style="198" bestFit="1" customWidth="1"/>
    <col min="3616" max="3616" width="11.7109375" style="198" bestFit="1" customWidth="1"/>
    <col min="3617" max="3774" width="9.140625" style="198"/>
    <col min="3775" max="3775" width="36.7109375" style="198" customWidth="1"/>
    <col min="3776" max="3776" width="10.140625" style="198" bestFit="1" customWidth="1"/>
    <col min="3777" max="3785" width="11.140625" style="198" bestFit="1" customWidth="1"/>
    <col min="3786" max="3786" width="37.5703125" style="198" customWidth="1"/>
    <col min="3787" max="3787" width="12.42578125" style="198" bestFit="1" customWidth="1"/>
    <col min="3788" max="3788" width="11.42578125" style="198" bestFit="1" customWidth="1"/>
    <col min="3789" max="3790" width="12.42578125" style="198" bestFit="1" customWidth="1"/>
    <col min="3791" max="3793" width="13.85546875" style="198" bestFit="1" customWidth="1"/>
    <col min="3794" max="3795" width="14.28515625" style="198" bestFit="1" customWidth="1"/>
    <col min="3796" max="3796" width="14.42578125" style="198" customWidth="1"/>
    <col min="3797" max="3797" width="9.140625" style="198"/>
    <col min="3798" max="3798" width="21.7109375" style="198" bestFit="1" customWidth="1"/>
    <col min="3799" max="3840" width="9.140625" style="198"/>
    <col min="3841" max="3841" width="55.28515625" style="198" customWidth="1"/>
    <col min="3842" max="3842" width="10.42578125" style="198" bestFit="1" customWidth="1"/>
    <col min="3843" max="3851" width="11.140625" style="198" bestFit="1" customWidth="1"/>
    <col min="3852" max="3852" width="12.42578125" style="198" bestFit="1" customWidth="1"/>
    <col min="3853" max="3853" width="11.42578125" style="198" bestFit="1" customWidth="1"/>
    <col min="3854" max="3855" width="12.42578125" style="198" bestFit="1" customWidth="1"/>
    <col min="3856" max="3857" width="13.85546875" style="198" bestFit="1" customWidth="1"/>
    <col min="3858" max="3863" width="0" style="198" hidden="1" customWidth="1"/>
    <col min="3864" max="3864" width="55.28515625" style="198" customWidth="1"/>
    <col min="3865" max="3867" width="14.42578125" style="198" customWidth="1"/>
    <col min="3868" max="3868" width="10.85546875" style="198" customWidth="1"/>
    <col min="3869" max="3869" width="13.140625" style="198" bestFit="1" customWidth="1"/>
    <col min="3870" max="3870" width="9.140625" style="198"/>
    <col min="3871" max="3871" width="12.7109375" style="198" bestFit="1" customWidth="1"/>
    <col min="3872" max="3872" width="11.7109375" style="198" bestFit="1" customWidth="1"/>
    <col min="3873" max="4030" width="9.140625" style="198"/>
    <col min="4031" max="4031" width="36.7109375" style="198" customWidth="1"/>
    <col min="4032" max="4032" width="10.140625" style="198" bestFit="1" customWidth="1"/>
    <col min="4033" max="4041" width="11.140625" style="198" bestFit="1" customWidth="1"/>
    <col min="4042" max="4042" width="37.5703125" style="198" customWidth="1"/>
    <col min="4043" max="4043" width="12.42578125" style="198" bestFit="1" customWidth="1"/>
    <col min="4044" max="4044" width="11.42578125" style="198" bestFit="1" customWidth="1"/>
    <col min="4045" max="4046" width="12.42578125" style="198" bestFit="1" customWidth="1"/>
    <col min="4047" max="4049" width="13.85546875" style="198" bestFit="1" customWidth="1"/>
    <col min="4050" max="4051" width="14.28515625" style="198" bestFit="1" customWidth="1"/>
    <col min="4052" max="4052" width="14.42578125" style="198" customWidth="1"/>
    <col min="4053" max="4053" width="9.140625" style="198"/>
    <col min="4054" max="4054" width="21.7109375" style="198" bestFit="1" customWidth="1"/>
    <col min="4055" max="4096" width="9.140625" style="198"/>
    <col min="4097" max="4097" width="55.28515625" style="198" customWidth="1"/>
    <col min="4098" max="4098" width="10.42578125" style="198" bestFit="1" customWidth="1"/>
    <col min="4099" max="4107" width="11.140625" style="198" bestFit="1" customWidth="1"/>
    <col min="4108" max="4108" width="12.42578125" style="198" bestFit="1" customWidth="1"/>
    <col min="4109" max="4109" width="11.42578125" style="198" bestFit="1" customWidth="1"/>
    <col min="4110" max="4111" width="12.42578125" style="198" bestFit="1" customWidth="1"/>
    <col min="4112" max="4113" width="13.85546875" style="198" bestFit="1" customWidth="1"/>
    <col min="4114" max="4119" width="0" style="198" hidden="1" customWidth="1"/>
    <col min="4120" max="4120" width="55.28515625" style="198" customWidth="1"/>
    <col min="4121" max="4123" width="14.42578125" style="198" customWidth="1"/>
    <col min="4124" max="4124" width="10.85546875" style="198" customWidth="1"/>
    <col min="4125" max="4125" width="13.140625" style="198" bestFit="1" customWidth="1"/>
    <col min="4126" max="4126" width="9.140625" style="198"/>
    <col min="4127" max="4127" width="12.7109375" style="198" bestFit="1" customWidth="1"/>
    <col min="4128" max="4128" width="11.7109375" style="198" bestFit="1" customWidth="1"/>
    <col min="4129" max="4286" width="9.140625" style="198"/>
    <col min="4287" max="4287" width="36.7109375" style="198" customWidth="1"/>
    <col min="4288" max="4288" width="10.140625" style="198" bestFit="1" customWidth="1"/>
    <col min="4289" max="4297" width="11.140625" style="198" bestFit="1" customWidth="1"/>
    <col min="4298" max="4298" width="37.5703125" style="198" customWidth="1"/>
    <col min="4299" max="4299" width="12.42578125" style="198" bestFit="1" customWidth="1"/>
    <col min="4300" max="4300" width="11.42578125" style="198" bestFit="1" customWidth="1"/>
    <col min="4301" max="4302" width="12.42578125" style="198" bestFit="1" customWidth="1"/>
    <col min="4303" max="4305" width="13.85546875" style="198" bestFit="1" customWidth="1"/>
    <col min="4306" max="4307" width="14.28515625" style="198" bestFit="1" customWidth="1"/>
    <col min="4308" max="4308" width="14.42578125" style="198" customWidth="1"/>
    <col min="4309" max="4309" width="9.140625" style="198"/>
    <col min="4310" max="4310" width="21.7109375" style="198" bestFit="1" customWidth="1"/>
    <col min="4311" max="4352" width="9.140625" style="198"/>
    <col min="4353" max="4353" width="55.28515625" style="198" customWidth="1"/>
    <col min="4354" max="4354" width="10.42578125" style="198" bestFit="1" customWidth="1"/>
    <col min="4355" max="4363" width="11.140625" style="198" bestFit="1" customWidth="1"/>
    <col min="4364" max="4364" width="12.42578125" style="198" bestFit="1" customWidth="1"/>
    <col min="4365" max="4365" width="11.42578125" style="198" bestFit="1" customWidth="1"/>
    <col min="4366" max="4367" width="12.42578125" style="198" bestFit="1" customWidth="1"/>
    <col min="4368" max="4369" width="13.85546875" style="198" bestFit="1" customWidth="1"/>
    <col min="4370" max="4375" width="0" style="198" hidden="1" customWidth="1"/>
    <col min="4376" max="4376" width="55.28515625" style="198" customWidth="1"/>
    <col min="4377" max="4379" width="14.42578125" style="198" customWidth="1"/>
    <col min="4380" max="4380" width="10.85546875" style="198" customWidth="1"/>
    <col min="4381" max="4381" width="13.140625" style="198" bestFit="1" customWidth="1"/>
    <col min="4382" max="4382" width="9.140625" style="198"/>
    <col min="4383" max="4383" width="12.7109375" style="198" bestFit="1" customWidth="1"/>
    <col min="4384" max="4384" width="11.7109375" style="198" bestFit="1" customWidth="1"/>
    <col min="4385" max="4542" width="9.140625" style="198"/>
    <col min="4543" max="4543" width="36.7109375" style="198" customWidth="1"/>
    <col min="4544" max="4544" width="10.140625" style="198" bestFit="1" customWidth="1"/>
    <col min="4545" max="4553" width="11.140625" style="198" bestFit="1" customWidth="1"/>
    <col min="4554" max="4554" width="37.5703125" style="198" customWidth="1"/>
    <col min="4555" max="4555" width="12.42578125" style="198" bestFit="1" customWidth="1"/>
    <col min="4556" max="4556" width="11.42578125" style="198" bestFit="1" customWidth="1"/>
    <col min="4557" max="4558" width="12.42578125" style="198" bestFit="1" customWidth="1"/>
    <col min="4559" max="4561" width="13.85546875" style="198" bestFit="1" customWidth="1"/>
    <col min="4562" max="4563" width="14.28515625" style="198" bestFit="1" customWidth="1"/>
    <col min="4564" max="4564" width="14.42578125" style="198" customWidth="1"/>
    <col min="4565" max="4565" width="9.140625" style="198"/>
    <col min="4566" max="4566" width="21.7109375" style="198" bestFit="1" customWidth="1"/>
    <col min="4567" max="4608" width="9.140625" style="198"/>
    <col min="4609" max="4609" width="55.28515625" style="198" customWidth="1"/>
    <col min="4610" max="4610" width="10.42578125" style="198" bestFit="1" customWidth="1"/>
    <col min="4611" max="4619" width="11.140625" style="198" bestFit="1" customWidth="1"/>
    <col min="4620" max="4620" width="12.42578125" style="198" bestFit="1" customWidth="1"/>
    <col min="4621" max="4621" width="11.42578125" style="198" bestFit="1" customWidth="1"/>
    <col min="4622" max="4623" width="12.42578125" style="198" bestFit="1" customWidth="1"/>
    <col min="4624" max="4625" width="13.85546875" style="198" bestFit="1" customWidth="1"/>
    <col min="4626" max="4631" width="0" style="198" hidden="1" customWidth="1"/>
    <col min="4632" max="4632" width="55.28515625" style="198" customWidth="1"/>
    <col min="4633" max="4635" width="14.42578125" style="198" customWidth="1"/>
    <col min="4636" max="4636" width="10.85546875" style="198" customWidth="1"/>
    <col min="4637" max="4637" width="13.140625" style="198" bestFit="1" customWidth="1"/>
    <col min="4638" max="4638" width="9.140625" style="198"/>
    <col min="4639" max="4639" width="12.7109375" style="198" bestFit="1" customWidth="1"/>
    <col min="4640" max="4640" width="11.7109375" style="198" bestFit="1" customWidth="1"/>
    <col min="4641" max="4798" width="9.140625" style="198"/>
    <col min="4799" max="4799" width="36.7109375" style="198" customWidth="1"/>
    <col min="4800" max="4800" width="10.140625" style="198" bestFit="1" customWidth="1"/>
    <col min="4801" max="4809" width="11.140625" style="198" bestFit="1" customWidth="1"/>
    <col min="4810" max="4810" width="37.5703125" style="198" customWidth="1"/>
    <col min="4811" max="4811" width="12.42578125" style="198" bestFit="1" customWidth="1"/>
    <col min="4812" max="4812" width="11.42578125" style="198" bestFit="1" customWidth="1"/>
    <col min="4813" max="4814" width="12.42578125" style="198" bestFit="1" customWidth="1"/>
    <col min="4815" max="4817" width="13.85546875" style="198" bestFit="1" customWidth="1"/>
    <col min="4818" max="4819" width="14.28515625" style="198" bestFit="1" customWidth="1"/>
    <col min="4820" max="4820" width="14.42578125" style="198" customWidth="1"/>
    <col min="4821" max="4821" width="9.140625" style="198"/>
    <col min="4822" max="4822" width="21.7109375" style="198" bestFit="1" customWidth="1"/>
    <col min="4823" max="4864" width="9.140625" style="198"/>
    <col min="4865" max="4865" width="55.28515625" style="198" customWidth="1"/>
    <col min="4866" max="4866" width="10.42578125" style="198" bestFit="1" customWidth="1"/>
    <col min="4867" max="4875" width="11.140625" style="198" bestFit="1" customWidth="1"/>
    <col min="4876" max="4876" width="12.42578125" style="198" bestFit="1" customWidth="1"/>
    <col min="4877" max="4877" width="11.42578125" style="198" bestFit="1" customWidth="1"/>
    <col min="4878" max="4879" width="12.42578125" style="198" bestFit="1" customWidth="1"/>
    <col min="4880" max="4881" width="13.85546875" style="198" bestFit="1" customWidth="1"/>
    <col min="4882" max="4887" width="0" style="198" hidden="1" customWidth="1"/>
    <col min="4888" max="4888" width="55.28515625" style="198" customWidth="1"/>
    <col min="4889" max="4891" width="14.42578125" style="198" customWidth="1"/>
    <col min="4892" max="4892" width="10.85546875" style="198" customWidth="1"/>
    <col min="4893" max="4893" width="13.140625" style="198" bestFit="1" customWidth="1"/>
    <col min="4894" max="4894" width="9.140625" style="198"/>
    <col min="4895" max="4895" width="12.7109375" style="198" bestFit="1" customWidth="1"/>
    <col min="4896" max="4896" width="11.7109375" style="198" bestFit="1" customWidth="1"/>
    <col min="4897" max="5054" width="9.140625" style="198"/>
    <col min="5055" max="5055" width="36.7109375" style="198" customWidth="1"/>
    <col min="5056" max="5056" width="10.140625" style="198" bestFit="1" customWidth="1"/>
    <col min="5057" max="5065" width="11.140625" style="198" bestFit="1" customWidth="1"/>
    <col min="5066" max="5066" width="37.5703125" style="198" customWidth="1"/>
    <col min="5067" max="5067" width="12.42578125" style="198" bestFit="1" customWidth="1"/>
    <col min="5068" max="5068" width="11.42578125" style="198" bestFit="1" customWidth="1"/>
    <col min="5069" max="5070" width="12.42578125" style="198" bestFit="1" customWidth="1"/>
    <col min="5071" max="5073" width="13.85546875" style="198" bestFit="1" customWidth="1"/>
    <col min="5074" max="5075" width="14.28515625" style="198" bestFit="1" customWidth="1"/>
    <col min="5076" max="5076" width="14.42578125" style="198" customWidth="1"/>
    <col min="5077" max="5077" width="9.140625" style="198"/>
    <col min="5078" max="5078" width="21.7109375" style="198" bestFit="1" customWidth="1"/>
    <col min="5079" max="5120" width="9.140625" style="198"/>
    <col min="5121" max="5121" width="55.28515625" style="198" customWidth="1"/>
    <col min="5122" max="5122" width="10.42578125" style="198" bestFit="1" customWidth="1"/>
    <col min="5123" max="5131" width="11.140625" style="198" bestFit="1" customWidth="1"/>
    <col min="5132" max="5132" width="12.42578125" style="198" bestFit="1" customWidth="1"/>
    <col min="5133" max="5133" width="11.42578125" style="198" bestFit="1" customWidth="1"/>
    <col min="5134" max="5135" width="12.42578125" style="198" bestFit="1" customWidth="1"/>
    <col min="5136" max="5137" width="13.85546875" style="198" bestFit="1" customWidth="1"/>
    <col min="5138" max="5143" width="0" style="198" hidden="1" customWidth="1"/>
    <col min="5144" max="5144" width="55.28515625" style="198" customWidth="1"/>
    <col min="5145" max="5147" width="14.42578125" style="198" customWidth="1"/>
    <col min="5148" max="5148" width="10.85546875" style="198" customWidth="1"/>
    <col min="5149" max="5149" width="13.140625" style="198" bestFit="1" customWidth="1"/>
    <col min="5150" max="5150" width="9.140625" style="198"/>
    <col min="5151" max="5151" width="12.7109375" style="198" bestFit="1" customWidth="1"/>
    <col min="5152" max="5152" width="11.7109375" style="198" bestFit="1" customWidth="1"/>
    <col min="5153" max="5310" width="9.140625" style="198"/>
    <col min="5311" max="5311" width="36.7109375" style="198" customWidth="1"/>
    <col min="5312" max="5312" width="10.140625" style="198" bestFit="1" customWidth="1"/>
    <col min="5313" max="5321" width="11.140625" style="198" bestFit="1" customWidth="1"/>
    <col min="5322" max="5322" width="37.5703125" style="198" customWidth="1"/>
    <col min="5323" max="5323" width="12.42578125" style="198" bestFit="1" customWidth="1"/>
    <col min="5324" max="5324" width="11.42578125" style="198" bestFit="1" customWidth="1"/>
    <col min="5325" max="5326" width="12.42578125" style="198" bestFit="1" customWidth="1"/>
    <col min="5327" max="5329" width="13.85546875" style="198" bestFit="1" customWidth="1"/>
    <col min="5330" max="5331" width="14.28515625" style="198" bestFit="1" customWidth="1"/>
    <col min="5332" max="5332" width="14.42578125" style="198" customWidth="1"/>
    <col min="5333" max="5333" width="9.140625" style="198"/>
    <col min="5334" max="5334" width="21.7109375" style="198" bestFit="1" customWidth="1"/>
    <col min="5335" max="5376" width="9.140625" style="198"/>
    <col min="5377" max="5377" width="55.28515625" style="198" customWidth="1"/>
    <col min="5378" max="5378" width="10.42578125" style="198" bestFit="1" customWidth="1"/>
    <col min="5379" max="5387" width="11.140625" style="198" bestFit="1" customWidth="1"/>
    <col min="5388" max="5388" width="12.42578125" style="198" bestFit="1" customWidth="1"/>
    <col min="5389" max="5389" width="11.42578125" style="198" bestFit="1" customWidth="1"/>
    <col min="5390" max="5391" width="12.42578125" style="198" bestFit="1" customWidth="1"/>
    <col min="5392" max="5393" width="13.85546875" style="198" bestFit="1" customWidth="1"/>
    <col min="5394" max="5399" width="0" style="198" hidden="1" customWidth="1"/>
    <col min="5400" max="5400" width="55.28515625" style="198" customWidth="1"/>
    <col min="5401" max="5403" width="14.42578125" style="198" customWidth="1"/>
    <col min="5404" max="5404" width="10.85546875" style="198" customWidth="1"/>
    <col min="5405" max="5405" width="13.140625" style="198" bestFit="1" customWidth="1"/>
    <col min="5406" max="5406" width="9.140625" style="198"/>
    <col min="5407" max="5407" width="12.7109375" style="198" bestFit="1" customWidth="1"/>
    <col min="5408" max="5408" width="11.7109375" style="198" bestFit="1" customWidth="1"/>
    <col min="5409" max="5566" width="9.140625" style="198"/>
    <col min="5567" max="5567" width="36.7109375" style="198" customWidth="1"/>
    <col min="5568" max="5568" width="10.140625" style="198" bestFit="1" customWidth="1"/>
    <col min="5569" max="5577" width="11.140625" style="198" bestFit="1" customWidth="1"/>
    <col min="5578" max="5578" width="37.5703125" style="198" customWidth="1"/>
    <col min="5579" max="5579" width="12.42578125" style="198" bestFit="1" customWidth="1"/>
    <col min="5580" max="5580" width="11.42578125" style="198" bestFit="1" customWidth="1"/>
    <col min="5581" max="5582" width="12.42578125" style="198" bestFit="1" customWidth="1"/>
    <col min="5583" max="5585" width="13.85546875" style="198" bestFit="1" customWidth="1"/>
    <col min="5586" max="5587" width="14.28515625" style="198" bestFit="1" customWidth="1"/>
    <col min="5588" max="5588" width="14.42578125" style="198" customWidth="1"/>
    <col min="5589" max="5589" width="9.140625" style="198"/>
    <col min="5590" max="5590" width="21.7109375" style="198" bestFit="1" customWidth="1"/>
    <col min="5591" max="5632" width="9.140625" style="198"/>
    <col min="5633" max="5633" width="55.28515625" style="198" customWidth="1"/>
    <col min="5634" max="5634" width="10.42578125" style="198" bestFit="1" customWidth="1"/>
    <col min="5635" max="5643" width="11.140625" style="198" bestFit="1" customWidth="1"/>
    <col min="5644" max="5644" width="12.42578125" style="198" bestFit="1" customWidth="1"/>
    <col min="5645" max="5645" width="11.42578125" style="198" bestFit="1" customWidth="1"/>
    <col min="5646" max="5647" width="12.42578125" style="198" bestFit="1" customWidth="1"/>
    <col min="5648" max="5649" width="13.85546875" style="198" bestFit="1" customWidth="1"/>
    <col min="5650" max="5655" width="0" style="198" hidden="1" customWidth="1"/>
    <col min="5656" max="5656" width="55.28515625" style="198" customWidth="1"/>
    <col min="5657" max="5659" width="14.42578125" style="198" customWidth="1"/>
    <col min="5660" max="5660" width="10.85546875" style="198" customWidth="1"/>
    <col min="5661" max="5661" width="13.140625" style="198" bestFit="1" customWidth="1"/>
    <col min="5662" max="5662" width="9.140625" style="198"/>
    <col min="5663" max="5663" width="12.7109375" style="198" bestFit="1" customWidth="1"/>
    <col min="5664" max="5664" width="11.7109375" style="198" bestFit="1" customWidth="1"/>
    <col min="5665" max="5822" width="9.140625" style="198"/>
    <col min="5823" max="5823" width="36.7109375" style="198" customWidth="1"/>
    <col min="5824" max="5824" width="10.140625" style="198" bestFit="1" customWidth="1"/>
    <col min="5825" max="5833" width="11.140625" style="198" bestFit="1" customWidth="1"/>
    <col min="5834" max="5834" width="37.5703125" style="198" customWidth="1"/>
    <col min="5835" max="5835" width="12.42578125" style="198" bestFit="1" customWidth="1"/>
    <col min="5836" max="5836" width="11.42578125" style="198" bestFit="1" customWidth="1"/>
    <col min="5837" max="5838" width="12.42578125" style="198" bestFit="1" customWidth="1"/>
    <col min="5839" max="5841" width="13.85546875" style="198" bestFit="1" customWidth="1"/>
    <col min="5842" max="5843" width="14.28515625" style="198" bestFit="1" customWidth="1"/>
    <col min="5844" max="5844" width="14.42578125" style="198" customWidth="1"/>
    <col min="5845" max="5845" width="9.140625" style="198"/>
    <col min="5846" max="5846" width="21.7109375" style="198" bestFit="1" customWidth="1"/>
    <col min="5847" max="5888" width="9.140625" style="198"/>
    <col min="5889" max="5889" width="55.28515625" style="198" customWidth="1"/>
    <col min="5890" max="5890" width="10.42578125" style="198" bestFit="1" customWidth="1"/>
    <col min="5891" max="5899" width="11.140625" style="198" bestFit="1" customWidth="1"/>
    <col min="5900" max="5900" width="12.42578125" style="198" bestFit="1" customWidth="1"/>
    <col min="5901" max="5901" width="11.42578125" style="198" bestFit="1" customWidth="1"/>
    <col min="5902" max="5903" width="12.42578125" style="198" bestFit="1" customWidth="1"/>
    <col min="5904" max="5905" width="13.85546875" style="198" bestFit="1" customWidth="1"/>
    <col min="5906" max="5911" width="0" style="198" hidden="1" customWidth="1"/>
    <col min="5912" max="5912" width="55.28515625" style="198" customWidth="1"/>
    <col min="5913" max="5915" width="14.42578125" style="198" customWidth="1"/>
    <col min="5916" max="5916" width="10.85546875" style="198" customWidth="1"/>
    <col min="5917" max="5917" width="13.140625" style="198" bestFit="1" customWidth="1"/>
    <col min="5918" max="5918" width="9.140625" style="198"/>
    <col min="5919" max="5919" width="12.7109375" style="198" bestFit="1" customWidth="1"/>
    <col min="5920" max="5920" width="11.7109375" style="198" bestFit="1" customWidth="1"/>
    <col min="5921" max="6078" width="9.140625" style="198"/>
    <col min="6079" max="6079" width="36.7109375" style="198" customWidth="1"/>
    <col min="6080" max="6080" width="10.140625" style="198" bestFit="1" customWidth="1"/>
    <col min="6081" max="6089" width="11.140625" style="198" bestFit="1" customWidth="1"/>
    <col min="6090" max="6090" width="37.5703125" style="198" customWidth="1"/>
    <col min="6091" max="6091" width="12.42578125" style="198" bestFit="1" customWidth="1"/>
    <col min="6092" max="6092" width="11.42578125" style="198" bestFit="1" customWidth="1"/>
    <col min="6093" max="6094" width="12.42578125" style="198" bestFit="1" customWidth="1"/>
    <col min="6095" max="6097" width="13.85546875" style="198" bestFit="1" customWidth="1"/>
    <col min="6098" max="6099" width="14.28515625" style="198" bestFit="1" customWidth="1"/>
    <col min="6100" max="6100" width="14.42578125" style="198" customWidth="1"/>
    <col min="6101" max="6101" width="9.140625" style="198"/>
    <col min="6102" max="6102" width="21.7109375" style="198" bestFit="1" customWidth="1"/>
    <col min="6103" max="6144" width="9.140625" style="198"/>
    <col min="6145" max="6145" width="55.28515625" style="198" customWidth="1"/>
    <col min="6146" max="6146" width="10.42578125" style="198" bestFit="1" customWidth="1"/>
    <col min="6147" max="6155" width="11.140625" style="198" bestFit="1" customWidth="1"/>
    <col min="6156" max="6156" width="12.42578125" style="198" bestFit="1" customWidth="1"/>
    <col min="6157" max="6157" width="11.42578125" style="198" bestFit="1" customWidth="1"/>
    <col min="6158" max="6159" width="12.42578125" style="198" bestFit="1" customWidth="1"/>
    <col min="6160" max="6161" width="13.85546875" style="198" bestFit="1" customWidth="1"/>
    <col min="6162" max="6167" width="0" style="198" hidden="1" customWidth="1"/>
    <col min="6168" max="6168" width="55.28515625" style="198" customWidth="1"/>
    <col min="6169" max="6171" width="14.42578125" style="198" customWidth="1"/>
    <col min="6172" max="6172" width="10.85546875" style="198" customWidth="1"/>
    <col min="6173" max="6173" width="13.140625" style="198" bestFit="1" customWidth="1"/>
    <col min="6174" max="6174" width="9.140625" style="198"/>
    <col min="6175" max="6175" width="12.7109375" style="198" bestFit="1" customWidth="1"/>
    <col min="6176" max="6176" width="11.7109375" style="198" bestFit="1" customWidth="1"/>
    <col min="6177" max="6334" width="9.140625" style="198"/>
    <col min="6335" max="6335" width="36.7109375" style="198" customWidth="1"/>
    <col min="6336" max="6336" width="10.140625" style="198" bestFit="1" customWidth="1"/>
    <col min="6337" max="6345" width="11.140625" style="198" bestFit="1" customWidth="1"/>
    <col min="6346" max="6346" width="37.5703125" style="198" customWidth="1"/>
    <col min="6347" max="6347" width="12.42578125" style="198" bestFit="1" customWidth="1"/>
    <col min="6348" max="6348" width="11.42578125" style="198" bestFit="1" customWidth="1"/>
    <col min="6349" max="6350" width="12.42578125" style="198" bestFit="1" customWidth="1"/>
    <col min="6351" max="6353" width="13.85546875" style="198" bestFit="1" customWidth="1"/>
    <col min="6354" max="6355" width="14.28515625" style="198" bestFit="1" customWidth="1"/>
    <col min="6356" max="6356" width="14.42578125" style="198" customWidth="1"/>
    <col min="6357" max="6357" width="9.140625" style="198"/>
    <col min="6358" max="6358" width="21.7109375" style="198" bestFit="1" customWidth="1"/>
    <col min="6359" max="6400" width="9.140625" style="198"/>
    <col min="6401" max="6401" width="55.28515625" style="198" customWidth="1"/>
    <col min="6402" max="6402" width="10.42578125" style="198" bestFit="1" customWidth="1"/>
    <col min="6403" max="6411" width="11.140625" style="198" bestFit="1" customWidth="1"/>
    <col min="6412" max="6412" width="12.42578125" style="198" bestFit="1" customWidth="1"/>
    <col min="6413" max="6413" width="11.42578125" style="198" bestFit="1" customWidth="1"/>
    <col min="6414" max="6415" width="12.42578125" style="198" bestFit="1" customWidth="1"/>
    <col min="6416" max="6417" width="13.85546875" style="198" bestFit="1" customWidth="1"/>
    <col min="6418" max="6423" width="0" style="198" hidden="1" customWidth="1"/>
    <col min="6424" max="6424" width="55.28515625" style="198" customWidth="1"/>
    <col min="6425" max="6427" width="14.42578125" style="198" customWidth="1"/>
    <col min="6428" max="6428" width="10.85546875" style="198" customWidth="1"/>
    <col min="6429" max="6429" width="13.140625" style="198" bestFit="1" customWidth="1"/>
    <col min="6430" max="6430" width="9.140625" style="198"/>
    <col min="6431" max="6431" width="12.7109375" style="198" bestFit="1" customWidth="1"/>
    <col min="6432" max="6432" width="11.7109375" style="198" bestFit="1" customWidth="1"/>
    <col min="6433" max="6590" width="9.140625" style="198"/>
    <col min="6591" max="6591" width="36.7109375" style="198" customWidth="1"/>
    <col min="6592" max="6592" width="10.140625" style="198" bestFit="1" customWidth="1"/>
    <col min="6593" max="6601" width="11.140625" style="198" bestFit="1" customWidth="1"/>
    <col min="6602" max="6602" width="37.5703125" style="198" customWidth="1"/>
    <col min="6603" max="6603" width="12.42578125" style="198" bestFit="1" customWidth="1"/>
    <col min="6604" max="6604" width="11.42578125" style="198" bestFit="1" customWidth="1"/>
    <col min="6605" max="6606" width="12.42578125" style="198" bestFit="1" customWidth="1"/>
    <col min="6607" max="6609" width="13.85546875" style="198" bestFit="1" customWidth="1"/>
    <col min="6610" max="6611" width="14.28515625" style="198" bestFit="1" customWidth="1"/>
    <col min="6612" max="6612" width="14.42578125" style="198" customWidth="1"/>
    <col min="6613" max="6613" width="9.140625" style="198"/>
    <col min="6614" max="6614" width="21.7109375" style="198" bestFit="1" customWidth="1"/>
    <col min="6615" max="6656" width="9.140625" style="198"/>
    <col min="6657" max="6657" width="55.28515625" style="198" customWidth="1"/>
    <col min="6658" max="6658" width="10.42578125" style="198" bestFit="1" customWidth="1"/>
    <col min="6659" max="6667" width="11.140625" style="198" bestFit="1" customWidth="1"/>
    <col min="6668" max="6668" width="12.42578125" style="198" bestFit="1" customWidth="1"/>
    <col min="6669" max="6669" width="11.42578125" style="198" bestFit="1" customWidth="1"/>
    <col min="6670" max="6671" width="12.42578125" style="198" bestFit="1" customWidth="1"/>
    <col min="6672" max="6673" width="13.85546875" style="198" bestFit="1" customWidth="1"/>
    <col min="6674" max="6679" width="0" style="198" hidden="1" customWidth="1"/>
    <col min="6680" max="6680" width="55.28515625" style="198" customWidth="1"/>
    <col min="6681" max="6683" width="14.42578125" style="198" customWidth="1"/>
    <col min="6684" max="6684" width="10.85546875" style="198" customWidth="1"/>
    <col min="6685" max="6685" width="13.140625" style="198" bestFit="1" customWidth="1"/>
    <col min="6686" max="6686" width="9.140625" style="198"/>
    <col min="6687" max="6687" width="12.7109375" style="198" bestFit="1" customWidth="1"/>
    <col min="6688" max="6688" width="11.7109375" style="198" bestFit="1" customWidth="1"/>
    <col min="6689" max="6846" width="9.140625" style="198"/>
    <col min="6847" max="6847" width="36.7109375" style="198" customWidth="1"/>
    <col min="6848" max="6848" width="10.140625" style="198" bestFit="1" customWidth="1"/>
    <col min="6849" max="6857" width="11.140625" style="198" bestFit="1" customWidth="1"/>
    <col min="6858" max="6858" width="37.5703125" style="198" customWidth="1"/>
    <col min="6859" max="6859" width="12.42578125" style="198" bestFit="1" customWidth="1"/>
    <col min="6860" max="6860" width="11.42578125" style="198" bestFit="1" customWidth="1"/>
    <col min="6861" max="6862" width="12.42578125" style="198" bestFit="1" customWidth="1"/>
    <col min="6863" max="6865" width="13.85546875" style="198" bestFit="1" customWidth="1"/>
    <col min="6866" max="6867" width="14.28515625" style="198" bestFit="1" customWidth="1"/>
    <col min="6868" max="6868" width="14.42578125" style="198" customWidth="1"/>
    <col min="6869" max="6869" width="9.140625" style="198"/>
    <col min="6870" max="6870" width="21.7109375" style="198" bestFit="1" customWidth="1"/>
    <col min="6871" max="6912" width="9.140625" style="198"/>
    <col min="6913" max="6913" width="55.28515625" style="198" customWidth="1"/>
    <col min="6914" max="6914" width="10.42578125" style="198" bestFit="1" customWidth="1"/>
    <col min="6915" max="6923" width="11.140625" style="198" bestFit="1" customWidth="1"/>
    <col min="6924" max="6924" width="12.42578125" style="198" bestFit="1" customWidth="1"/>
    <col min="6925" max="6925" width="11.42578125" style="198" bestFit="1" customWidth="1"/>
    <col min="6926" max="6927" width="12.42578125" style="198" bestFit="1" customWidth="1"/>
    <col min="6928" max="6929" width="13.85546875" style="198" bestFit="1" customWidth="1"/>
    <col min="6930" max="6935" width="0" style="198" hidden="1" customWidth="1"/>
    <col min="6936" max="6936" width="55.28515625" style="198" customWidth="1"/>
    <col min="6937" max="6939" width="14.42578125" style="198" customWidth="1"/>
    <col min="6940" max="6940" width="10.85546875" style="198" customWidth="1"/>
    <col min="6941" max="6941" width="13.140625" style="198" bestFit="1" customWidth="1"/>
    <col min="6942" max="6942" width="9.140625" style="198"/>
    <col min="6943" max="6943" width="12.7109375" style="198" bestFit="1" customWidth="1"/>
    <col min="6944" max="6944" width="11.7109375" style="198" bestFit="1" customWidth="1"/>
    <col min="6945" max="7102" width="9.140625" style="198"/>
    <col min="7103" max="7103" width="36.7109375" style="198" customWidth="1"/>
    <col min="7104" max="7104" width="10.140625" style="198" bestFit="1" customWidth="1"/>
    <col min="7105" max="7113" width="11.140625" style="198" bestFit="1" customWidth="1"/>
    <col min="7114" max="7114" width="37.5703125" style="198" customWidth="1"/>
    <col min="7115" max="7115" width="12.42578125" style="198" bestFit="1" customWidth="1"/>
    <col min="7116" max="7116" width="11.42578125" style="198" bestFit="1" customWidth="1"/>
    <col min="7117" max="7118" width="12.42578125" style="198" bestFit="1" customWidth="1"/>
    <col min="7119" max="7121" width="13.85546875" style="198" bestFit="1" customWidth="1"/>
    <col min="7122" max="7123" width="14.28515625" style="198" bestFit="1" customWidth="1"/>
    <col min="7124" max="7124" width="14.42578125" style="198" customWidth="1"/>
    <col min="7125" max="7125" width="9.140625" style="198"/>
    <col min="7126" max="7126" width="21.7109375" style="198" bestFit="1" customWidth="1"/>
    <col min="7127" max="7168" width="9.140625" style="198"/>
    <col min="7169" max="7169" width="55.28515625" style="198" customWidth="1"/>
    <col min="7170" max="7170" width="10.42578125" style="198" bestFit="1" customWidth="1"/>
    <col min="7171" max="7179" width="11.140625" style="198" bestFit="1" customWidth="1"/>
    <col min="7180" max="7180" width="12.42578125" style="198" bestFit="1" customWidth="1"/>
    <col min="7181" max="7181" width="11.42578125" style="198" bestFit="1" customWidth="1"/>
    <col min="7182" max="7183" width="12.42578125" style="198" bestFit="1" customWidth="1"/>
    <col min="7184" max="7185" width="13.85546875" style="198" bestFit="1" customWidth="1"/>
    <col min="7186" max="7191" width="0" style="198" hidden="1" customWidth="1"/>
    <col min="7192" max="7192" width="55.28515625" style="198" customWidth="1"/>
    <col min="7193" max="7195" width="14.42578125" style="198" customWidth="1"/>
    <col min="7196" max="7196" width="10.85546875" style="198" customWidth="1"/>
    <col min="7197" max="7197" width="13.140625" style="198" bestFit="1" customWidth="1"/>
    <col min="7198" max="7198" width="9.140625" style="198"/>
    <col min="7199" max="7199" width="12.7109375" style="198" bestFit="1" customWidth="1"/>
    <col min="7200" max="7200" width="11.7109375" style="198" bestFit="1" customWidth="1"/>
    <col min="7201" max="7358" width="9.140625" style="198"/>
    <col min="7359" max="7359" width="36.7109375" style="198" customWidth="1"/>
    <col min="7360" max="7360" width="10.140625" style="198" bestFit="1" customWidth="1"/>
    <col min="7361" max="7369" width="11.140625" style="198" bestFit="1" customWidth="1"/>
    <col min="7370" max="7370" width="37.5703125" style="198" customWidth="1"/>
    <col min="7371" max="7371" width="12.42578125" style="198" bestFit="1" customWidth="1"/>
    <col min="7372" max="7372" width="11.42578125" style="198" bestFit="1" customWidth="1"/>
    <col min="7373" max="7374" width="12.42578125" style="198" bestFit="1" customWidth="1"/>
    <col min="7375" max="7377" width="13.85546875" style="198" bestFit="1" customWidth="1"/>
    <col min="7378" max="7379" width="14.28515625" style="198" bestFit="1" customWidth="1"/>
    <col min="7380" max="7380" width="14.42578125" style="198" customWidth="1"/>
    <col min="7381" max="7381" width="9.140625" style="198"/>
    <col min="7382" max="7382" width="21.7109375" style="198" bestFit="1" customWidth="1"/>
    <col min="7383" max="7424" width="9.140625" style="198"/>
    <col min="7425" max="7425" width="55.28515625" style="198" customWidth="1"/>
    <col min="7426" max="7426" width="10.42578125" style="198" bestFit="1" customWidth="1"/>
    <col min="7427" max="7435" width="11.140625" style="198" bestFit="1" customWidth="1"/>
    <col min="7436" max="7436" width="12.42578125" style="198" bestFit="1" customWidth="1"/>
    <col min="7437" max="7437" width="11.42578125" style="198" bestFit="1" customWidth="1"/>
    <col min="7438" max="7439" width="12.42578125" style="198" bestFit="1" customWidth="1"/>
    <col min="7440" max="7441" width="13.85546875" style="198" bestFit="1" customWidth="1"/>
    <col min="7442" max="7447" width="0" style="198" hidden="1" customWidth="1"/>
    <col min="7448" max="7448" width="55.28515625" style="198" customWidth="1"/>
    <col min="7449" max="7451" width="14.42578125" style="198" customWidth="1"/>
    <col min="7452" max="7452" width="10.85546875" style="198" customWidth="1"/>
    <col min="7453" max="7453" width="13.140625" style="198" bestFit="1" customWidth="1"/>
    <col min="7454" max="7454" width="9.140625" style="198"/>
    <col min="7455" max="7455" width="12.7109375" style="198" bestFit="1" customWidth="1"/>
    <col min="7456" max="7456" width="11.7109375" style="198" bestFit="1" customWidth="1"/>
    <col min="7457" max="7614" width="9.140625" style="198"/>
    <col min="7615" max="7615" width="36.7109375" style="198" customWidth="1"/>
    <col min="7616" max="7616" width="10.140625" style="198" bestFit="1" customWidth="1"/>
    <col min="7617" max="7625" width="11.140625" style="198" bestFit="1" customWidth="1"/>
    <col min="7626" max="7626" width="37.5703125" style="198" customWidth="1"/>
    <col min="7627" max="7627" width="12.42578125" style="198" bestFit="1" customWidth="1"/>
    <col min="7628" max="7628" width="11.42578125" style="198" bestFit="1" customWidth="1"/>
    <col min="7629" max="7630" width="12.42578125" style="198" bestFit="1" customWidth="1"/>
    <col min="7631" max="7633" width="13.85546875" style="198" bestFit="1" customWidth="1"/>
    <col min="7634" max="7635" width="14.28515625" style="198" bestFit="1" customWidth="1"/>
    <col min="7636" max="7636" width="14.42578125" style="198" customWidth="1"/>
    <col min="7637" max="7637" width="9.140625" style="198"/>
    <col min="7638" max="7638" width="21.7109375" style="198" bestFit="1" customWidth="1"/>
    <col min="7639" max="7680" width="9.140625" style="198"/>
    <col min="7681" max="7681" width="55.28515625" style="198" customWidth="1"/>
    <col min="7682" max="7682" width="10.42578125" style="198" bestFit="1" customWidth="1"/>
    <col min="7683" max="7691" width="11.140625" style="198" bestFit="1" customWidth="1"/>
    <col min="7692" max="7692" width="12.42578125" style="198" bestFit="1" customWidth="1"/>
    <col min="7693" max="7693" width="11.42578125" style="198" bestFit="1" customWidth="1"/>
    <col min="7694" max="7695" width="12.42578125" style="198" bestFit="1" customWidth="1"/>
    <col min="7696" max="7697" width="13.85546875" style="198" bestFit="1" customWidth="1"/>
    <col min="7698" max="7703" width="0" style="198" hidden="1" customWidth="1"/>
    <col min="7704" max="7704" width="55.28515625" style="198" customWidth="1"/>
    <col min="7705" max="7707" width="14.42578125" style="198" customWidth="1"/>
    <col min="7708" max="7708" width="10.85546875" style="198" customWidth="1"/>
    <col min="7709" max="7709" width="13.140625" style="198" bestFit="1" customWidth="1"/>
    <col min="7710" max="7710" width="9.140625" style="198"/>
    <col min="7711" max="7711" width="12.7109375" style="198" bestFit="1" customWidth="1"/>
    <col min="7712" max="7712" width="11.7109375" style="198" bestFit="1" customWidth="1"/>
    <col min="7713" max="7870" width="9.140625" style="198"/>
    <col min="7871" max="7871" width="36.7109375" style="198" customWidth="1"/>
    <col min="7872" max="7872" width="10.140625" style="198" bestFit="1" customWidth="1"/>
    <col min="7873" max="7881" width="11.140625" style="198" bestFit="1" customWidth="1"/>
    <col min="7882" max="7882" width="37.5703125" style="198" customWidth="1"/>
    <col min="7883" max="7883" width="12.42578125" style="198" bestFit="1" customWidth="1"/>
    <col min="7884" max="7884" width="11.42578125" style="198" bestFit="1" customWidth="1"/>
    <col min="7885" max="7886" width="12.42578125" style="198" bestFit="1" customWidth="1"/>
    <col min="7887" max="7889" width="13.85546875" style="198" bestFit="1" customWidth="1"/>
    <col min="7890" max="7891" width="14.28515625" style="198" bestFit="1" customWidth="1"/>
    <col min="7892" max="7892" width="14.42578125" style="198" customWidth="1"/>
    <col min="7893" max="7893" width="9.140625" style="198"/>
    <col min="7894" max="7894" width="21.7109375" style="198" bestFit="1" customWidth="1"/>
    <col min="7895" max="7936" width="9.140625" style="198"/>
    <col min="7937" max="7937" width="55.28515625" style="198" customWidth="1"/>
    <col min="7938" max="7938" width="10.42578125" style="198" bestFit="1" customWidth="1"/>
    <col min="7939" max="7947" width="11.140625" style="198" bestFit="1" customWidth="1"/>
    <col min="7948" max="7948" width="12.42578125" style="198" bestFit="1" customWidth="1"/>
    <col min="7949" max="7949" width="11.42578125" style="198" bestFit="1" customWidth="1"/>
    <col min="7950" max="7951" width="12.42578125" style="198" bestFit="1" customWidth="1"/>
    <col min="7952" max="7953" width="13.85546875" style="198" bestFit="1" customWidth="1"/>
    <col min="7954" max="7959" width="0" style="198" hidden="1" customWidth="1"/>
    <col min="7960" max="7960" width="55.28515625" style="198" customWidth="1"/>
    <col min="7961" max="7963" width="14.42578125" style="198" customWidth="1"/>
    <col min="7964" max="7964" width="10.85546875" style="198" customWidth="1"/>
    <col min="7965" max="7965" width="13.140625" style="198" bestFit="1" customWidth="1"/>
    <col min="7966" max="7966" width="9.140625" style="198"/>
    <col min="7967" max="7967" width="12.7109375" style="198" bestFit="1" customWidth="1"/>
    <col min="7968" max="7968" width="11.7109375" style="198" bestFit="1" customWidth="1"/>
    <col min="7969" max="8126" width="9.140625" style="198"/>
    <col min="8127" max="8127" width="36.7109375" style="198" customWidth="1"/>
    <col min="8128" max="8128" width="10.140625" style="198" bestFit="1" customWidth="1"/>
    <col min="8129" max="8137" width="11.140625" style="198" bestFit="1" customWidth="1"/>
    <col min="8138" max="8138" width="37.5703125" style="198" customWidth="1"/>
    <col min="8139" max="8139" width="12.42578125" style="198" bestFit="1" customWidth="1"/>
    <col min="8140" max="8140" width="11.42578125" style="198" bestFit="1" customWidth="1"/>
    <col min="8141" max="8142" width="12.42578125" style="198" bestFit="1" customWidth="1"/>
    <col min="8143" max="8145" width="13.85546875" style="198" bestFit="1" customWidth="1"/>
    <col min="8146" max="8147" width="14.28515625" style="198" bestFit="1" customWidth="1"/>
    <col min="8148" max="8148" width="14.42578125" style="198" customWidth="1"/>
    <col min="8149" max="8149" width="9.140625" style="198"/>
    <col min="8150" max="8150" width="21.7109375" style="198" bestFit="1" customWidth="1"/>
    <col min="8151" max="8192" width="9.140625" style="198"/>
    <col min="8193" max="8193" width="55.28515625" style="198" customWidth="1"/>
    <col min="8194" max="8194" width="10.42578125" style="198" bestFit="1" customWidth="1"/>
    <col min="8195" max="8203" width="11.140625" style="198" bestFit="1" customWidth="1"/>
    <col min="8204" max="8204" width="12.42578125" style="198" bestFit="1" customWidth="1"/>
    <col min="8205" max="8205" width="11.42578125" style="198" bestFit="1" customWidth="1"/>
    <col min="8206" max="8207" width="12.42578125" style="198" bestFit="1" customWidth="1"/>
    <col min="8208" max="8209" width="13.85546875" style="198" bestFit="1" customWidth="1"/>
    <col min="8210" max="8215" width="0" style="198" hidden="1" customWidth="1"/>
    <col min="8216" max="8216" width="55.28515625" style="198" customWidth="1"/>
    <col min="8217" max="8219" width="14.42578125" style="198" customWidth="1"/>
    <col min="8220" max="8220" width="10.85546875" style="198" customWidth="1"/>
    <col min="8221" max="8221" width="13.140625" style="198" bestFit="1" customWidth="1"/>
    <col min="8222" max="8222" width="9.140625" style="198"/>
    <col min="8223" max="8223" width="12.7109375" style="198" bestFit="1" customWidth="1"/>
    <col min="8224" max="8224" width="11.7109375" style="198" bestFit="1" customWidth="1"/>
    <col min="8225" max="8382" width="9.140625" style="198"/>
    <col min="8383" max="8383" width="36.7109375" style="198" customWidth="1"/>
    <col min="8384" max="8384" width="10.140625" style="198" bestFit="1" customWidth="1"/>
    <col min="8385" max="8393" width="11.140625" style="198" bestFit="1" customWidth="1"/>
    <col min="8394" max="8394" width="37.5703125" style="198" customWidth="1"/>
    <col min="8395" max="8395" width="12.42578125" style="198" bestFit="1" customWidth="1"/>
    <col min="8396" max="8396" width="11.42578125" style="198" bestFit="1" customWidth="1"/>
    <col min="8397" max="8398" width="12.42578125" style="198" bestFit="1" customWidth="1"/>
    <col min="8399" max="8401" width="13.85546875" style="198" bestFit="1" customWidth="1"/>
    <col min="8402" max="8403" width="14.28515625" style="198" bestFit="1" customWidth="1"/>
    <col min="8404" max="8404" width="14.42578125" style="198" customWidth="1"/>
    <col min="8405" max="8405" width="9.140625" style="198"/>
    <col min="8406" max="8406" width="21.7109375" style="198" bestFit="1" customWidth="1"/>
    <col min="8407" max="8448" width="9.140625" style="198"/>
    <col min="8449" max="8449" width="55.28515625" style="198" customWidth="1"/>
    <col min="8450" max="8450" width="10.42578125" style="198" bestFit="1" customWidth="1"/>
    <col min="8451" max="8459" width="11.140625" style="198" bestFit="1" customWidth="1"/>
    <col min="8460" max="8460" width="12.42578125" style="198" bestFit="1" customWidth="1"/>
    <col min="8461" max="8461" width="11.42578125" style="198" bestFit="1" customWidth="1"/>
    <col min="8462" max="8463" width="12.42578125" style="198" bestFit="1" customWidth="1"/>
    <col min="8464" max="8465" width="13.85546875" style="198" bestFit="1" customWidth="1"/>
    <col min="8466" max="8471" width="0" style="198" hidden="1" customWidth="1"/>
    <col min="8472" max="8472" width="55.28515625" style="198" customWidth="1"/>
    <col min="8473" max="8475" width="14.42578125" style="198" customWidth="1"/>
    <col min="8476" max="8476" width="10.85546875" style="198" customWidth="1"/>
    <col min="8477" max="8477" width="13.140625" style="198" bestFit="1" customWidth="1"/>
    <col min="8478" max="8478" width="9.140625" style="198"/>
    <col min="8479" max="8479" width="12.7109375" style="198" bestFit="1" customWidth="1"/>
    <col min="8480" max="8480" width="11.7109375" style="198" bestFit="1" customWidth="1"/>
    <col min="8481" max="8638" width="9.140625" style="198"/>
    <col min="8639" max="8639" width="36.7109375" style="198" customWidth="1"/>
    <col min="8640" max="8640" width="10.140625" style="198" bestFit="1" customWidth="1"/>
    <col min="8641" max="8649" width="11.140625" style="198" bestFit="1" customWidth="1"/>
    <col min="8650" max="8650" width="37.5703125" style="198" customWidth="1"/>
    <col min="8651" max="8651" width="12.42578125" style="198" bestFit="1" customWidth="1"/>
    <col min="8652" max="8652" width="11.42578125" style="198" bestFit="1" customWidth="1"/>
    <col min="8653" max="8654" width="12.42578125" style="198" bestFit="1" customWidth="1"/>
    <col min="8655" max="8657" width="13.85546875" style="198" bestFit="1" customWidth="1"/>
    <col min="8658" max="8659" width="14.28515625" style="198" bestFit="1" customWidth="1"/>
    <col min="8660" max="8660" width="14.42578125" style="198" customWidth="1"/>
    <col min="8661" max="8661" width="9.140625" style="198"/>
    <col min="8662" max="8662" width="21.7109375" style="198" bestFit="1" customWidth="1"/>
    <col min="8663" max="8704" width="9.140625" style="198"/>
    <col min="8705" max="8705" width="55.28515625" style="198" customWidth="1"/>
    <col min="8706" max="8706" width="10.42578125" style="198" bestFit="1" customWidth="1"/>
    <col min="8707" max="8715" width="11.140625" style="198" bestFit="1" customWidth="1"/>
    <col min="8716" max="8716" width="12.42578125" style="198" bestFit="1" customWidth="1"/>
    <col min="8717" max="8717" width="11.42578125" style="198" bestFit="1" customWidth="1"/>
    <col min="8718" max="8719" width="12.42578125" style="198" bestFit="1" customWidth="1"/>
    <col min="8720" max="8721" width="13.85546875" style="198" bestFit="1" customWidth="1"/>
    <col min="8722" max="8727" width="0" style="198" hidden="1" customWidth="1"/>
    <col min="8728" max="8728" width="55.28515625" style="198" customWidth="1"/>
    <col min="8729" max="8731" width="14.42578125" style="198" customWidth="1"/>
    <col min="8732" max="8732" width="10.85546875" style="198" customWidth="1"/>
    <col min="8733" max="8733" width="13.140625" style="198" bestFit="1" customWidth="1"/>
    <col min="8734" max="8734" width="9.140625" style="198"/>
    <col min="8735" max="8735" width="12.7109375" style="198" bestFit="1" customWidth="1"/>
    <col min="8736" max="8736" width="11.7109375" style="198" bestFit="1" customWidth="1"/>
    <col min="8737" max="8894" width="9.140625" style="198"/>
    <col min="8895" max="8895" width="36.7109375" style="198" customWidth="1"/>
    <col min="8896" max="8896" width="10.140625" style="198" bestFit="1" customWidth="1"/>
    <col min="8897" max="8905" width="11.140625" style="198" bestFit="1" customWidth="1"/>
    <col min="8906" max="8906" width="37.5703125" style="198" customWidth="1"/>
    <col min="8907" max="8907" width="12.42578125" style="198" bestFit="1" customWidth="1"/>
    <col min="8908" max="8908" width="11.42578125" style="198" bestFit="1" customWidth="1"/>
    <col min="8909" max="8910" width="12.42578125" style="198" bestFit="1" customWidth="1"/>
    <col min="8911" max="8913" width="13.85546875" style="198" bestFit="1" customWidth="1"/>
    <col min="8914" max="8915" width="14.28515625" style="198" bestFit="1" customWidth="1"/>
    <col min="8916" max="8916" width="14.42578125" style="198" customWidth="1"/>
    <col min="8917" max="8917" width="9.140625" style="198"/>
    <col min="8918" max="8918" width="21.7109375" style="198" bestFit="1" customWidth="1"/>
    <col min="8919" max="8960" width="9.140625" style="198"/>
    <col min="8961" max="8961" width="55.28515625" style="198" customWidth="1"/>
    <col min="8962" max="8962" width="10.42578125" style="198" bestFit="1" customWidth="1"/>
    <col min="8963" max="8971" width="11.140625" style="198" bestFit="1" customWidth="1"/>
    <col min="8972" max="8972" width="12.42578125" style="198" bestFit="1" customWidth="1"/>
    <col min="8973" max="8973" width="11.42578125" style="198" bestFit="1" customWidth="1"/>
    <col min="8974" max="8975" width="12.42578125" style="198" bestFit="1" customWidth="1"/>
    <col min="8976" max="8977" width="13.85546875" style="198" bestFit="1" customWidth="1"/>
    <col min="8978" max="8983" width="0" style="198" hidden="1" customWidth="1"/>
    <col min="8984" max="8984" width="55.28515625" style="198" customWidth="1"/>
    <col min="8985" max="8987" width="14.42578125" style="198" customWidth="1"/>
    <col min="8988" max="8988" width="10.85546875" style="198" customWidth="1"/>
    <col min="8989" max="8989" width="13.140625" style="198" bestFit="1" customWidth="1"/>
    <col min="8990" max="8990" width="9.140625" style="198"/>
    <col min="8991" max="8991" width="12.7109375" style="198" bestFit="1" customWidth="1"/>
    <col min="8992" max="8992" width="11.7109375" style="198" bestFit="1" customWidth="1"/>
    <col min="8993" max="9150" width="9.140625" style="198"/>
    <col min="9151" max="9151" width="36.7109375" style="198" customWidth="1"/>
    <col min="9152" max="9152" width="10.140625" style="198" bestFit="1" customWidth="1"/>
    <col min="9153" max="9161" width="11.140625" style="198" bestFit="1" customWidth="1"/>
    <col min="9162" max="9162" width="37.5703125" style="198" customWidth="1"/>
    <col min="9163" max="9163" width="12.42578125" style="198" bestFit="1" customWidth="1"/>
    <col min="9164" max="9164" width="11.42578125" style="198" bestFit="1" customWidth="1"/>
    <col min="9165" max="9166" width="12.42578125" style="198" bestFit="1" customWidth="1"/>
    <col min="9167" max="9169" width="13.85546875" style="198" bestFit="1" customWidth="1"/>
    <col min="9170" max="9171" width="14.28515625" style="198" bestFit="1" customWidth="1"/>
    <col min="9172" max="9172" width="14.42578125" style="198" customWidth="1"/>
    <col min="9173" max="9173" width="9.140625" style="198"/>
    <col min="9174" max="9174" width="21.7109375" style="198" bestFit="1" customWidth="1"/>
    <col min="9175" max="9216" width="9.140625" style="198"/>
    <col min="9217" max="9217" width="55.28515625" style="198" customWidth="1"/>
    <col min="9218" max="9218" width="10.42578125" style="198" bestFit="1" customWidth="1"/>
    <col min="9219" max="9227" width="11.140625" style="198" bestFit="1" customWidth="1"/>
    <col min="9228" max="9228" width="12.42578125" style="198" bestFit="1" customWidth="1"/>
    <col min="9229" max="9229" width="11.42578125" style="198" bestFit="1" customWidth="1"/>
    <col min="9230" max="9231" width="12.42578125" style="198" bestFit="1" customWidth="1"/>
    <col min="9232" max="9233" width="13.85546875" style="198" bestFit="1" customWidth="1"/>
    <col min="9234" max="9239" width="0" style="198" hidden="1" customWidth="1"/>
    <col min="9240" max="9240" width="55.28515625" style="198" customWidth="1"/>
    <col min="9241" max="9243" width="14.42578125" style="198" customWidth="1"/>
    <col min="9244" max="9244" width="10.85546875" style="198" customWidth="1"/>
    <col min="9245" max="9245" width="13.140625" style="198" bestFit="1" customWidth="1"/>
    <col min="9246" max="9246" width="9.140625" style="198"/>
    <col min="9247" max="9247" width="12.7109375" style="198" bestFit="1" customWidth="1"/>
    <col min="9248" max="9248" width="11.7109375" style="198" bestFit="1" customWidth="1"/>
    <col min="9249" max="9406" width="9.140625" style="198"/>
    <col min="9407" max="9407" width="36.7109375" style="198" customWidth="1"/>
    <col min="9408" max="9408" width="10.140625" style="198" bestFit="1" customWidth="1"/>
    <col min="9409" max="9417" width="11.140625" style="198" bestFit="1" customWidth="1"/>
    <col min="9418" max="9418" width="37.5703125" style="198" customWidth="1"/>
    <col min="9419" max="9419" width="12.42578125" style="198" bestFit="1" customWidth="1"/>
    <col min="9420" max="9420" width="11.42578125" style="198" bestFit="1" customWidth="1"/>
    <col min="9421" max="9422" width="12.42578125" style="198" bestFit="1" customWidth="1"/>
    <col min="9423" max="9425" width="13.85546875" style="198" bestFit="1" customWidth="1"/>
    <col min="9426" max="9427" width="14.28515625" style="198" bestFit="1" customWidth="1"/>
    <col min="9428" max="9428" width="14.42578125" style="198" customWidth="1"/>
    <col min="9429" max="9429" width="9.140625" style="198"/>
    <col min="9430" max="9430" width="21.7109375" style="198" bestFit="1" customWidth="1"/>
    <col min="9431" max="9472" width="9.140625" style="198"/>
    <col min="9473" max="9473" width="55.28515625" style="198" customWidth="1"/>
    <col min="9474" max="9474" width="10.42578125" style="198" bestFit="1" customWidth="1"/>
    <col min="9475" max="9483" width="11.140625" style="198" bestFit="1" customWidth="1"/>
    <col min="9484" max="9484" width="12.42578125" style="198" bestFit="1" customWidth="1"/>
    <col min="9485" max="9485" width="11.42578125" style="198" bestFit="1" customWidth="1"/>
    <col min="9486" max="9487" width="12.42578125" style="198" bestFit="1" customWidth="1"/>
    <col min="9488" max="9489" width="13.85546875" style="198" bestFit="1" customWidth="1"/>
    <col min="9490" max="9495" width="0" style="198" hidden="1" customWidth="1"/>
    <col min="9496" max="9496" width="55.28515625" style="198" customWidth="1"/>
    <col min="9497" max="9499" width="14.42578125" style="198" customWidth="1"/>
    <col min="9500" max="9500" width="10.85546875" style="198" customWidth="1"/>
    <col min="9501" max="9501" width="13.140625" style="198" bestFit="1" customWidth="1"/>
    <col min="9502" max="9502" width="9.140625" style="198"/>
    <col min="9503" max="9503" width="12.7109375" style="198" bestFit="1" customWidth="1"/>
    <col min="9504" max="9504" width="11.7109375" style="198" bestFit="1" customWidth="1"/>
    <col min="9505" max="9662" width="9.140625" style="198"/>
    <col min="9663" max="9663" width="36.7109375" style="198" customWidth="1"/>
    <col min="9664" max="9664" width="10.140625" style="198" bestFit="1" customWidth="1"/>
    <col min="9665" max="9673" width="11.140625" style="198" bestFit="1" customWidth="1"/>
    <col min="9674" max="9674" width="37.5703125" style="198" customWidth="1"/>
    <col min="9675" max="9675" width="12.42578125" style="198" bestFit="1" customWidth="1"/>
    <col min="9676" max="9676" width="11.42578125" style="198" bestFit="1" customWidth="1"/>
    <col min="9677" max="9678" width="12.42578125" style="198" bestFit="1" customWidth="1"/>
    <col min="9679" max="9681" width="13.85546875" style="198" bestFit="1" customWidth="1"/>
    <col min="9682" max="9683" width="14.28515625" style="198" bestFit="1" customWidth="1"/>
    <col min="9684" max="9684" width="14.42578125" style="198" customWidth="1"/>
    <col min="9685" max="9685" width="9.140625" style="198"/>
    <col min="9686" max="9686" width="21.7109375" style="198" bestFit="1" customWidth="1"/>
    <col min="9687" max="9728" width="9.140625" style="198"/>
    <col min="9729" max="9729" width="55.28515625" style="198" customWidth="1"/>
    <col min="9730" max="9730" width="10.42578125" style="198" bestFit="1" customWidth="1"/>
    <col min="9731" max="9739" width="11.140625" style="198" bestFit="1" customWidth="1"/>
    <col min="9740" max="9740" width="12.42578125" style="198" bestFit="1" customWidth="1"/>
    <col min="9741" max="9741" width="11.42578125" style="198" bestFit="1" customWidth="1"/>
    <col min="9742" max="9743" width="12.42578125" style="198" bestFit="1" customWidth="1"/>
    <col min="9744" max="9745" width="13.85546875" style="198" bestFit="1" customWidth="1"/>
    <col min="9746" max="9751" width="0" style="198" hidden="1" customWidth="1"/>
    <col min="9752" max="9752" width="55.28515625" style="198" customWidth="1"/>
    <col min="9753" max="9755" width="14.42578125" style="198" customWidth="1"/>
    <col min="9756" max="9756" width="10.85546875" style="198" customWidth="1"/>
    <col min="9757" max="9757" width="13.140625" style="198" bestFit="1" customWidth="1"/>
    <col min="9758" max="9758" width="9.140625" style="198"/>
    <col min="9759" max="9759" width="12.7109375" style="198" bestFit="1" customWidth="1"/>
    <col min="9760" max="9760" width="11.7109375" style="198" bestFit="1" customWidth="1"/>
    <col min="9761" max="9918" width="9.140625" style="198"/>
    <col min="9919" max="9919" width="36.7109375" style="198" customWidth="1"/>
    <col min="9920" max="9920" width="10.140625" style="198" bestFit="1" customWidth="1"/>
    <col min="9921" max="9929" width="11.140625" style="198" bestFit="1" customWidth="1"/>
    <col min="9930" max="9930" width="37.5703125" style="198" customWidth="1"/>
    <col min="9931" max="9931" width="12.42578125" style="198" bestFit="1" customWidth="1"/>
    <col min="9932" max="9932" width="11.42578125" style="198" bestFit="1" customWidth="1"/>
    <col min="9933" max="9934" width="12.42578125" style="198" bestFit="1" customWidth="1"/>
    <col min="9935" max="9937" width="13.85546875" style="198" bestFit="1" customWidth="1"/>
    <col min="9938" max="9939" width="14.28515625" style="198" bestFit="1" customWidth="1"/>
    <col min="9940" max="9940" width="14.42578125" style="198" customWidth="1"/>
    <col min="9941" max="9941" width="9.140625" style="198"/>
    <col min="9942" max="9942" width="21.7109375" style="198" bestFit="1" customWidth="1"/>
    <col min="9943" max="9984" width="9.140625" style="198"/>
    <col min="9985" max="9985" width="55.28515625" style="198" customWidth="1"/>
    <col min="9986" max="9986" width="10.42578125" style="198" bestFit="1" customWidth="1"/>
    <col min="9987" max="9995" width="11.140625" style="198" bestFit="1" customWidth="1"/>
    <col min="9996" max="9996" width="12.42578125" style="198" bestFit="1" customWidth="1"/>
    <col min="9997" max="9997" width="11.42578125" style="198" bestFit="1" customWidth="1"/>
    <col min="9998" max="9999" width="12.42578125" style="198" bestFit="1" customWidth="1"/>
    <col min="10000" max="10001" width="13.85546875" style="198" bestFit="1" customWidth="1"/>
    <col min="10002" max="10007" width="0" style="198" hidden="1" customWidth="1"/>
    <col min="10008" max="10008" width="55.28515625" style="198" customWidth="1"/>
    <col min="10009" max="10011" width="14.42578125" style="198" customWidth="1"/>
    <col min="10012" max="10012" width="10.85546875" style="198" customWidth="1"/>
    <col min="10013" max="10013" width="13.140625" style="198" bestFit="1" customWidth="1"/>
    <col min="10014" max="10014" width="9.140625" style="198"/>
    <col min="10015" max="10015" width="12.7109375" style="198" bestFit="1" customWidth="1"/>
    <col min="10016" max="10016" width="11.7109375" style="198" bestFit="1" customWidth="1"/>
    <col min="10017" max="10174" width="9.140625" style="198"/>
    <col min="10175" max="10175" width="36.7109375" style="198" customWidth="1"/>
    <col min="10176" max="10176" width="10.140625" style="198" bestFit="1" customWidth="1"/>
    <col min="10177" max="10185" width="11.140625" style="198" bestFit="1" customWidth="1"/>
    <col min="10186" max="10186" width="37.5703125" style="198" customWidth="1"/>
    <col min="10187" max="10187" width="12.42578125" style="198" bestFit="1" customWidth="1"/>
    <col min="10188" max="10188" width="11.42578125" style="198" bestFit="1" customWidth="1"/>
    <col min="10189" max="10190" width="12.42578125" style="198" bestFit="1" customWidth="1"/>
    <col min="10191" max="10193" width="13.85546875" style="198" bestFit="1" customWidth="1"/>
    <col min="10194" max="10195" width="14.28515625" style="198" bestFit="1" customWidth="1"/>
    <col min="10196" max="10196" width="14.42578125" style="198" customWidth="1"/>
    <col min="10197" max="10197" width="9.140625" style="198"/>
    <col min="10198" max="10198" width="21.7109375" style="198" bestFit="1" customWidth="1"/>
    <col min="10199" max="10240" width="9.140625" style="198"/>
    <col min="10241" max="10241" width="55.28515625" style="198" customWidth="1"/>
    <col min="10242" max="10242" width="10.42578125" style="198" bestFit="1" customWidth="1"/>
    <col min="10243" max="10251" width="11.140625" style="198" bestFit="1" customWidth="1"/>
    <col min="10252" max="10252" width="12.42578125" style="198" bestFit="1" customWidth="1"/>
    <col min="10253" max="10253" width="11.42578125" style="198" bestFit="1" customWidth="1"/>
    <col min="10254" max="10255" width="12.42578125" style="198" bestFit="1" customWidth="1"/>
    <col min="10256" max="10257" width="13.85546875" style="198" bestFit="1" customWidth="1"/>
    <col min="10258" max="10263" width="0" style="198" hidden="1" customWidth="1"/>
    <col min="10264" max="10264" width="55.28515625" style="198" customWidth="1"/>
    <col min="10265" max="10267" width="14.42578125" style="198" customWidth="1"/>
    <col min="10268" max="10268" width="10.85546875" style="198" customWidth="1"/>
    <col min="10269" max="10269" width="13.140625" style="198" bestFit="1" customWidth="1"/>
    <col min="10270" max="10270" width="9.140625" style="198"/>
    <col min="10271" max="10271" width="12.7109375" style="198" bestFit="1" customWidth="1"/>
    <col min="10272" max="10272" width="11.7109375" style="198" bestFit="1" customWidth="1"/>
    <col min="10273" max="10430" width="9.140625" style="198"/>
    <col min="10431" max="10431" width="36.7109375" style="198" customWidth="1"/>
    <col min="10432" max="10432" width="10.140625" style="198" bestFit="1" customWidth="1"/>
    <col min="10433" max="10441" width="11.140625" style="198" bestFit="1" customWidth="1"/>
    <col min="10442" max="10442" width="37.5703125" style="198" customWidth="1"/>
    <col min="10443" max="10443" width="12.42578125" style="198" bestFit="1" customWidth="1"/>
    <col min="10444" max="10444" width="11.42578125" style="198" bestFit="1" customWidth="1"/>
    <col min="10445" max="10446" width="12.42578125" style="198" bestFit="1" customWidth="1"/>
    <col min="10447" max="10449" width="13.85546875" style="198" bestFit="1" customWidth="1"/>
    <col min="10450" max="10451" width="14.28515625" style="198" bestFit="1" customWidth="1"/>
    <col min="10452" max="10452" width="14.42578125" style="198" customWidth="1"/>
    <col min="10453" max="10453" width="9.140625" style="198"/>
    <col min="10454" max="10454" width="21.7109375" style="198" bestFit="1" customWidth="1"/>
    <col min="10455" max="10496" width="9.140625" style="198"/>
    <col min="10497" max="10497" width="55.28515625" style="198" customWidth="1"/>
    <col min="10498" max="10498" width="10.42578125" style="198" bestFit="1" customWidth="1"/>
    <col min="10499" max="10507" width="11.140625" style="198" bestFit="1" customWidth="1"/>
    <col min="10508" max="10508" width="12.42578125" style="198" bestFit="1" customWidth="1"/>
    <col min="10509" max="10509" width="11.42578125" style="198" bestFit="1" customWidth="1"/>
    <col min="10510" max="10511" width="12.42578125" style="198" bestFit="1" customWidth="1"/>
    <col min="10512" max="10513" width="13.85546875" style="198" bestFit="1" customWidth="1"/>
    <col min="10514" max="10519" width="0" style="198" hidden="1" customWidth="1"/>
    <col min="10520" max="10520" width="55.28515625" style="198" customWidth="1"/>
    <col min="10521" max="10523" width="14.42578125" style="198" customWidth="1"/>
    <col min="10524" max="10524" width="10.85546875" style="198" customWidth="1"/>
    <col min="10525" max="10525" width="13.140625" style="198" bestFit="1" customWidth="1"/>
    <col min="10526" max="10526" width="9.140625" style="198"/>
    <col min="10527" max="10527" width="12.7109375" style="198" bestFit="1" customWidth="1"/>
    <col min="10528" max="10528" width="11.7109375" style="198" bestFit="1" customWidth="1"/>
    <col min="10529" max="10686" width="9.140625" style="198"/>
    <col min="10687" max="10687" width="36.7109375" style="198" customWidth="1"/>
    <col min="10688" max="10688" width="10.140625" style="198" bestFit="1" customWidth="1"/>
    <col min="10689" max="10697" width="11.140625" style="198" bestFit="1" customWidth="1"/>
    <col min="10698" max="10698" width="37.5703125" style="198" customWidth="1"/>
    <col min="10699" max="10699" width="12.42578125" style="198" bestFit="1" customWidth="1"/>
    <col min="10700" max="10700" width="11.42578125" style="198" bestFit="1" customWidth="1"/>
    <col min="10701" max="10702" width="12.42578125" style="198" bestFit="1" customWidth="1"/>
    <col min="10703" max="10705" width="13.85546875" style="198" bestFit="1" customWidth="1"/>
    <col min="10706" max="10707" width="14.28515625" style="198" bestFit="1" customWidth="1"/>
    <col min="10708" max="10708" width="14.42578125" style="198" customWidth="1"/>
    <col min="10709" max="10709" width="9.140625" style="198"/>
    <col min="10710" max="10710" width="21.7109375" style="198" bestFit="1" customWidth="1"/>
    <col min="10711" max="10752" width="9.140625" style="198"/>
    <col min="10753" max="10753" width="55.28515625" style="198" customWidth="1"/>
    <col min="10754" max="10754" width="10.42578125" style="198" bestFit="1" customWidth="1"/>
    <col min="10755" max="10763" width="11.140625" style="198" bestFit="1" customWidth="1"/>
    <col min="10764" max="10764" width="12.42578125" style="198" bestFit="1" customWidth="1"/>
    <col min="10765" max="10765" width="11.42578125" style="198" bestFit="1" customWidth="1"/>
    <col min="10766" max="10767" width="12.42578125" style="198" bestFit="1" customWidth="1"/>
    <col min="10768" max="10769" width="13.85546875" style="198" bestFit="1" customWidth="1"/>
    <col min="10770" max="10775" width="0" style="198" hidden="1" customWidth="1"/>
    <col min="10776" max="10776" width="55.28515625" style="198" customWidth="1"/>
    <col min="10777" max="10779" width="14.42578125" style="198" customWidth="1"/>
    <col min="10780" max="10780" width="10.85546875" style="198" customWidth="1"/>
    <col min="10781" max="10781" width="13.140625" style="198" bestFit="1" customWidth="1"/>
    <col min="10782" max="10782" width="9.140625" style="198"/>
    <col min="10783" max="10783" width="12.7109375" style="198" bestFit="1" customWidth="1"/>
    <col min="10784" max="10784" width="11.7109375" style="198" bestFit="1" customWidth="1"/>
    <col min="10785" max="10942" width="9.140625" style="198"/>
    <col min="10943" max="10943" width="36.7109375" style="198" customWidth="1"/>
    <col min="10944" max="10944" width="10.140625" style="198" bestFit="1" customWidth="1"/>
    <col min="10945" max="10953" width="11.140625" style="198" bestFit="1" customWidth="1"/>
    <col min="10954" max="10954" width="37.5703125" style="198" customWidth="1"/>
    <col min="10955" max="10955" width="12.42578125" style="198" bestFit="1" customWidth="1"/>
    <col min="10956" max="10956" width="11.42578125" style="198" bestFit="1" customWidth="1"/>
    <col min="10957" max="10958" width="12.42578125" style="198" bestFit="1" customWidth="1"/>
    <col min="10959" max="10961" width="13.85546875" style="198" bestFit="1" customWidth="1"/>
    <col min="10962" max="10963" width="14.28515625" style="198" bestFit="1" customWidth="1"/>
    <col min="10964" max="10964" width="14.42578125" style="198" customWidth="1"/>
    <col min="10965" max="10965" width="9.140625" style="198"/>
    <col min="10966" max="10966" width="21.7109375" style="198" bestFit="1" customWidth="1"/>
    <col min="10967" max="11008" width="9.140625" style="198"/>
    <col min="11009" max="11009" width="55.28515625" style="198" customWidth="1"/>
    <col min="11010" max="11010" width="10.42578125" style="198" bestFit="1" customWidth="1"/>
    <col min="11011" max="11019" width="11.140625" style="198" bestFit="1" customWidth="1"/>
    <col min="11020" max="11020" width="12.42578125" style="198" bestFit="1" customWidth="1"/>
    <col min="11021" max="11021" width="11.42578125" style="198" bestFit="1" customWidth="1"/>
    <col min="11022" max="11023" width="12.42578125" style="198" bestFit="1" customWidth="1"/>
    <col min="11024" max="11025" width="13.85546875" style="198" bestFit="1" customWidth="1"/>
    <col min="11026" max="11031" width="0" style="198" hidden="1" customWidth="1"/>
    <col min="11032" max="11032" width="55.28515625" style="198" customWidth="1"/>
    <col min="11033" max="11035" width="14.42578125" style="198" customWidth="1"/>
    <col min="11036" max="11036" width="10.85546875" style="198" customWidth="1"/>
    <col min="11037" max="11037" width="13.140625" style="198" bestFit="1" customWidth="1"/>
    <col min="11038" max="11038" width="9.140625" style="198"/>
    <col min="11039" max="11039" width="12.7109375" style="198" bestFit="1" customWidth="1"/>
    <col min="11040" max="11040" width="11.7109375" style="198" bestFit="1" customWidth="1"/>
    <col min="11041" max="11198" width="9.140625" style="198"/>
    <col min="11199" max="11199" width="36.7109375" style="198" customWidth="1"/>
    <col min="11200" max="11200" width="10.140625" style="198" bestFit="1" customWidth="1"/>
    <col min="11201" max="11209" width="11.140625" style="198" bestFit="1" customWidth="1"/>
    <col min="11210" max="11210" width="37.5703125" style="198" customWidth="1"/>
    <col min="11211" max="11211" width="12.42578125" style="198" bestFit="1" customWidth="1"/>
    <col min="11212" max="11212" width="11.42578125" style="198" bestFit="1" customWidth="1"/>
    <col min="11213" max="11214" width="12.42578125" style="198" bestFit="1" customWidth="1"/>
    <col min="11215" max="11217" width="13.85546875" style="198" bestFit="1" customWidth="1"/>
    <col min="11218" max="11219" width="14.28515625" style="198" bestFit="1" customWidth="1"/>
    <col min="11220" max="11220" width="14.42578125" style="198" customWidth="1"/>
    <col min="11221" max="11221" width="9.140625" style="198"/>
    <col min="11222" max="11222" width="21.7109375" style="198" bestFit="1" customWidth="1"/>
    <col min="11223" max="11264" width="9.140625" style="198"/>
    <col min="11265" max="11265" width="55.28515625" style="198" customWidth="1"/>
    <col min="11266" max="11266" width="10.42578125" style="198" bestFit="1" customWidth="1"/>
    <col min="11267" max="11275" width="11.140625" style="198" bestFit="1" customWidth="1"/>
    <col min="11276" max="11276" width="12.42578125" style="198" bestFit="1" customWidth="1"/>
    <col min="11277" max="11277" width="11.42578125" style="198" bestFit="1" customWidth="1"/>
    <col min="11278" max="11279" width="12.42578125" style="198" bestFit="1" customWidth="1"/>
    <col min="11280" max="11281" width="13.85546875" style="198" bestFit="1" customWidth="1"/>
    <col min="11282" max="11287" width="0" style="198" hidden="1" customWidth="1"/>
    <col min="11288" max="11288" width="55.28515625" style="198" customWidth="1"/>
    <col min="11289" max="11291" width="14.42578125" style="198" customWidth="1"/>
    <col min="11292" max="11292" width="10.85546875" style="198" customWidth="1"/>
    <col min="11293" max="11293" width="13.140625" style="198" bestFit="1" customWidth="1"/>
    <col min="11294" max="11294" width="9.140625" style="198"/>
    <col min="11295" max="11295" width="12.7109375" style="198" bestFit="1" customWidth="1"/>
    <col min="11296" max="11296" width="11.7109375" style="198" bestFit="1" customWidth="1"/>
    <col min="11297" max="11454" width="9.140625" style="198"/>
    <col min="11455" max="11455" width="36.7109375" style="198" customWidth="1"/>
    <col min="11456" max="11456" width="10.140625" style="198" bestFit="1" customWidth="1"/>
    <col min="11457" max="11465" width="11.140625" style="198" bestFit="1" customWidth="1"/>
    <col min="11466" max="11466" width="37.5703125" style="198" customWidth="1"/>
    <col min="11467" max="11467" width="12.42578125" style="198" bestFit="1" customWidth="1"/>
    <col min="11468" max="11468" width="11.42578125" style="198" bestFit="1" customWidth="1"/>
    <col min="11469" max="11470" width="12.42578125" style="198" bestFit="1" customWidth="1"/>
    <col min="11471" max="11473" width="13.85546875" style="198" bestFit="1" customWidth="1"/>
    <col min="11474" max="11475" width="14.28515625" style="198" bestFit="1" customWidth="1"/>
    <col min="11476" max="11476" width="14.42578125" style="198" customWidth="1"/>
    <col min="11477" max="11477" width="9.140625" style="198"/>
    <col min="11478" max="11478" width="21.7109375" style="198" bestFit="1" customWidth="1"/>
    <col min="11479" max="11520" width="9.140625" style="198"/>
    <col min="11521" max="11521" width="55.28515625" style="198" customWidth="1"/>
    <col min="11522" max="11522" width="10.42578125" style="198" bestFit="1" customWidth="1"/>
    <col min="11523" max="11531" width="11.140625" style="198" bestFit="1" customWidth="1"/>
    <col min="11532" max="11532" width="12.42578125" style="198" bestFit="1" customWidth="1"/>
    <col min="11533" max="11533" width="11.42578125" style="198" bestFit="1" customWidth="1"/>
    <col min="11534" max="11535" width="12.42578125" style="198" bestFit="1" customWidth="1"/>
    <col min="11536" max="11537" width="13.85546875" style="198" bestFit="1" customWidth="1"/>
    <col min="11538" max="11543" width="0" style="198" hidden="1" customWidth="1"/>
    <col min="11544" max="11544" width="55.28515625" style="198" customWidth="1"/>
    <col min="11545" max="11547" width="14.42578125" style="198" customWidth="1"/>
    <col min="11548" max="11548" width="10.85546875" style="198" customWidth="1"/>
    <col min="11549" max="11549" width="13.140625" style="198" bestFit="1" customWidth="1"/>
    <col min="11550" max="11550" width="9.140625" style="198"/>
    <col min="11551" max="11551" width="12.7109375" style="198" bestFit="1" customWidth="1"/>
    <col min="11552" max="11552" width="11.7109375" style="198" bestFit="1" customWidth="1"/>
    <col min="11553" max="11710" width="9.140625" style="198"/>
    <col min="11711" max="11711" width="36.7109375" style="198" customWidth="1"/>
    <col min="11712" max="11712" width="10.140625" style="198" bestFit="1" customWidth="1"/>
    <col min="11713" max="11721" width="11.140625" style="198" bestFit="1" customWidth="1"/>
    <col min="11722" max="11722" width="37.5703125" style="198" customWidth="1"/>
    <col min="11723" max="11723" width="12.42578125" style="198" bestFit="1" customWidth="1"/>
    <col min="11724" max="11724" width="11.42578125" style="198" bestFit="1" customWidth="1"/>
    <col min="11725" max="11726" width="12.42578125" style="198" bestFit="1" customWidth="1"/>
    <col min="11727" max="11729" width="13.85546875" style="198" bestFit="1" customWidth="1"/>
    <col min="11730" max="11731" width="14.28515625" style="198" bestFit="1" customWidth="1"/>
    <col min="11732" max="11732" width="14.42578125" style="198" customWidth="1"/>
    <col min="11733" max="11733" width="9.140625" style="198"/>
    <col min="11734" max="11734" width="21.7109375" style="198" bestFit="1" customWidth="1"/>
    <col min="11735" max="11776" width="9.140625" style="198"/>
    <col min="11777" max="11777" width="55.28515625" style="198" customWidth="1"/>
    <col min="11778" max="11778" width="10.42578125" style="198" bestFit="1" customWidth="1"/>
    <col min="11779" max="11787" width="11.140625" style="198" bestFit="1" customWidth="1"/>
    <col min="11788" max="11788" width="12.42578125" style="198" bestFit="1" customWidth="1"/>
    <col min="11789" max="11789" width="11.42578125" style="198" bestFit="1" customWidth="1"/>
    <col min="11790" max="11791" width="12.42578125" style="198" bestFit="1" customWidth="1"/>
    <col min="11792" max="11793" width="13.85546875" style="198" bestFit="1" customWidth="1"/>
    <col min="11794" max="11799" width="0" style="198" hidden="1" customWidth="1"/>
    <col min="11800" max="11800" width="55.28515625" style="198" customWidth="1"/>
    <col min="11801" max="11803" width="14.42578125" style="198" customWidth="1"/>
    <col min="11804" max="11804" width="10.85546875" style="198" customWidth="1"/>
    <col min="11805" max="11805" width="13.140625" style="198" bestFit="1" customWidth="1"/>
    <col min="11806" max="11806" width="9.140625" style="198"/>
    <col min="11807" max="11807" width="12.7109375" style="198" bestFit="1" customWidth="1"/>
    <col min="11808" max="11808" width="11.7109375" style="198" bestFit="1" customWidth="1"/>
    <col min="11809" max="11966" width="9.140625" style="198"/>
    <col min="11967" max="11967" width="36.7109375" style="198" customWidth="1"/>
    <col min="11968" max="11968" width="10.140625" style="198" bestFit="1" customWidth="1"/>
    <col min="11969" max="11977" width="11.140625" style="198" bestFit="1" customWidth="1"/>
    <col min="11978" max="11978" width="37.5703125" style="198" customWidth="1"/>
    <col min="11979" max="11979" width="12.42578125" style="198" bestFit="1" customWidth="1"/>
    <col min="11980" max="11980" width="11.42578125" style="198" bestFit="1" customWidth="1"/>
    <col min="11981" max="11982" width="12.42578125" style="198" bestFit="1" customWidth="1"/>
    <col min="11983" max="11985" width="13.85546875" style="198" bestFit="1" customWidth="1"/>
    <col min="11986" max="11987" width="14.28515625" style="198" bestFit="1" customWidth="1"/>
    <col min="11988" max="11988" width="14.42578125" style="198" customWidth="1"/>
    <col min="11989" max="11989" width="9.140625" style="198"/>
    <col min="11990" max="11990" width="21.7109375" style="198" bestFit="1" customWidth="1"/>
    <col min="11991" max="12032" width="9.140625" style="198"/>
    <col min="12033" max="12033" width="55.28515625" style="198" customWidth="1"/>
    <col min="12034" max="12034" width="10.42578125" style="198" bestFit="1" customWidth="1"/>
    <col min="12035" max="12043" width="11.140625" style="198" bestFit="1" customWidth="1"/>
    <col min="12044" max="12044" width="12.42578125" style="198" bestFit="1" customWidth="1"/>
    <col min="12045" max="12045" width="11.42578125" style="198" bestFit="1" customWidth="1"/>
    <col min="12046" max="12047" width="12.42578125" style="198" bestFit="1" customWidth="1"/>
    <col min="12048" max="12049" width="13.85546875" style="198" bestFit="1" customWidth="1"/>
    <col min="12050" max="12055" width="0" style="198" hidden="1" customWidth="1"/>
    <col min="12056" max="12056" width="55.28515625" style="198" customWidth="1"/>
    <col min="12057" max="12059" width="14.42578125" style="198" customWidth="1"/>
    <col min="12060" max="12060" width="10.85546875" style="198" customWidth="1"/>
    <col min="12061" max="12061" width="13.140625" style="198" bestFit="1" customWidth="1"/>
    <col min="12062" max="12062" width="9.140625" style="198"/>
    <col min="12063" max="12063" width="12.7109375" style="198" bestFit="1" customWidth="1"/>
    <col min="12064" max="12064" width="11.7109375" style="198" bestFit="1" customWidth="1"/>
    <col min="12065" max="12222" width="9.140625" style="198"/>
    <col min="12223" max="12223" width="36.7109375" style="198" customWidth="1"/>
    <col min="12224" max="12224" width="10.140625" style="198" bestFit="1" customWidth="1"/>
    <col min="12225" max="12233" width="11.140625" style="198" bestFit="1" customWidth="1"/>
    <col min="12234" max="12234" width="37.5703125" style="198" customWidth="1"/>
    <col min="12235" max="12235" width="12.42578125" style="198" bestFit="1" customWidth="1"/>
    <col min="12236" max="12236" width="11.42578125" style="198" bestFit="1" customWidth="1"/>
    <col min="12237" max="12238" width="12.42578125" style="198" bestFit="1" customWidth="1"/>
    <col min="12239" max="12241" width="13.85546875" style="198" bestFit="1" customWidth="1"/>
    <col min="12242" max="12243" width="14.28515625" style="198" bestFit="1" customWidth="1"/>
    <col min="12244" max="12244" width="14.42578125" style="198" customWidth="1"/>
    <col min="12245" max="12245" width="9.140625" style="198"/>
    <col min="12246" max="12246" width="21.7109375" style="198" bestFit="1" customWidth="1"/>
    <col min="12247" max="12288" width="9.140625" style="198"/>
    <col min="12289" max="12289" width="55.28515625" style="198" customWidth="1"/>
    <col min="12290" max="12290" width="10.42578125" style="198" bestFit="1" customWidth="1"/>
    <col min="12291" max="12299" width="11.140625" style="198" bestFit="1" customWidth="1"/>
    <col min="12300" max="12300" width="12.42578125" style="198" bestFit="1" customWidth="1"/>
    <col min="12301" max="12301" width="11.42578125" style="198" bestFit="1" customWidth="1"/>
    <col min="12302" max="12303" width="12.42578125" style="198" bestFit="1" customWidth="1"/>
    <col min="12304" max="12305" width="13.85546875" style="198" bestFit="1" customWidth="1"/>
    <col min="12306" max="12311" width="0" style="198" hidden="1" customWidth="1"/>
    <col min="12312" max="12312" width="55.28515625" style="198" customWidth="1"/>
    <col min="12313" max="12315" width="14.42578125" style="198" customWidth="1"/>
    <col min="12316" max="12316" width="10.85546875" style="198" customWidth="1"/>
    <col min="12317" max="12317" width="13.140625" style="198" bestFit="1" customWidth="1"/>
    <col min="12318" max="12318" width="9.140625" style="198"/>
    <col min="12319" max="12319" width="12.7109375" style="198" bestFit="1" customWidth="1"/>
    <col min="12320" max="12320" width="11.7109375" style="198" bestFit="1" customWidth="1"/>
    <col min="12321" max="12478" width="9.140625" style="198"/>
    <col min="12479" max="12479" width="36.7109375" style="198" customWidth="1"/>
    <col min="12480" max="12480" width="10.140625" style="198" bestFit="1" customWidth="1"/>
    <col min="12481" max="12489" width="11.140625" style="198" bestFit="1" customWidth="1"/>
    <col min="12490" max="12490" width="37.5703125" style="198" customWidth="1"/>
    <col min="12491" max="12491" width="12.42578125" style="198" bestFit="1" customWidth="1"/>
    <col min="12492" max="12492" width="11.42578125" style="198" bestFit="1" customWidth="1"/>
    <col min="12493" max="12494" width="12.42578125" style="198" bestFit="1" customWidth="1"/>
    <col min="12495" max="12497" width="13.85546875" style="198" bestFit="1" customWidth="1"/>
    <col min="12498" max="12499" width="14.28515625" style="198" bestFit="1" customWidth="1"/>
    <col min="12500" max="12500" width="14.42578125" style="198" customWidth="1"/>
    <col min="12501" max="12501" width="9.140625" style="198"/>
    <col min="12502" max="12502" width="21.7109375" style="198" bestFit="1" customWidth="1"/>
    <col min="12503" max="12544" width="9.140625" style="198"/>
    <col min="12545" max="12545" width="55.28515625" style="198" customWidth="1"/>
    <col min="12546" max="12546" width="10.42578125" style="198" bestFit="1" customWidth="1"/>
    <col min="12547" max="12555" width="11.140625" style="198" bestFit="1" customWidth="1"/>
    <col min="12556" max="12556" width="12.42578125" style="198" bestFit="1" customWidth="1"/>
    <col min="12557" max="12557" width="11.42578125" style="198" bestFit="1" customWidth="1"/>
    <col min="12558" max="12559" width="12.42578125" style="198" bestFit="1" customWidth="1"/>
    <col min="12560" max="12561" width="13.85546875" style="198" bestFit="1" customWidth="1"/>
    <col min="12562" max="12567" width="0" style="198" hidden="1" customWidth="1"/>
    <col min="12568" max="12568" width="55.28515625" style="198" customWidth="1"/>
    <col min="12569" max="12571" width="14.42578125" style="198" customWidth="1"/>
    <col min="12572" max="12572" width="10.85546875" style="198" customWidth="1"/>
    <col min="12573" max="12573" width="13.140625" style="198" bestFit="1" customWidth="1"/>
    <col min="12574" max="12574" width="9.140625" style="198"/>
    <col min="12575" max="12575" width="12.7109375" style="198" bestFit="1" customWidth="1"/>
    <col min="12576" max="12576" width="11.7109375" style="198" bestFit="1" customWidth="1"/>
    <col min="12577" max="12734" width="9.140625" style="198"/>
    <col min="12735" max="12735" width="36.7109375" style="198" customWidth="1"/>
    <col min="12736" max="12736" width="10.140625" style="198" bestFit="1" customWidth="1"/>
    <col min="12737" max="12745" width="11.140625" style="198" bestFit="1" customWidth="1"/>
    <col min="12746" max="12746" width="37.5703125" style="198" customWidth="1"/>
    <col min="12747" max="12747" width="12.42578125" style="198" bestFit="1" customWidth="1"/>
    <col min="12748" max="12748" width="11.42578125" style="198" bestFit="1" customWidth="1"/>
    <col min="12749" max="12750" width="12.42578125" style="198" bestFit="1" customWidth="1"/>
    <col min="12751" max="12753" width="13.85546875" style="198" bestFit="1" customWidth="1"/>
    <col min="12754" max="12755" width="14.28515625" style="198" bestFit="1" customWidth="1"/>
    <col min="12756" max="12756" width="14.42578125" style="198" customWidth="1"/>
    <col min="12757" max="12757" width="9.140625" style="198"/>
    <col min="12758" max="12758" width="21.7109375" style="198" bestFit="1" customWidth="1"/>
    <col min="12759" max="12800" width="9.140625" style="198"/>
    <col min="12801" max="12801" width="55.28515625" style="198" customWidth="1"/>
    <col min="12802" max="12802" width="10.42578125" style="198" bestFit="1" customWidth="1"/>
    <col min="12803" max="12811" width="11.140625" style="198" bestFit="1" customWidth="1"/>
    <col min="12812" max="12812" width="12.42578125" style="198" bestFit="1" customWidth="1"/>
    <col min="12813" max="12813" width="11.42578125" style="198" bestFit="1" customWidth="1"/>
    <col min="12814" max="12815" width="12.42578125" style="198" bestFit="1" customWidth="1"/>
    <col min="12816" max="12817" width="13.85546875" style="198" bestFit="1" customWidth="1"/>
    <col min="12818" max="12823" width="0" style="198" hidden="1" customWidth="1"/>
    <col min="12824" max="12824" width="55.28515625" style="198" customWidth="1"/>
    <col min="12825" max="12827" width="14.42578125" style="198" customWidth="1"/>
    <col min="12828" max="12828" width="10.85546875" style="198" customWidth="1"/>
    <col min="12829" max="12829" width="13.140625" style="198" bestFit="1" customWidth="1"/>
    <col min="12830" max="12830" width="9.140625" style="198"/>
    <col min="12831" max="12831" width="12.7109375" style="198" bestFit="1" customWidth="1"/>
    <col min="12832" max="12832" width="11.7109375" style="198" bestFit="1" customWidth="1"/>
    <col min="12833" max="12990" width="9.140625" style="198"/>
    <col min="12991" max="12991" width="36.7109375" style="198" customWidth="1"/>
    <col min="12992" max="12992" width="10.140625" style="198" bestFit="1" customWidth="1"/>
    <col min="12993" max="13001" width="11.140625" style="198" bestFit="1" customWidth="1"/>
    <col min="13002" max="13002" width="37.5703125" style="198" customWidth="1"/>
    <col min="13003" max="13003" width="12.42578125" style="198" bestFit="1" customWidth="1"/>
    <col min="13004" max="13004" width="11.42578125" style="198" bestFit="1" customWidth="1"/>
    <col min="13005" max="13006" width="12.42578125" style="198" bestFit="1" customWidth="1"/>
    <col min="13007" max="13009" width="13.85546875" style="198" bestFit="1" customWidth="1"/>
    <col min="13010" max="13011" width="14.28515625" style="198" bestFit="1" customWidth="1"/>
    <col min="13012" max="13012" width="14.42578125" style="198" customWidth="1"/>
    <col min="13013" max="13013" width="9.140625" style="198"/>
    <col min="13014" max="13014" width="21.7109375" style="198" bestFit="1" customWidth="1"/>
    <col min="13015" max="13056" width="9.140625" style="198"/>
    <col min="13057" max="13057" width="55.28515625" style="198" customWidth="1"/>
    <col min="13058" max="13058" width="10.42578125" style="198" bestFit="1" customWidth="1"/>
    <col min="13059" max="13067" width="11.140625" style="198" bestFit="1" customWidth="1"/>
    <col min="13068" max="13068" width="12.42578125" style="198" bestFit="1" customWidth="1"/>
    <col min="13069" max="13069" width="11.42578125" style="198" bestFit="1" customWidth="1"/>
    <col min="13070" max="13071" width="12.42578125" style="198" bestFit="1" customWidth="1"/>
    <col min="13072" max="13073" width="13.85546875" style="198" bestFit="1" customWidth="1"/>
    <col min="13074" max="13079" width="0" style="198" hidden="1" customWidth="1"/>
    <col min="13080" max="13080" width="55.28515625" style="198" customWidth="1"/>
    <col min="13081" max="13083" width="14.42578125" style="198" customWidth="1"/>
    <col min="13084" max="13084" width="10.85546875" style="198" customWidth="1"/>
    <col min="13085" max="13085" width="13.140625" style="198" bestFit="1" customWidth="1"/>
    <col min="13086" max="13086" width="9.140625" style="198"/>
    <col min="13087" max="13087" width="12.7109375" style="198" bestFit="1" customWidth="1"/>
    <col min="13088" max="13088" width="11.7109375" style="198" bestFit="1" customWidth="1"/>
    <col min="13089" max="13246" width="9.140625" style="198"/>
    <col min="13247" max="13247" width="36.7109375" style="198" customWidth="1"/>
    <col min="13248" max="13248" width="10.140625" style="198" bestFit="1" customWidth="1"/>
    <col min="13249" max="13257" width="11.140625" style="198" bestFit="1" customWidth="1"/>
    <col min="13258" max="13258" width="37.5703125" style="198" customWidth="1"/>
    <col min="13259" max="13259" width="12.42578125" style="198" bestFit="1" customWidth="1"/>
    <col min="13260" max="13260" width="11.42578125" style="198" bestFit="1" customWidth="1"/>
    <col min="13261" max="13262" width="12.42578125" style="198" bestFit="1" customWidth="1"/>
    <col min="13263" max="13265" width="13.85546875" style="198" bestFit="1" customWidth="1"/>
    <col min="13266" max="13267" width="14.28515625" style="198" bestFit="1" customWidth="1"/>
    <col min="13268" max="13268" width="14.42578125" style="198" customWidth="1"/>
    <col min="13269" max="13269" width="9.140625" style="198"/>
    <col min="13270" max="13270" width="21.7109375" style="198" bestFit="1" customWidth="1"/>
    <col min="13271" max="13312" width="9.140625" style="198"/>
    <col min="13313" max="13313" width="55.28515625" style="198" customWidth="1"/>
    <col min="13314" max="13314" width="10.42578125" style="198" bestFit="1" customWidth="1"/>
    <col min="13315" max="13323" width="11.140625" style="198" bestFit="1" customWidth="1"/>
    <col min="13324" max="13324" width="12.42578125" style="198" bestFit="1" customWidth="1"/>
    <col min="13325" max="13325" width="11.42578125" style="198" bestFit="1" customWidth="1"/>
    <col min="13326" max="13327" width="12.42578125" style="198" bestFit="1" customWidth="1"/>
    <col min="13328" max="13329" width="13.85546875" style="198" bestFit="1" customWidth="1"/>
    <col min="13330" max="13335" width="0" style="198" hidden="1" customWidth="1"/>
    <col min="13336" max="13336" width="55.28515625" style="198" customWidth="1"/>
    <col min="13337" max="13339" width="14.42578125" style="198" customWidth="1"/>
    <col min="13340" max="13340" width="10.85546875" style="198" customWidth="1"/>
    <col min="13341" max="13341" width="13.140625" style="198" bestFit="1" customWidth="1"/>
    <col min="13342" max="13342" width="9.140625" style="198"/>
    <col min="13343" max="13343" width="12.7109375" style="198" bestFit="1" customWidth="1"/>
    <col min="13344" max="13344" width="11.7109375" style="198" bestFit="1" customWidth="1"/>
    <col min="13345" max="13502" width="9.140625" style="198"/>
    <col min="13503" max="13503" width="36.7109375" style="198" customWidth="1"/>
    <col min="13504" max="13504" width="10.140625" style="198" bestFit="1" customWidth="1"/>
    <col min="13505" max="13513" width="11.140625" style="198" bestFit="1" customWidth="1"/>
    <col min="13514" max="13514" width="37.5703125" style="198" customWidth="1"/>
    <col min="13515" max="13515" width="12.42578125" style="198" bestFit="1" customWidth="1"/>
    <col min="13516" max="13516" width="11.42578125" style="198" bestFit="1" customWidth="1"/>
    <col min="13517" max="13518" width="12.42578125" style="198" bestFit="1" customWidth="1"/>
    <col min="13519" max="13521" width="13.85546875" style="198" bestFit="1" customWidth="1"/>
    <col min="13522" max="13523" width="14.28515625" style="198" bestFit="1" customWidth="1"/>
    <col min="13524" max="13524" width="14.42578125" style="198" customWidth="1"/>
    <col min="13525" max="13525" width="9.140625" style="198"/>
    <col min="13526" max="13526" width="21.7109375" style="198" bestFit="1" customWidth="1"/>
    <col min="13527" max="13568" width="9.140625" style="198"/>
    <col min="13569" max="13569" width="55.28515625" style="198" customWidth="1"/>
    <col min="13570" max="13570" width="10.42578125" style="198" bestFit="1" customWidth="1"/>
    <col min="13571" max="13579" width="11.140625" style="198" bestFit="1" customWidth="1"/>
    <col min="13580" max="13580" width="12.42578125" style="198" bestFit="1" customWidth="1"/>
    <col min="13581" max="13581" width="11.42578125" style="198" bestFit="1" customWidth="1"/>
    <col min="13582" max="13583" width="12.42578125" style="198" bestFit="1" customWidth="1"/>
    <col min="13584" max="13585" width="13.85546875" style="198" bestFit="1" customWidth="1"/>
    <col min="13586" max="13591" width="0" style="198" hidden="1" customWidth="1"/>
    <col min="13592" max="13592" width="55.28515625" style="198" customWidth="1"/>
    <col min="13593" max="13595" width="14.42578125" style="198" customWidth="1"/>
    <col min="13596" max="13596" width="10.85546875" style="198" customWidth="1"/>
    <col min="13597" max="13597" width="13.140625" style="198" bestFit="1" customWidth="1"/>
    <col min="13598" max="13598" width="9.140625" style="198"/>
    <col min="13599" max="13599" width="12.7109375" style="198" bestFit="1" customWidth="1"/>
    <col min="13600" max="13600" width="11.7109375" style="198" bestFit="1" customWidth="1"/>
    <col min="13601" max="13758" width="9.140625" style="198"/>
    <col min="13759" max="13759" width="36.7109375" style="198" customWidth="1"/>
    <col min="13760" max="13760" width="10.140625" style="198" bestFit="1" customWidth="1"/>
    <col min="13761" max="13769" width="11.140625" style="198" bestFit="1" customWidth="1"/>
    <col min="13770" max="13770" width="37.5703125" style="198" customWidth="1"/>
    <col min="13771" max="13771" width="12.42578125" style="198" bestFit="1" customWidth="1"/>
    <col min="13772" max="13772" width="11.42578125" style="198" bestFit="1" customWidth="1"/>
    <col min="13773" max="13774" width="12.42578125" style="198" bestFit="1" customWidth="1"/>
    <col min="13775" max="13777" width="13.85546875" style="198" bestFit="1" customWidth="1"/>
    <col min="13778" max="13779" width="14.28515625" style="198" bestFit="1" customWidth="1"/>
    <col min="13780" max="13780" width="14.42578125" style="198" customWidth="1"/>
    <col min="13781" max="13781" width="9.140625" style="198"/>
    <col min="13782" max="13782" width="21.7109375" style="198" bestFit="1" customWidth="1"/>
    <col min="13783" max="13824" width="9.140625" style="198"/>
    <col min="13825" max="13825" width="55.28515625" style="198" customWidth="1"/>
    <col min="13826" max="13826" width="10.42578125" style="198" bestFit="1" customWidth="1"/>
    <col min="13827" max="13835" width="11.140625" style="198" bestFit="1" customWidth="1"/>
    <col min="13836" max="13836" width="12.42578125" style="198" bestFit="1" customWidth="1"/>
    <col min="13837" max="13837" width="11.42578125" style="198" bestFit="1" customWidth="1"/>
    <col min="13838" max="13839" width="12.42578125" style="198" bestFit="1" customWidth="1"/>
    <col min="13840" max="13841" width="13.85546875" style="198" bestFit="1" customWidth="1"/>
    <col min="13842" max="13847" width="0" style="198" hidden="1" customWidth="1"/>
    <col min="13848" max="13848" width="55.28515625" style="198" customWidth="1"/>
    <col min="13849" max="13851" width="14.42578125" style="198" customWidth="1"/>
    <col min="13852" max="13852" width="10.85546875" style="198" customWidth="1"/>
    <col min="13853" max="13853" width="13.140625" style="198" bestFit="1" customWidth="1"/>
    <col min="13854" max="13854" width="9.140625" style="198"/>
    <col min="13855" max="13855" width="12.7109375" style="198" bestFit="1" customWidth="1"/>
    <col min="13856" max="13856" width="11.7109375" style="198" bestFit="1" customWidth="1"/>
    <col min="13857" max="14014" width="9.140625" style="198"/>
    <col min="14015" max="14015" width="36.7109375" style="198" customWidth="1"/>
    <col min="14016" max="14016" width="10.140625" style="198" bestFit="1" customWidth="1"/>
    <col min="14017" max="14025" width="11.140625" style="198" bestFit="1" customWidth="1"/>
    <col min="14026" max="14026" width="37.5703125" style="198" customWidth="1"/>
    <col min="14027" max="14027" width="12.42578125" style="198" bestFit="1" customWidth="1"/>
    <col min="14028" max="14028" width="11.42578125" style="198" bestFit="1" customWidth="1"/>
    <col min="14029" max="14030" width="12.42578125" style="198" bestFit="1" customWidth="1"/>
    <col min="14031" max="14033" width="13.85546875" style="198" bestFit="1" customWidth="1"/>
    <col min="14034" max="14035" width="14.28515625" style="198" bestFit="1" customWidth="1"/>
    <col min="14036" max="14036" width="14.42578125" style="198" customWidth="1"/>
    <col min="14037" max="14037" width="9.140625" style="198"/>
    <col min="14038" max="14038" width="21.7109375" style="198" bestFit="1" customWidth="1"/>
    <col min="14039" max="14080" width="9.140625" style="198"/>
    <col min="14081" max="14081" width="55.28515625" style="198" customWidth="1"/>
    <col min="14082" max="14082" width="10.42578125" style="198" bestFit="1" customWidth="1"/>
    <col min="14083" max="14091" width="11.140625" style="198" bestFit="1" customWidth="1"/>
    <col min="14092" max="14092" width="12.42578125" style="198" bestFit="1" customWidth="1"/>
    <col min="14093" max="14093" width="11.42578125" style="198" bestFit="1" customWidth="1"/>
    <col min="14094" max="14095" width="12.42578125" style="198" bestFit="1" customWidth="1"/>
    <col min="14096" max="14097" width="13.85546875" style="198" bestFit="1" customWidth="1"/>
    <col min="14098" max="14103" width="0" style="198" hidden="1" customWidth="1"/>
    <col min="14104" max="14104" width="55.28515625" style="198" customWidth="1"/>
    <col min="14105" max="14107" width="14.42578125" style="198" customWidth="1"/>
    <col min="14108" max="14108" width="10.85546875" style="198" customWidth="1"/>
    <col min="14109" max="14109" width="13.140625" style="198" bestFit="1" customWidth="1"/>
    <col min="14110" max="14110" width="9.140625" style="198"/>
    <col min="14111" max="14111" width="12.7109375" style="198" bestFit="1" customWidth="1"/>
    <col min="14112" max="14112" width="11.7109375" style="198" bestFit="1" customWidth="1"/>
    <col min="14113" max="14270" width="9.140625" style="198"/>
    <col min="14271" max="14271" width="36.7109375" style="198" customWidth="1"/>
    <col min="14272" max="14272" width="10.140625" style="198" bestFit="1" customWidth="1"/>
    <col min="14273" max="14281" width="11.140625" style="198" bestFit="1" customWidth="1"/>
    <col min="14282" max="14282" width="37.5703125" style="198" customWidth="1"/>
    <col min="14283" max="14283" width="12.42578125" style="198" bestFit="1" customWidth="1"/>
    <col min="14284" max="14284" width="11.42578125" style="198" bestFit="1" customWidth="1"/>
    <col min="14285" max="14286" width="12.42578125" style="198" bestFit="1" customWidth="1"/>
    <col min="14287" max="14289" width="13.85546875" style="198" bestFit="1" customWidth="1"/>
    <col min="14290" max="14291" width="14.28515625" style="198" bestFit="1" customWidth="1"/>
    <col min="14292" max="14292" width="14.42578125" style="198" customWidth="1"/>
    <col min="14293" max="14293" width="9.140625" style="198"/>
    <col min="14294" max="14294" width="21.7109375" style="198" bestFit="1" customWidth="1"/>
    <col min="14295" max="14336" width="9.140625" style="198"/>
    <col min="14337" max="14337" width="55.28515625" style="198" customWidth="1"/>
    <col min="14338" max="14338" width="10.42578125" style="198" bestFit="1" customWidth="1"/>
    <col min="14339" max="14347" width="11.140625" style="198" bestFit="1" customWidth="1"/>
    <col min="14348" max="14348" width="12.42578125" style="198" bestFit="1" customWidth="1"/>
    <col min="14349" max="14349" width="11.42578125" style="198" bestFit="1" customWidth="1"/>
    <col min="14350" max="14351" width="12.42578125" style="198" bestFit="1" customWidth="1"/>
    <col min="14352" max="14353" width="13.85546875" style="198" bestFit="1" customWidth="1"/>
    <col min="14354" max="14359" width="0" style="198" hidden="1" customWidth="1"/>
    <col min="14360" max="14360" width="55.28515625" style="198" customWidth="1"/>
    <col min="14361" max="14363" width="14.42578125" style="198" customWidth="1"/>
    <col min="14364" max="14364" width="10.85546875" style="198" customWidth="1"/>
    <col min="14365" max="14365" width="13.140625" style="198" bestFit="1" customWidth="1"/>
    <col min="14366" max="14366" width="9.140625" style="198"/>
    <col min="14367" max="14367" width="12.7109375" style="198" bestFit="1" customWidth="1"/>
    <col min="14368" max="14368" width="11.7109375" style="198" bestFit="1" customWidth="1"/>
    <col min="14369" max="14526" width="9.140625" style="198"/>
    <col min="14527" max="14527" width="36.7109375" style="198" customWidth="1"/>
    <col min="14528" max="14528" width="10.140625" style="198" bestFit="1" customWidth="1"/>
    <col min="14529" max="14537" width="11.140625" style="198" bestFit="1" customWidth="1"/>
    <col min="14538" max="14538" width="37.5703125" style="198" customWidth="1"/>
    <col min="14539" max="14539" width="12.42578125" style="198" bestFit="1" customWidth="1"/>
    <col min="14540" max="14540" width="11.42578125" style="198" bestFit="1" customWidth="1"/>
    <col min="14541" max="14542" width="12.42578125" style="198" bestFit="1" customWidth="1"/>
    <col min="14543" max="14545" width="13.85546875" style="198" bestFit="1" customWidth="1"/>
    <col min="14546" max="14547" width="14.28515625" style="198" bestFit="1" customWidth="1"/>
    <col min="14548" max="14548" width="14.42578125" style="198" customWidth="1"/>
    <col min="14549" max="14549" width="9.140625" style="198"/>
    <col min="14550" max="14550" width="21.7109375" style="198" bestFit="1" customWidth="1"/>
    <col min="14551" max="14592" width="9.140625" style="198"/>
    <col min="14593" max="14593" width="55.28515625" style="198" customWidth="1"/>
    <col min="14594" max="14594" width="10.42578125" style="198" bestFit="1" customWidth="1"/>
    <col min="14595" max="14603" width="11.140625" style="198" bestFit="1" customWidth="1"/>
    <col min="14604" max="14604" width="12.42578125" style="198" bestFit="1" customWidth="1"/>
    <col min="14605" max="14605" width="11.42578125" style="198" bestFit="1" customWidth="1"/>
    <col min="14606" max="14607" width="12.42578125" style="198" bestFit="1" customWidth="1"/>
    <col min="14608" max="14609" width="13.85546875" style="198" bestFit="1" customWidth="1"/>
    <col min="14610" max="14615" width="0" style="198" hidden="1" customWidth="1"/>
    <col min="14616" max="14616" width="55.28515625" style="198" customWidth="1"/>
    <col min="14617" max="14619" width="14.42578125" style="198" customWidth="1"/>
    <col min="14620" max="14620" width="10.85546875" style="198" customWidth="1"/>
    <col min="14621" max="14621" width="13.140625" style="198" bestFit="1" customWidth="1"/>
    <col min="14622" max="14622" width="9.140625" style="198"/>
    <col min="14623" max="14623" width="12.7109375" style="198" bestFit="1" customWidth="1"/>
    <col min="14624" max="14624" width="11.7109375" style="198" bestFit="1" customWidth="1"/>
    <col min="14625" max="14782" width="9.140625" style="198"/>
    <col min="14783" max="14783" width="36.7109375" style="198" customWidth="1"/>
    <col min="14784" max="14784" width="10.140625" style="198" bestFit="1" customWidth="1"/>
    <col min="14785" max="14793" width="11.140625" style="198" bestFit="1" customWidth="1"/>
    <col min="14794" max="14794" width="37.5703125" style="198" customWidth="1"/>
    <col min="14795" max="14795" width="12.42578125" style="198" bestFit="1" customWidth="1"/>
    <col min="14796" max="14796" width="11.42578125" style="198" bestFit="1" customWidth="1"/>
    <col min="14797" max="14798" width="12.42578125" style="198" bestFit="1" customWidth="1"/>
    <col min="14799" max="14801" width="13.85546875" style="198" bestFit="1" customWidth="1"/>
    <col min="14802" max="14803" width="14.28515625" style="198" bestFit="1" customWidth="1"/>
    <col min="14804" max="14804" width="14.42578125" style="198" customWidth="1"/>
    <col min="14805" max="14805" width="9.140625" style="198"/>
    <col min="14806" max="14806" width="21.7109375" style="198" bestFit="1" customWidth="1"/>
    <col min="14807" max="14848" width="9.140625" style="198"/>
    <col min="14849" max="14849" width="55.28515625" style="198" customWidth="1"/>
    <col min="14850" max="14850" width="10.42578125" style="198" bestFit="1" customWidth="1"/>
    <col min="14851" max="14859" width="11.140625" style="198" bestFit="1" customWidth="1"/>
    <col min="14860" max="14860" width="12.42578125" style="198" bestFit="1" customWidth="1"/>
    <col min="14861" max="14861" width="11.42578125" style="198" bestFit="1" customWidth="1"/>
    <col min="14862" max="14863" width="12.42578125" style="198" bestFit="1" customWidth="1"/>
    <col min="14864" max="14865" width="13.85546875" style="198" bestFit="1" customWidth="1"/>
    <col min="14866" max="14871" width="0" style="198" hidden="1" customWidth="1"/>
    <col min="14872" max="14872" width="55.28515625" style="198" customWidth="1"/>
    <col min="14873" max="14875" width="14.42578125" style="198" customWidth="1"/>
    <col min="14876" max="14876" width="10.85546875" style="198" customWidth="1"/>
    <col min="14877" max="14877" width="13.140625" style="198" bestFit="1" customWidth="1"/>
    <col min="14878" max="14878" width="9.140625" style="198"/>
    <col min="14879" max="14879" width="12.7109375" style="198" bestFit="1" customWidth="1"/>
    <col min="14880" max="14880" width="11.7109375" style="198" bestFit="1" customWidth="1"/>
    <col min="14881" max="15038" width="9.140625" style="198"/>
    <col min="15039" max="15039" width="36.7109375" style="198" customWidth="1"/>
    <col min="15040" max="15040" width="10.140625" style="198" bestFit="1" customWidth="1"/>
    <col min="15041" max="15049" width="11.140625" style="198" bestFit="1" customWidth="1"/>
    <col min="15050" max="15050" width="37.5703125" style="198" customWidth="1"/>
    <col min="15051" max="15051" width="12.42578125" style="198" bestFit="1" customWidth="1"/>
    <col min="15052" max="15052" width="11.42578125" style="198" bestFit="1" customWidth="1"/>
    <col min="15053" max="15054" width="12.42578125" style="198" bestFit="1" customWidth="1"/>
    <col min="15055" max="15057" width="13.85546875" style="198" bestFit="1" customWidth="1"/>
    <col min="15058" max="15059" width="14.28515625" style="198" bestFit="1" customWidth="1"/>
    <col min="15060" max="15060" width="14.42578125" style="198" customWidth="1"/>
    <col min="15061" max="15061" width="9.140625" style="198"/>
    <col min="15062" max="15062" width="21.7109375" style="198" bestFit="1" customWidth="1"/>
    <col min="15063" max="15104" width="9.140625" style="198"/>
    <col min="15105" max="15105" width="55.28515625" style="198" customWidth="1"/>
    <col min="15106" max="15106" width="10.42578125" style="198" bestFit="1" customWidth="1"/>
    <col min="15107" max="15115" width="11.140625" style="198" bestFit="1" customWidth="1"/>
    <col min="15116" max="15116" width="12.42578125" style="198" bestFit="1" customWidth="1"/>
    <col min="15117" max="15117" width="11.42578125" style="198" bestFit="1" customWidth="1"/>
    <col min="15118" max="15119" width="12.42578125" style="198" bestFit="1" customWidth="1"/>
    <col min="15120" max="15121" width="13.85546875" style="198" bestFit="1" customWidth="1"/>
    <col min="15122" max="15127" width="0" style="198" hidden="1" customWidth="1"/>
    <col min="15128" max="15128" width="55.28515625" style="198" customWidth="1"/>
    <col min="15129" max="15131" width="14.42578125" style="198" customWidth="1"/>
    <col min="15132" max="15132" width="10.85546875" style="198" customWidth="1"/>
    <col min="15133" max="15133" width="13.140625" style="198" bestFit="1" customWidth="1"/>
    <col min="15134" max="15134" width="9.140625" style="198"/>
    <col min="15135" max="15135" width="12.7109375" style="198" bestFit="1" customWidth="1"/>
    <col min="15136" max="15136" width="11.7109375" style="198" bestFit="1" customWidth="1"/>
    <col min="15137" max="15294" width="9.140625" style="198"/>
    <col min="15295" max="15295" width="36.7109375" style="198" customWidth="1"/>
    <col min="15296" max="15296" width="10.140625" style="198" bestFit="1" customWidth="1"/>
    <col min="15297" max="15305" width="11.140625" style="198" bestFit="1" customWidth="1"/>
    <col min="15306" max="15306" width="37.5703125" style="198" customWidth="1"/>
    <col min="15307" max="15307" width="12.42578125" style="198" bestFit="1" customWidth="1"/>
    <col min="15308" max="15308" width="11.42578125" style="198" bestFit="1" customWidth="1"/>
    <col min="15309" max="15310" width="12.42578125" style="198" bestFit="1" customWidth="1"/>
    <col min="15311" max="15313" width="13.85546875" style="198" bestFit="1" customWidth="1"/>
    <col min="15314" max="15315" width="14.28515625" style="198" bestFit="1" customWidth="1"/>
    <col min="15316" max="15316" width="14.42578125" style="198" customWidth="1"/>
    <col min="15317" max="15317" width="9.140625" style="198"/>
    <col min="15318" max="15318" width="21.7109375" style="198" bestFit="1" customWidth="1"/>
    <col min="15319" max="15360" width="9.140625" style="198"/>
    <col min="15361" max="15361" width="55.28515625" style="198" customWidth="1"/>
    <col min="15362" max="15362" width="10.42578125" style="198" bestFit="1" customWidth="1"/>
    <col min="15363" max="15371" width="11.140625" style="198" bestFit="1" customWidth="1"/>
    <col min="15372" max="15372" width="12.42578125" style="198" bestFit="1" customWidth="1"/>
    <col min="15373" max="15373" width="11.42578125" style="198" bestFit="1" customWidth="1"/>
    <col min="15374" max="15375" width="12.42578125" style="198" bestFit="1" customWidth="1"/>
    <col min="15376" max="15377" width="13.85546875" style="198" bestFit="1" customWidth="1"/>
    <col min="15378" max="15383" width="0" style="198" hidden="1" customWidth="1"/>
    <col min="15384" max="15384" width="55.28515625" style="198" customWidth="1"/>
    <col min="15385" max="15387" width="14.42578125" style="198" customWidth="1"/>
    <col min="15388" max="15388" width="10.85546875" style="198" customWidth="1"/>
    <col min="15389" max="15389" width="13.140625" style="198" bestFit="1" customWidth="1"/>
    <col min="15390" max="15390" width="9.140625" style="198"/>
    <col min="15391" max="15391" width="12.7109375" style="198" bestFit="1" customWidth="1"/>
    <col min="15392" max="15392" width="11.7109375" style="198" bestFit="1" customWidth="1"/>
    <col min="15393" max="15550" width="9.140625" style="198"/>
    <col min="15551" max="15551" width="36.7109375" style="198" customWidth="1"/>
    <col min="15552" max="15552" width="10.140625" style="198" bestFit="1" customWidth="1"/>
    <col min="15553" max="15561" width="11.140625" style="198" bestFit="1" customWidth="1"/>
    <col min="15562" max="15562" width="37.5703125" style="198" customWidth="1"/>
    <col min="15563" max="15563" width="12.42578125" style="198" bestFit="1" customWidth="1"/>
    <col min="15564" max="15564" width="11.42578125" style="198" bestFit="1" customWidth="1"/>
    <col min="15565" max="15566" width="12.42578125" style="198" bestFit="1" customWidth="1"/>
    <col min="15567" max="15569" width="13.85546875" style="198" bestFit="1" customWidth="1"/>
    <col min="15570" max="15571" width="14.28515625" style="198" bestFit="1" customWidth="1"/>
    <col min="15572" max="15572" width="14.42578125" style="198" customWidth="1"/>
    <col min="15573" max="15573" width="9.140625" style="198"/>
    <col min="15574" max="15574" width="21.7109375" style="198" bestFit="1" customWidth="1"/>
    <col min="15575" max="15616" width="9.140625" style="198"/>
    <col min="15617" max="15617" width="55.28515625" style="198" customWidth="1"/>
    <col min="15618" max="15618" width="10.42578125" style="198" bestFit="1" customWidth="1"/>
    <col min="15619" max="15627" width="11.140625" style="198" bestFit="1" customWidth="1"/>
    <col min="15628" max="15628" width="12.42578125" style="198" bestFit="1" customWidth="1"/>
    <col min="15629" max="15629" width="11.42578125" style="198" bestFit="1" customWidth="1"/>
    <col min="15630" max="15631" width="12.42578125" style="198" bestFit="1" customWidth="1"/>
    <col min="15632" max="15633" width="13.85546875" style="198" bestFit="1" customWidth="1"/>
    <col min="15634" max="15639" width="0" style="198" hidden="1" customWidth="1"/>
    <col min="15640" max="15640" width="55.28515625" style="198" customWidth="1"/>
    <col min="15641" max="15643" width="14.42578125" style="198" customWidth="1"/>
    <col min="15644" max="15644" width="10.85546875" style="198" customWidth="1"/>
    <col min="15645" max="15645" width="13.140625" style="198" bestFit="1" customWidth="1"/>
    <col min="15646" max="15646" width="9.140625" style="198"/>
    <col min="15647" max="15647" width="12.7109375" style="198" bestFit="1" customWidth="1"/>
    <col min="15648" max="15648" width="11.7109375" style="198" bestFit="1" customWidth="1"/>
    <col min="15649" max="15806" width="9.140625" style="198"/>
    <col min="15807" max="15807" width="36.7109375" style="198" customWidth="1"/>
    <col min="15808" max="15808" width="10.140625" style="198" bestFit="1" customWidth="1"/>
    <col min="15809" max="15817" width="11.140625" style="198" bestFit="1" customWidth="1"/>
    <col min="15818" max="15818" width="37.5703125" style="198" customWidth="1"/>
    <col min="15819" max="15819" width="12.42578125" style="198" bestFit="1" customWidth="1"/>
    <col min="15820" max="15820" width="11.42578125" style="198" bestFit="1" customWidth="1"/>
    <col min="15821" max="15822" width="12.42578125" style="198" bestFit="1" customWidth="1"/>
    <col min="15823" max="15825" width="13.85546875" style="198" bestFit="1" customWidth="1"/>
    <col min="15826" max="15827" width="14.28515625" style="198" bestFit="1" customWidth="1"/>
    <col min="15828" max="15828" width="14.42578125" style="198" customWidth="1"/>
    <col min="15829" max="15829" width="9.140625" style="198"/>
    <col min="15830" max="15830" width="21.7109375" style="198" bestFit="1" customWidth="1"/>
    <col min="15831" max="15872" width="9.140625" style="198"/>
    <col min="15873" max="15873" width="55.28515625" style="198" customWidth="1"/>
    <col min="15874" max="15874" width="10.42578125" style="198" bestFit="1" customWidth="1"/>
    <col min="15875" max="15883" width="11.140625" style="198" bestFit="1" customWidth="1"/>
    <col min="15884" max="15884" width="12.42578125" style="198" bestFit="1" customWidth="1"/>
    <col min="15885" max="15885" width="11.42578125" style="198" bestFit="1" customWidth="1"/>
    <col min="15886" max="15887" width="12.42578125" style="198" bestFit="1" customWidth="1"/>
    <col min="15888" max="15889" width="13.85546875" style="198" bestFit="1" customWidth="1"/>
    <col min="15890" max="15895" width="0" style="198" hidden="1" customWidth="1"/>
    <col min="15896" max="15896" width="55.28515625" style="198" customWidth="1"/>
    <col min="15897" max="15899" width="14.42578125" style="198" customWidth="1"/>
    <col min="15900" max="15900" width="10.85546875" style="198" customWidth="1"/>
    <col min="15901" max="15901" width="13.140625" style="198" bestFit="1" customWidth="1"/>
    <col min="15902" max="15902" width="9.140625" style="198"/>
    <col min="15903" max="15903" width="12.7109375" style="198" bestFit="1" customWidth="1"/>
    <col min="15904" max="15904" width="11.7109375" style="198" bestFit="1" customWidth="1"/>
    <col min="15905" max="16062" width="9.140625" style="198"/>
    <col min="16063" max="16063" width="36.7109375" style="198" customWidth="1"/>
    <col min="16064" max="16064" width="10.140625" style="198" bestFit="1" customWidth="1"/>
    <col min="16065" max="16073" width="11.140625" style="198" bestFit="1" customWidth="1"/>
    <col min="16074" max="16074" width="37.5703125" style="198" customWidth="1"/>
    <col min="16075" max="16075" width="12.42578125" style="198" bestFit="1" customWidth="1"/>
    <col min="16076" max="16076" width="11.42578125" style="198" bestFit="1" customWidth="1"/>
    <col min="16077" max="16078" width="12.42578125" style="198" bestFit="1" customWidth="1"/>
    <col min="16079" max="16081" width="13.85546875" style="198" bestFit="1" customWidth="1"/>
    <col min="16082" max="16083" width="14.28515625" style="198" bestFit="1" customWidth="1"/>
    <col min="16084" max="16084" width="14.42578125" style="198" customWidth="1"/>
    <col min="16085" max="16085" width="9.140625" style="198"/>
    <col min="16086" max="16086" width="21.7109375" style="198" bestFit="1" customWidth="1"/>
    <col min="16087" max="16128" width="9.140625" style="198"/>
    <col min="16129" max="16129" width="55.28515625" style="198" customWidth="1"/>
    <col min="16130" max="16130" width="10.42578125" style="198" bestFit="1" customWidth="1"/>
    <col min="16131" max="16139" width="11.140625" style="198" bestFit="1" customWidth="1"/>
    <col min="16140" max="16140" width="12.42578125" style="198" bestFit="1" customWidth="1"/>
    <col min="16141" max="16141" width="11.42578125" style="198" bestFit="1" customWidth="1"/>
    <col min="16142" max="16143" width="12.42578125" style="198" bestFit="1" customWidth="1"/>
    <col min="16144" max="16145" width="13.85546875" style="198" bestFit="1" customWidth="1"/>
    <col min="16146" max="16151" width="0" style="198" hidden="1" customWidth="1"/>
    <col min="16152" max="16152" width="55.28515625" style="198" customWidth="1"/>
    <col min="16153" max="16155" width="14.42578125" style="198" customWidth="1"/>
    <col min="16156" max="16156" width="10.85546875" style="198" customWidth="1"/>
    <col min="16157" max="16157" width="13.140625" style="198" bestFit="1" customWidth="1"/>
    <col min="16158" max="16158" width="9.140625" style="198"/>
    <col min="16159" max="16159" width="12.7109375" style="198" bestFit="1" customWidth="1"/>
    <col min="16160" max="16160" width="11.7109375" style="198" bestFit="1" customWidth="1"/>
    <col min="16161" max="16318" width="9.140625" style="198"/>
    <col min="16319" max="16319" width="36.7109375" style="198" customWidth="1"/>
    <col min="16320" max="16320" width="10.140625" style="198" bestFit="1" customWidth="1"/>
    <col min="16321" max="16329" width="11.140625" style="198" bestFit="1" customWidth="1"/>
    <col min="16330" max="16330" width="37.5703125" style="198" customWidth="1"/>
    <col min="16331" max="16331" width="12.42578125" style="198" bestFit="1" customWidth="1"/>
    <col min="16332" max="16332" width="11.42578125" style="198" bestFit="1" customWidth="1"/>
    <col min="16333" max="16334" width="12.42578125" style="198" bestFit="1" customWidth="1"/>
    <col min="16335" max="16337" width="13.85546875" style="198" bestFit="1" customWidth="1"/>
    <col min="16338" max="16339" width="14.28515625" style="198" bestFit="1" customWidth="1"/>
    <col min="16340" max="16340" width="14.42578125" style="198" customWidth="1"/>
    <col min="16341" max="16341" width="9.140625" style="198"/>
    <col min="16342" max="16342" width="21.7109375" style="198" bestFit="1" customWidth="1"/>
    <col min="16343" max="16384" width="9.140625" style="198"/>
  </cols>
  <sheetData>
    <row r="1" spans="1:32" ht="26.25">
      <c r="A1" s="390" t="s">
        <v>1123</v>
      </c>
    </row>
    <row r="2" spans="1:32" s="710" customFormat="1" ht="73.5" thickBot="1">
      <c r="A2" s="2059" t="s">
        <v>1476</v>
      </c>
      <c r="B2" s="2059"/>
      <c r="C2" s="915"/>
      <c r="D2" s="915"/>
      <c r="E2" s="915"/>
      <c r="F2" s="915"/>
      <c r="G2" s="915"/>
      <c r="H2" s="915"/>
      <c r="I2" s="915"/>
      <c r="J2" s="915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916"/>
      <c r="W2" s="916"/>
      <c r="X2" s="917" t="s">
        <v>1476</v>
      </c>
      <c r="Y2" s="916"/>
      <c r="Z2" s="916"/>
      <c r="AA2" s="916"/>
      <c r="AB2" s="916"/>
      <c r="AC2" s="918"/>
      <c r="AF2" s="711"/>
    </row>
    <row r="3" spans="1:32" s="927" customFormat="1" ht="34.5" customHeight="1" thickBot="1">
      <c r="A3" s="919" t="s">
        <v>528</v>
      </c>
      <c r="B3" s="920">
        <v>1992</v>
      </c>
      <c r="C3" s="920">
        <v>1993</v>
      </c>
      <c r="D3" s="920">
        <v>1994</v>
      </c>
      <c r="E3" s="920">
        <v>1995</v>
      </c>
      <c r="F3" s="920">
        <v>1996</v>
      </c>
      <c r="G3" s="920">
        <v>1997</v>
      </c>
      <c r="H3" s="921">
        <v>1998</v>
      </c>
      <c r="I3" s="921">
        <v>1999</v>
      </c>
      <c r="J3" s="921">
        <v>2000</v>
      </c>
      <c r="K3" s="921">
        <v>2001</v>
      </c>
      <c r="L3" s="921">
        <v>2002</v>
      </c>
      <c r="M3" s="921">
        <v>2003</v>
      </c>
      <c r="N3" s="921">
        <v>2004</v>
      </c>
      <c r="O3" s="921">
        <v>2005</v>
      </c>
      <c r="P3" s="921">
        <v>2006</v>
      </c>
      <c r="Q3" s="921">
        <v>2007</v>
      </c>
      <c r="R3" s="921">
        <v>2008</v>
      </c>
      <c r="S3" s="921">
        <v>2009</v>
      </c>
      <c r="T3" s="922">
        <v>2010</v>
      </c>
      <c r="U3" s="922">
        <v>2011</v>
      </c>
      <c r="V3" s="923">
        <v>2012</v>
      </c>
      <c r="W3" s="2060">
        <v>2013</v>
      </c>
      <c r="X3" s="919" t="s">
        <v>528</v>
      </c>
      <c r="Y3" s="924">
        <v>2014</v>
      </c>
      <c r="Z3" s="925">
        <v>2015</v>
      </c>
      <c r="AA3" s="925">
        <v>2016</v>
      </c>
      <c r="AB3" s="925">
        <v>2017</v>
      </c>
      <c r="AC3" s="926">
        <v>2018</v>
      </c>
    </row>
    <row r="4" spans="1:32" ht="34.5" customHeight="1">
      <c r="A4" s="928" t="s">
        <v>529</v>
      </c>
      <c r="B4" s="2061"/>
      <c r="C4" s="2061"/>
      <c r="D4" s="2061"/>
      <c r="E4" s="2061"/>
      <c r="F4" s="2062"/>
      <c r="G4" s="2063"/>
      <c r="H4" s="2063"/>
      <c r="I4" s="2063"/>
      <c r="J4" s="2063"/>
      <c r="K4" s="2063"/>
      <c r="L4" s="2063"/>
      <c r="M4" s="2063"/>
      <c r="N4" s="2063"/>
      <c r="O4" s="2063"/>
      <c r="P4" s="2063"/>
      <c r="Q4" s="2063"/>
      <c r="R4" s="2063"/>
      <c r="S4" s="2063"/>
      <c r="T4" s="2064"/>
      <c r="U4" s="2064"/>
      <c r="V4" s="2064"/>
      <c r="W4" s="2065"/>
      <c r="X4" s="928" t="s">
        <v>529</v>
      </c>
      <c r="Y4" s="2066"/>
      <c r="Z4" s="2067"/>
      <c r="AA4" s="2067"/>
      <c r="AB4" s="2067"/>
      <c r="AC4" s="2068"/>
      <c r="AE4" s="239"/>
    </row>
    <row r="5" spans="1:32" ht="34.5" customHeight="1">
      <c r="A5" s="929" t="s">
        <v>1137</v>
      </c>
      <c r="B5" s="2062">
        <v>2.93E-2</v>
      </c>
      <c r="C5" s="2062">
        <v>4.2500000000000003E-2</v>
      </c>
      <c r="D5" s="2062">
        <v>3.0899999999999997E-2</v>
      </c>
      <c r="E5" s="2062">
        <v>3.4000000000000002E-2</v>
      </c>
      <c r="F5" s="2062">
        <v>5.5899999999999998E-2</v>
      </c>
      <c r="G5" s="2062">
        <v>4.4899999999999995E-2</v>
      </c>
      <c r="H5" s="2063">
        <v>5.2299999999999999E-2</v>
      </c>
      <c r="I5" s="2063">
        <v>5.4700000000000006E-2</v>
      </c>
      <c r="J5" s="2063">
        <v>5.3499999999999999E-2</v>
      </c>
      <c r="K5" s="2062">
        <v>5.8635714285714298E-2</v>
      </c>
      <c r="L5" s="2069">
        <v>0.41299694726130742</v>
      </c>
      <c r="M5" s="2069">
        <v>0.80686766953997147</v>
      </c>
      <c r="N5" s="2069">
        <v>0.72943298492276376</v>
      </c>
      <c r="O5" s="2069">
        <v>0.92342059013967248</v>
      </c>
      <c r="P5" s="2069">
        <v>0.97610172735537593</v>
      </c>
      <c r="Q5" s="2069">
        <v>0.68100000000000005</v>
      </c>
      <c r="R5" s="2069">
        <v>0.77910000000000001</v>
      </c>
      <c r="S5" s="2069">
        <v>0.97060000000000002</v>
      </c>
      <c r="T5" s="2069">
        <v>1.2823</v>
      </c>
      <c r="U5" s="2069">
        <v>1.5083</v>
      </c>
      <c r="V5" s="2069">
        <v>1.2222</v>
      </c>
      <c r="W5" s="2070">
        <v>0.12141645826</v>
      </c>
      <c r="X5" s="929" t="s">
        <v>1645</v>
      </c>
      <c r="Y5" s="2071">
        <v>0.28654039669999998</v>
      </c>
      <c r="Z5" s="2072">
        <v>0.29102307197999999</v>
      </c>
      <c r="AA5" s="2072">
        <v>2.1399230184399998</v>
      </c>
      <c r="AB5" s="2072">
        <v>0.62908641398999998</v>
      </c>
      <c r="AC5" s="2073">
        <v>0.70717669632000002</v>
      </c>
      <c r="AE5" s="239"/>
    </row>
    <row r="6" spans="1:32" ht="34.5" customHeight="1">
      <c r="A6" s="929" t="s">
        <v>1646</v>
      </c>
      <c r="B6" s="2062">
        <v>0.4466</v>
      </c>
      <c r="C6" s="2062">
        <v>0.50409999999999999</v>
      </c>
      <c r="D6" s="2062">
        <v>0.81169999999999998</v>
      </c>
      <c r="E6" s="2062">
        <v>0.6452</v>
      </c>
      <c r="F6" s="2062">
        <v>0.42930000000000001</v>
      </c>
      <c r="G6" s="2062">
        <v>2.4683999999999999</v>
      </c>
      <c r="H6" s="2062">
        <v>2.6623999999999999</v>
      </c>
      <c r="I6" s="2062">
        <v>3.3047999999999997</v>
      </c>
      <c r="J6" s="2063">
        <v>2.9836</v>
      </c>
      <c r="K6" s="2062">
        <v>3.3136928571428546</v>
      </c>
      <c r="L6" s="2062">
        <v>23.03210638969788</v>
      </c>
      <c r="M6" s="2062">
        <v>44.997577174569322</v>
      </c>
      <c r="N6" s="2062">
        <v>40.6791823143095</v>
      </c>
      <c r="O6" s="2062">
        <v>51.497526593284626</v>
      </c>
      <c r="P6" s="2062">
        <v>50.837837217091732</v>
      </c>
      <c r="Q6" s="2062">
        <v>29.275099999999998</v>
      </c>
      <c r="R6" s="2062">
        <v>102.8177</v>
      </c>
      <c r="S6" s="2062">
        <v>75.990899999999996</v>
      </c>
      <c r="T6" s="2062">
        <v>85.619600000000005</v>
      </c>
      <c r="U6" s="2062">
        <v>58.771899999999995</v>
      </c>
      <c r="V6" s="2062">
        <v>64.471500000000006</v>
      </c>
      <c r="W6" s="2074">
        <v>65.064029000000005</v>
      </c>
      <c r="X6" s="929" t="s">
        <v>968</v>
      </c>
      <c r="Y6" s="2075">
        <v>5.7607645275700001</v>
      </c>
      <c r="Z6" s="2076">
        <v>14.931816651549999</v>
      </c>
      <c r="AA6" s="2076">
        <v>8.6991466126999999</v>
      </c>
      <c r="AB6" s="2076">
        <v>7.7472923504199995</v>
      </c>
      <c r="AC6" s="2077">
        <v>11.473623718710002</v>
      </c>
      <c r="AE6" s="239"/>
    </row>
    <row r="7" spans="1:32" ht="34.5" customHeight="1">
      <c r="A7" s="929" t="s">
        <v>530</v>
      </c>
      <c r="B7" s="2062">
        <v>6.13E-2</v>
      </c>
      <c r="C7" s="2062">
        <v>8.4099999999999994E-2</v>
      </c>
      <c r="D7" s="2062">
        <v>8.4400000000000003E-2</v>
      </c>
      <c r="E7" s="2062">
        <v>0.1293</v>
      </c>
      <c r="F7" s="2062">
        <v>5.1799999999999999E-2</v>
      </c>
      <c r="G7" s="2062">
        <v>8.3400000000000002E-2</v>
      </c>
      <c r="H7" s="2063">
        <v>8.7499999999999994E-2</v>
      </c>
      <c r="I7" s="2063">
        <v>8.9200000000000002E-2</v>
      </c>
      <c r="J7" s="2063">
        <v>8.8349999999999998E-2</v>
      </c>
      <c r="K7" s="2062">
        <v>9.09357142857143E-2</v>
      </c>
      <c r="L7" s="2069">
        <v>0.68202393066423384</v>
      </c>
      <c r="M7" s="2069">
        <v>1.3324627776421771</v>
      </c>
      <c r="N7" s="2069">
        <v>1.2045869947275922</v>
      </c>
      <c r="O7" s="2069">
        <v>1.5249384885764496</v>
      </c>
      <c r="P7" s="2069">
        <v>1.5054038470740227</v>
      </c>
      <c r="Q7" s="2069">
        <v>0.86689069747955494</v>
      </c>
      <c r="R7" s="2069">
        <v>29.152999999999999</v>
      </c>
      <c r="S7" s="2069">
        <v>30.781500000000001</v>
      </c>
      <c r="T7" s="2069">
        <v>31.381900000000002</v>
      </c>
      <c r="U7" s="2069">
        <v>16.095299999999998</v>
      </c>
      <c r="V7" s="2069">
        <v>12.8423</v>
      </c>
      <c r="W7" s="2070">
        <v>9.8588700000000014</v>
      </c>
      <c r="X7" s="929" t="s">
        <v>969</v>
      </c>
      <c r="Y7" s="2071">
        <v>33.157183151860004</v>
      </c>
      <c r="Z7" s="2072">
        <v>38.32481425868</v>
      </c>
      <c r="AA7" s="2072">
        <v>33.309514117240006</v>
      </c>
      <c r="AB7" s="2072">
        <v>33.822066401229996</v>
      </c>
      <c r="AC7" s="2073">
        <v>38.514465511580006</v>
      </c>
      <c r="AE7" s="239"/>
    </row>
    <row r="8" spans="1:32" ht="34.5" customHeight="1">
      <c r="A8" s="929" t="s">
        <v>531</v>
      </c>
      <c r="B8" s="2062">
        <v>0.38530000000000003</v>
      </c>
      <c r="C8" s="2062">
        <v>0.42</v>
      </c>
      <c r="D8" s="2062">
        <v>0.72729999999999995</v>
      </c>
      <c r="E8" s="2062">
        <v>0.51590000000000003</v>
      </c>
      <c r="F8" s="2062">
        <v>0.3775</v>
      </c>
      <c r="G8" s="2062">
        <v>2.3849999999999998</v>
      </c>
      <c r="H8" s="2063">
        <v>2.5749</v>
      </c>
      <c r="I8" s="2063">
        <v>3.2155999999999998</v>
      </c>
      <c r="J8" s="2063">
        <v>2.8952499999999999</v>
      </c>
      <c r="K8" s="2062">
        <v>3.22275714285714</v>
      </c>
      <c r="L8" s="2069">
        <v>22.350082459033647</v>
      </c>
      <c r="M8" s="2069">
        <v>43.665114396927144</v>
      </c>
      <c r="N8" s="2069">
        <v>39.474595319581908</v>
      </c>
      <c r="O8" s="2069">
        <v>49.972588104708173</v>
      </c>
      <c r="P8" s="2069">
        <v>49.332433370017711</v>
      </c>
      <c r="Q8" s="2069">
        <v>28.408209302520444</v>
      </c>
      <c r="R8" s="2069">
        <v>73.664699999999996</v>
      </c>
      <c r="S8" s="2069">
        <v>45.209400000000002</v>
      </c>
      <c r="T8" s="2069">
        <v>54.237699999999997</v>
      </c>
      <c r="U8" s="2069">
        <v>42.676600000000001</v>
      </c>
      <c r="V8" s="2069">
        <v>51.629199999999997</v>
      </c>
      <c r="W8" s="2070">
        <v>55.205159000000002</v>
      </c>
      <c r="X8" s="929" t="s">
        <v>970</v>
      </c>
      <c r="Y8" s="2071">
        <v>18.7830399144</v>
      </c>
      <c r="Z8" s="2072">
        <v>23.992155067999999</v>
      </c>
      <c r="AA8" s="2072">
        <v>30.43795313795</v>
      </c>
      <c r="AB8" s="2072">
        <v>30.576878889609997</v>
      </c>
      <c r="AC8" s="2073">
        <v>25.54232896229</v>
      </c>
      <c r="AE8" s="239"/>
    </row>
    <row r="9" spans="1:32" ht="34.5" customHeight="1">
      <c r="A9" s="929" t="s">
        <v>1647</v>
      </c>
      <c r="B9" s="2069">
        <v>0</v>
      </c>
      <c r="C9" s="2062">
        <v>0.1356</v>
      </c>
      <c r="D9" s="2069">
        <v>0</v>
      </c>
      <c r="E9" s="2069">
        <v>0</v>
      </c>
      <c r="F9" s="2069">
        <v>0</v>
      </c>
      <c r="G9" s="2069">
        <v>0</v>
      </c>
      <c r="H9" s="2069">
        <v>0</v>
      </c>
      <c r="I9" s="2069">
        <v>0</v>
      </c>
      <c r="J9" s="2069">
        <v>0</v>
      </c>
      <c r="K9" s="2069">
        <v>0</v>
      </c>
      <c r="L9" s="2069">
        <v>0</v>
      </c>
      <c r="M9" s="2069">
        <v>0</v>
      </c>
      <c r="N9" s="2069">
        <v>0</v>
      </c>
      <c r="O9" s="2069">
        <v>0</v>
      </c>
      <c r="P9" s="2069">
        <v>0</v>
      </c>
      <c r="Q9" s="2069">
        <v>0</v>
      </c>
      <c r="R9" s="2069">
        <v>0</v>
      </c>
      <c r="S9" s="2069">
        <v>0</v>
      </c>
      <c r="T9" s="2069">
        <v>0</v>
      </c>
      <c r="U9" s="2069">
        <v>0</v>
      </c>
      <c r="V9" s="2069">
        <v>0</v>
      </c>
      <c r="W9" s="2070">
        <v>0</v>
      </c>
      <c r="X9" s="929" t="s">
        <v>971</v>
      </c>
      <c r="Y9" s="2071">
        <v>14.242093695679999</v>
      </c>
      <c r="Z9" s="2072">
        <v>27.779715125349998</v>
      </c>
      <c r="AA9" s="2072">
        <v>21.020256924350001</v>
      </c>
      <c r="AB9" s="2072">
        <v>48.335103506460001</v>
      </c>
      <c r="AC9" s="2073">
        <v>50.199777593589999</v>
      </c>
      <c r="AE9" s="239"/>
    </row>
    <row r="10" spans="1:32" ht="34.5" customHeight="1">
      <c r="A10" s="929" t="s">
        <v>1648</v>
      </c>
      <c r="B10" s="2062">
        <v>0.89549999999999996</v>
      </c>
      <c r="C10" s="2062">
        <v>1.1853</v>
      </c>
      <c r="D10" s="2062">
        <v>0.6117999999999999</v>
      </c>
      <c r="E10" s="2062">
        <v>0.9234</v>
      </c>
      <c r="F10" s="2062">
        <v>2.8121999999999998</v>
      </c>
      <c r="G10" s="2062">
        <v>2.1027</v>
      </c>
      <c r="H10" s="2063">
        <v>2.2673000000000001</v>
      </c>
      <c r="I10" s="2063">
        <v>2.4695</v>
      </c>
      <c r="J10" s="2063">
        <v>2.3684000000000003</v>
      </c>
      <c r="K10" s="2062">
        <v>2.8793285714285699</v>
      </c>
      <c r="L10" s="2069">
        <v>18.283027474648236</v>
      </c>
      <c r="M10" s="2069">
        <v>2.4</v>
      </c>
      <c r="N10" s="2069">
        <v>32.291384700767736</v>
      </c>
      <c r="O10" s="2069">
        <v>40.879052816575715</v>
      </c>
      <c r="P10" s="2069">
        <v>40.355387339107132</v>
      </c>
      <c r="Q10" s="2069">
        <v>149.09429999999998</v>
      </c>
      <c r="R10" s="2069">
        <v>69.8292</v>
      </c>
      <c r="S10" s="2069">
        <v>61.193199999999997</v>
      </c>
      <c r="T10" s="2069">
        <v>66.985600000000005</v>
      </c>
      <c r="U10" s="2069">
        <v>89.696600000000004</v>
      </c>
      <c r="V10" s="2069">
        <v>99.4191</v>
      </c>
      <c r="W10" s="2070">
        <v>83.342112999999998</v>
      </c>
      <c r="X10" s="929" t="s">
        <v>972</v>
      </c>
      <c r="Y10" s="2071">
        <v>47.684839490490006</v>
      </c>
      <c r="Z10" s="2072">
        <v>74.227300964869997</v>
      </c>
      <c r="AA10" s="2072">
        <v>81.887586470539986</v>
      </c>
      <c r="AB10" s="2072">
        <v>107.95443001305</v>
      </c>
      <c r="AC10" s="2073">
        <v>105.78406771725</v>
      </c>
      <c r="AE10" s="239"/>
    </row>
    <row r="11" spans="1:32" ht="34.5" customHeight="1">
      <c r="A11" s="929" t="s">
        <v>303</v>
      </c>
      <c r="B11" s="2078">
        <v>0.2089</v>
      </c>
      <c r="C11" s="2062">
        <v>0.3347</v>
      </c>
      <c r="D11" s="2062">
        <v>0.56029999999999991</v>
      </c>
      <c r="E11" s="2062">
        <v>0.39489999999999997</v>
      </c>
      <c r="F11" s="2062">
        <v>0.75479999999999992</v>
      </c>
      <c r="G11" s="2062">
        <v>0.73799999999999999</v>
      </c>
      <c r="H11" s="2063">
        <v>0.78589999999999993</v>
      </c>
      <c r="I11" s="2063">
        <v>0.92420000000000002</v>
      </c>
      <c r="J11" s="2063">
        <v>0.85504999999999998</v>
      </c>
      <c r="K11" s="2078">
        <v>1.0246464285714301</v>
      </c>
      <c r="L11" s="2069">
        <v>6.6006175655286139</v>
      </c>
      <c r="M11" s="2069">
        <v>12.895555155890701</v>
      </c>
      <c r="N11" s="2069">
        <v>6</v>
      </c>
      <c r="O11" s="2069">
        <v>2.1</v>
      </c>
      <c r="P11" s="2069">
        <v>7.56</v>
      </c>
      <c r="Q11" s="2069">
        <v>40.759399999999992</v>
      </c>
      <c r="R11" s="2069">
        <v>108.53149999999999</v>
      </c>
      <c r="S11" s="2069">
        <v>118.5869</v>
      </c>
      <c r="T11" s="2069">
        <v>132.87610000000001</v>
      </c>
      <c r="U11" s="2069">
        <v>122.81279999999998</v>
      </c>
      <c r="V11" s="2069">
        <v>120.9054</v>
      </c>
      <c r="W11" s="2070">
        <v>132.29171600000001</v>
      </c>
      <c r="X11" s="929" t="s">
        <v>973</v>
      </c>
      <c r="Y11" s="2071">
        <v>50.97298202204</v>
      </c>
      <c r="Z11" s="2072">
        <v>74.094836923599999</v>
      </c>
      <c r="AA11" s="2072">
        <v>64.22075797398</v>
      </c>
      <c r="AB11" s="2072">
        <v>103.5767841564</v>
      </c>
      <c r="AC11" s="2073">
        <v>97.621542331789996</v>
      </c>
      <c r="AE11" s="239"/>
    </row>
    <row r="12" spans="1:32" ht="34.5" customHeight="1">
      <c r="A12" s="929" t="s">
        <v>973</v>
      </c>
      <c r="B12" s="2062">
        <v>0.66289999999999993</v>
      </c>
      <c r="C12" s="2062">
        <v>1.4085000000000001</v>
      </c>
      <c r="D12" s="2062">
        <v>1.0555999999999999</v>
      </c>
      <c r="E12" s="2062">
        <v>0.95429999999999993</v>
      </c>
      <c r="F12" s="2062">
        <v>0.33639999999999998</v>
      </c>
      <c r="G12" s="2062">
        <v>0.72489999999999999</v>
      </c>
      <c r="H12" s="2063">
        <v>0.82529999999999992</v>
      </c>
      <c r="I12" s="2063">
        <v>0.90310000000000001</v>
      </c>
      <c r="J12" s="2063">
        <v>0.86420000000000008</v>
      </c>
      <c r="K12" s="2062">
        <v>0.70648571428571405</v>
      </c>
      <c r="L12" s="2069">
        <v>6.6712516228639602</v>
      </c>
      <c r="M12" s="2069">
        <v>3.3</v>
      </c>
      <c r="N12" s="2069">
        <v>1.5</v>
      </c>
      <c r="O12" s="2069">
        <v>4.5</v>
      </c>
      <c r="P12" s="2069">
        <v>14.725183980094743</v>
      </c>
      <c r="Q12" s="2069">
        <v>82.468199999999996</v>
      </c>
      <c r="R12" s="2069">
        <v>47.634</v>
      </c>
      <c r="S12" s="2069">
        <v>72.871800000000007</v>
      </c>
      <c r="T12" s="2069">
        <v>72.045799999999986</v>
      </c>
      <c r="U12" s="2069">
        <v>69.346500000000006</v>
      </c>
      <c r="V12" s="2069">
        <v>62.117199999999997</v>
      </c>
      <c r="W12" s="2070">
        <v>93.808461000000008</v>
      </c>
      <c r="X12" s="929" t="s">
        <v>871</v>
      </c>
      <c r="Y12" s="2071">
        <v>11.90689871381</v>
      </c>
      <c r="Z12" s="2072">
        <v>17.972959569089998</v>
      </c>
      <c r="AA12" s="2072">
        <v>17.259792414169997</v>
      </c>
      <c r="AB12" s="2072">
        <v>22.947213930389999</v>
      </c>
      <c r="AC12" s="2073">
        <v>22.361304222019996</v>
      </c>
      <c r="AE12" s="239"/>
    </row>
    <row r="13" spans="1:32" ht="34.5" customHeight="1" thickBot="1">
      <c r="A13" s="930" t="s">
        <v>532</v>
      </c>
      <c r="B13" s="2079">
        <v>2.2432000000000003</v>
      </c>
      <c r="C13" s="2079">
        <v>3.6107</v>
      </c>
      <c r="D13" s="2079">
        <v>3.0702999999999996</v>
      </c>
      <c r="E13" s="2079">
        <v>2.9518</v>
      </c>
      <c r="F13" s="2079">
        <v>4.3885999999999994</v>
      </c>
      <c r="G13" s="2079">
        <v>6.0789</v>
      </c>
      <c r="H13" s="2079">
        <v>6.5931999999999995</v>
      </c>
      <c r="I13" s="2079">
        <v>7.6562999999999999</v>
      </c>
      <c r="J13" s="2079">
        <v>7.1247499999999997</v>
      </c>
      <c r="K13" s="2079">
        <v>7.9827892857142837</v>
      </c>
      <c r="L13" s="2079">
        <v>54.999999999999993</v>
      </c>
      <c r="M13" s="2079">
        <v>64.399999999999991</v>
      </c>
      <c r="N13" s="2079">
        <v>81.2</v>
      </c>
      <c r="O13" s="2079">
        <v>99.9</v>
      </c>
      <c r="P13" s="2079">
        <v>114.45451026364896</v>
      </c>
      <c r="Q13" s="2079">
        <v>302.27800000000002</v>
      </c>
      <c r="R13" s="2079">
        <v>329.5915</v>
      </c>
      <c r="S13" s="2079">
        <v>329.61340000000001</v>
      </c>
      <c r="T13" s="2079">
        <v>358.80939999999998</v>
      </c>
      <c r="U13" s="2079">
        <v>342.1361</v>
      </c>
      <c r="V13" s="2079">
        <v>348.13539999999995</v>
      </c>
      <c r="W13" s="2080">
        <v>374.62773545826002</v>
      </c>
      <c r="X13" s="930" t="s">
        <v>974</v>
      </c>
      <c r="Y13" s="2081">
        <v>182.79434191255001</v>
      </c>
      <c r="Z13" s="2082">
        <v>271.53144782195994</v>
      </c>
      <c r="AA13" s="2082">
        <v>258.97493066937</v>
      </c>
      <c r="AB13" s="2082">
        <v>355.58885566154999</v>
      </c>
      <c r="AC13" s="2083">
        <v>352.20428675354998</v>
      </c>
      <c r="AE13" s="239"/>
    </row>
    <row r="14" spans="1:32" ht="34.5" customHeight="1" thickTop="1">
      <c r="A14" s="928" t="s">
        <v>533</v>
      </c>
      <c r="B14" s="2062">
        <v>0</v>
      </c>
      <c r="C14" s="2062">
        <v>0</v>
      </c>
      <c r="D14" s="2062">
        <v>0</v>
      </c>
      <c r="E14" s="2062">
        <v>0</v>
      </c>
      <c r="F14" s="2062">
        <v>0</v>
      </c>
      <c r="G14" s="2062">
        <v>0</v>
      </c>
      <c r="H14" s="2063">
        <v>0</v>
      </c>
      <c r="I14" s="2063">
        <v>0</v>
      </c>
      <c r="J14" s="2069">
        <v>0</v>
      </c>
      <c r="K14" s="2069">
        <v>0</v>
      </c>
      <c r="L14" s="2069">
        <v>0</v>
      </c>
      <c r="M14" s="2069">
        <v>0</v>
      </c>
      <c r="N14" s="2069">
        <v>0</v>
      </c>
      <c r="O14" s="2069">
        <v>0</v>
      </c>
      <c r="P14" s="2069">
        <v>0</v>
      </c>
      <c r="Q14" s="2069">
        <v>0</v>
      </c>
      <c r="R14" s="2069">
        <v>0</v>
      </c>
      <c r="S14" s="2069">
        <v>0</v>
      </c>
      <c r="T14" s="2069">
        <v>0</v>
      </c>
      <c r="U14" s="2069">
        <v>0</v>
      </c>
      <c r="V14" s="2069">
        <v>0</v>
      </c>
      <c r="W14" s="2070">
        <v>0</v>
      </c>
      <c r="X14" s="928"/>
      <c r="Y14" s="2071"/>
      <c r="Z14" s="2072"/>
      <c r="AA14" s="2072"/>
      <c r="AB14" s="2072"/>
      <c r="AC14" s="2073"/>
    </row>
    <row r="15" spans="1:32" ht="34.5" customHeight="1">
      <c r="A15" s="929" t="s">
        <v>906</v>
      </c>
      <c r="B15" s="2062">
        <v>0.4415</v>
      </c>
      <c r="C15" s="2062">
        <v>0.84570000000000001</v>
      </c>
      <c r="D15" s="2062">
        <v>1.2285999999999999</v>
      </c>
      <c r="E15" s="2062">
        <v>1.2645</v>
      </c>
      <c r="F15" s="2062">
        <v>1.1268</v>
      </c>
      <c r="G15" s="2062">
        <v>1.0191000000000001</v>
      </c>
      <c r="H15" s="2063">
        <v>1.1234999999999999</v>
      </c>
      <c r="I15" s="2063">
        <v>1.3515999999999999</v>
      </c>
      <c r="J15" s="2063">
        <v>1.2375499999999999</v>
      </c>
      <c r="K15" s="2062">
        <v>1.42481428571429</v>
      </c>
      <c r="L15" s="2069">
        <v>9.5536716820121264</v>
      </c>
      <c r="M15" s="2069">
        <v>2.7</v>
      </c>
      <c r="N15" s="2069">
        <v>1.8</v>
      </c>
      <c r="O15" s="2069">
        <v>1.9</v>
      </c>
      <c r="P15" s="2069">
        <v>12.57</v>
      </c>
      <c r="Q15" s="2069">
        <v>27.994700000000002</v>
      </c>
      <c r="R15" s="2069">
        <v>49.183999999999997</v>
      </c>
      <c r="S15" s="2069">
        <v>58.240900000000003</v>
      </c>
      <c r="T15" s="2069">
        <v>62.385599999999997</v>
      </c>
      <c r="U15" s="2069">
        <v>64.998500000000007</v>
      </c>
      <c r="V15" s="2069">
        <v>62.864400000000003</v>
      </c>
      <c r="W15" s="2070">
        <v>74.511892000000003</v>
      </c>
      <c r="X15" s="929" t="s">
        <v>975</v>
      </c>
      <c r="Y15" s="2071">
        <v>58.450066903220005</v>
      </c>
      <c r="Z15" s="2072">
        <v>78.47416936386</v>
      </c>
      <c r="AA15" s="2072">
        <v>66.084597060519997</v>
      </c>
      <c r="AB15" s="2072">
        <v>84.181653111079996</v>
      </c>
      <c r="AC15" s="2073">
        <v>83.17862289931</v>
      </c>
      <c r="AE15" s="239"/>
    </row>
    <row r="16" spans="1:32" ht="34.5" customHeight="1">
      <c r="A16" s="929" t="s">
        <v>214</v>
      </c>
      <c r="B16" s="2062">
        <v>5.5200000000000006E-2</v>
      </c>
      <c r="C16" s="2062">
        <v>-6.0299999999999999E-2</v>
      </c>
      <c r="D16" s="2062">
        <v>-0.12540000000000001</v>
      </c>
      <c r="E16" s="2062">
        <v>-6.7900000000000002E-2</v>
      </c>
      <c r="F16" s="2062">
        <v>-5.5899999999999998E-2</v>
      </c>
      <c r="G16" s="2062">
        <v>3.0699999999999998E-2</v>
      </c>
      <c r="H16" s="2063">
        <v>4.8500000000000001E-2</v>
      </c>
      <c r="I16" s="2063">
        <v>4.9700000000000001E-2</v>
      </c>
      <c r="J16" s="2063">
        <v>4.9100000000000005E-2</v>
      </c>
      <c r="K16" s="2062">
        <v>3.71357142857143E-2</v>
      </c>
      <c r="L16" s="2069">
        <v>0.37902818324724907</v>
      </c>
      <c r="M16" s="2069">
        <v>0.2500659360647538</v>
      </c>
      <c r="N16" s="2069">
        <v>3.6187020732746396</v>
      </c>
      <c r="O16" s="2069">
        <v>4.8597983527407003</v>
      </c>
      <c r="P16" s="2069">
        <v>0.65346793234713063</v>
      </c>
      <c r="Q16" s="2069">
        <v>12.190099999999999</v>
      </c>
      <c r="R16" s="2069">
        <v>20.924700000000001</v>
      </c>
      <c r="S16" s="2069">
        <v>22.788</v>
      </c>
      <c r="T16" s="2069">
        <v>21.166499999999999</v>
      </c>
      <c r="U16" s="2069">
        <v>9.4252000000000002</v>
      </c>
      <c r="V16" s="2069">
        <v>11.736499999999999</v>
      </c>
      <c r="W16" s="2070">
        <v>8.668019000000001</v>
      </c>
      <c r="X16" s="929" t="s">
        <v>214</v>
      </c>
      <c r="Y16" s="2071">
        <v>13.18993892074</v>
      </c>
      <c r="Z16" s="2072">
        <v>34.291576364649998</v>
      </c>
      <c r="AA16" s="2072">
        <v>42.942469978749997</v>
      </c>
      <c r="AB16" s="2072">
        <v>10.823349442870001</v>
      </c>
      <c r="AC16" s="2073">
        <v>-7.3041330435400003</v>
      </c>
      <c r="AE16" s="239"/>
    </row>
    <row r="17" spans="1:31" ht="34.5" customHeight="1">
      <c r="A17" s="929" t="s">
        <v>351</v>
      </c>
      <c r="B17" s="2062">
        <v>0.29210000000000003</v>
      </c>
      <c r="C17" s="2062">
        <v>0.32639999999999997</v>
      </c>
      <c r="D17" s="2062">
        <v>0.3992</v>
      </c>
      <c r="E17" s="2062">
        <v>0.43569999999999998</v>
      </c>
      <c r="F17" s="2062">
        <v>0.47239999999999999</v>
      </c>
      <c r="G17" s="2062">
        <v>0.5552999999999999</v>
      </c>
      <c r="H17" s="2063">
        <v>0.62529999999999997</v>
      </c>
      <c r="I17" s="2063">
        <v>0.68489999999999995</v>
      </c>
      <c r="J17" s="2063">
        <v>0.6550999999999999</v>
      </c>
      <c r="K17" s="2062">
        <v>0.72832857142857099</v>
      </c>
      <c r="L17" s="2069">
        <v>5.0570542331012804</v>
      </c>
      <c r="M17" s="2069">
        <v>3.336419444318131</v>
      </c>
      <c r="N17" s="2069">
        <v>48.281297926725372</v>
      </c>
      <c r="O17" s="2069">
        <v>64.84020164725932</v>
      </c>
      <c r="P17" s="2069">
        <v>8.7186729629451172</v>
      </c>
      <c r="Q17" s="2069">
        <v>0</v>
      </c>
      <c r="R17" s="2069">
        <v>0</v>
      </c>
      <c r="S17" s="2069">
        <v>0</v>
      </c>
      <c r="T17" s="2069">
        <v>0</v>
      </c>
      <c r="U17" s="2069">
        <v>0</v>
      </c>
      <c r="V17" s="2069">
        <v>0</v>
      </c>
      <c r="W17" s="2070">
        <v>0</v>
      </c>
      <c r="X17" s="929" t="s">
        <v>976</v>
      </c>
      <c r="Y17" s="2071">
        <v>-1.15803550252</v>
      </c>
      <c r="Z17" s="2072">
        <v>-1.1502257228099999</v>
      </c>
      <c r="AA17" s="2072">
        <v>-0.96279929182000001</v>
      </c>
      <c r="AB17" s="2072">
        <v>-7.6421903201000001</v>
      </c>
      <c r="AC17" s="2073">
        <v>-8.0816474621999994</v>
      </c>
      <c r="AE17" s="239"/>
    </row>
    <row r="18" spans="1:31" ht="34.5" customHeight="1">
      <c r="A18" s="929" t="s">
        <v>1649</v>
      </c>
      <c r="B18" s="2062">
        <v>0.62639999999999962</v>
      </c>
      <c r="C18" s="2062">
        <v>1.2499</v>
      </c>
      <c r="D18" s="2062">
        <v>0.64500000000000002</v>
      </c>
      <c r="E18" s="2062">
        <v>0.66810000000000003</v>
      </c>
      <c r="F18" s="2062">
        <v>2.0169999999999999</v>
      </c>
      <c r="G18" s="2062">
        <v>3.6105999999999998</v>
      </c>
      <c r="H18" s="2063">
        <v>3.7123000000000004</v>
      </c>
      <c r="I18" s="2063">
        <v>3.9115000000000002</v>
      </c>
      <c r="J18" s="2063">
        <v>3.8119000000000001</v>
      </c>
      <c r="K18" s="2062">
        <v>0.62639999999999962</v>
      </c>
      <c r="L18" s="2069">
        <v>29.42601897597126</v>
      </c>
      <c r="M18" s="2069">
        <v>32.799999999999997</v>
      </c>
      <c r="N18" s="2069">
        <v>16.3</v>
      </c>
      <c r="O18" s="2069">
        <v>13.2</v>
      </c>
      <c r="P18" s="2069">
        <v>74.209999999999994</v>
      </c>
      <c r="Q18" s="2069">
        <v>155.91320000000002</v>
      </c>
      <c r="R18" s="2069">
        <v>166.23489999999998</v>
      </c>
      <c r="S18" s="2069">
        <v>148.09870000000001</v>
      </c>
      <c r="T18" s="2069">
        <v>186.9461</v>
      </c>
      <c r="U18" s="2069">
        <v>163.1962</v>
      </c>
      <c r="V18" s="2069">
        <v>171.08360000000002</v>
      </c>
      <c r="W18" s="2070">
        <v>164.92632999999998</v>
      </c>
      <c r="X18" s="929" t="s">
        <v>977</v>
      </c>
      <c r="Y18" s="2071">
        <v>51.553978804569994</v>
      </c>
      <c r="Z18" s="2072">
        <v>73.717932258890002</v>
      </c>
      <c r="AA18" s="2072">
        <v>66.035006772900005</v>
      </c>
      <c r="AB18" s="2072">
        <v>103.06308438961</v>
      </c>
      <c r="AC18" s="2073">
        <v>98.196933011029998</v>
      </c>
      <c r="AE18" s="239"/>
    </row>
    <row r="19" spans="1:31" ht="34.5" customHeight="1">
      <c r="A19" s="929" t="s">
        <v>1650</v>
      </c>
      <c r="B19" s="2062">
        <v>0.33750000000000002</v>
      </c>
      <c r="C19" s="2062">
        <v>0.56789999999999996</v>
      </c>
      <c r="D19" s="2062">
        <v>0.21390000000000001</v>
      </c>
      <c r="E19" s="2062">
        <v>0.14410000000000001</v>
      </c>
      <c r="F19" s="2062">
        <v>0.43089999999999995</v>
      </c>
      <c r="G19" s="2062">
        <v>0.36819999999999997</v>
      </c>
      <c r="H19" s="2063">
        <v>0.38850000000000001</v>
      </c>
      <c r="I19" s="2063">
        <v>0.4022</v>
      </c>
      <c r="J19" s="2063">
        <v>0.39535000000000003</v>
      </c>
      <c r="K19" s="2062">
        <v>0.37302142857142795</v>
      </c>
      <c r="L19" s="2069">
        <v>3.0522962048057489</v>
      </c>
      <c r="M19" s="2069">
        <v>2.0135146196171165</v>
      </c>
      <c r="N19" s="2069">
        <v>9.4</v>
      </c>
      <c r="O19" s="2069">
        <v>11.8</v>
      </c>
      <c r="P19" s="2069">
        <v>5.2616812027176811</v>
      </c>
      <c r="Q19" s="2069">
        <v>8.6847000000000012</v>
      </c>
      <c r="R19" s="2069">
        <v>46.767499999999998</v>
      </c>
      <c r="S19" s="2069">
        <v>44.415099999999995</v>
      </c>
      <c r="T19" s="2069">
        <v>49.601500000000001</v>
      </c>
      <c r="U19" s="2069">
        <v>54.325799999999994</v>
      </c>
      <c r="V19" s="2069">
        <v>47.604800000000004</v>
      </c>
      <c r="W19" s="2070">
        <v>53.959043000000008</v>
      </c>
      <c r="X19" s="929" t="s">
        <v>978</v>
      </c>
      <c r="Y19" s="2071">
        <v>2.1384714965100002</v>
      </c>
      <c r="Z19" s="2072">
        <v>2.8028190256600007</v>
      </c>
      <c r="AA19" s="2072">
        <v>3.4244882048000003</v>
      </c>
      <c r="AB19" s="2072">
        <v>7.8355188164000014</v>
      </c>
      <c r="AC19" s="2073">
        <v>3.9566330539899996</v>
      </c>
      <c r="AE19" s="239"/>
    </row>
    <row r="20" spans="1:31" ht="34.5" customHeight="1">
      <c r="A20" s="929" t="s">
        <v>1651</v>
      </c>
      <c r="B20" s="2062">
        <v>0.49049999999999999</v>
      </c>
      <c r="C20" s="2062">
        <v>0.68110000000000004</v>
      </c>
      <c r="D20" s="2062">
        <v>0.70899999999999996</v>
      </c>
      <c r="E20" s="2062">
        <v>0.50729999999999997</v>
      </c>
      <c r="F20" s="2062">
        <v>0.39739999999999998</v>
      </c>
      <c r="G20" s="2062">
        <v>0.495</v>
      </c>
      <c r="H20" s="2063">
        <v>0.69510000000000005</v>
      </c>
      <c r="I20" s="2063">
        <v>1.2564000000000002</v>
      </c>
      <c r="J20" s="2063">
        <v>0.97575000000000001</v>
      </c>
      <c r="K20" s="2062">
        <v>0.55791428571428603</v>
      </c>
      <c r="L20" s="2069">
        <v>7.5327026723557147</v>
      </c>
      <c r="M20" s="2069">
        <v>23.3</v>
      </c>
      <c r="N20" s="2069">
        <v>1.8</v>
      </c>
      <c r="O20" s="2069">
        <v>3.3</v>
      </c>
      <c r="P20" s="2069">
        <v>12.986177901990077</v>
      </c>
      <c r="Q20" s="2069">
        <v>97.4953</v>
      </c>
      <c r="R20" s="2069">
        <v>46.480400000000003</v>
      </c>
      <c r="S20" s="2069">
        <v>56.070699999999995</v>
      </c>
      <c r="T20" s="2069">
        <v>38.709699999999998</v>
      </c>
      <c r="U20" s="2069">
        <v>50.190400000000004</v>
      </c>
      <c r="V20" s="2069">
        <v>54.8461</v>
      </c>
      <c r="W20" s="2070">
        <v>73.829376000000011</v>
      </c>
      <c r="X20" s="929" t="s">
        <v>979</v>
      </c>
      <c r="Y20" s="2071">
        <v>5.4459394194300002</v>
      </c>
      <c r="Z20" s="2072">
        <v>4.3139279257700007</v>
      </c>
      <c r="AA20" s="2072">
        <v>4.12486563615</v>
      </c>
      <c r="AB20" s="2072">
        <v>17.884165669300003</v>
      </c>
      <c r="AC20" s="2073">
        <v>19.236549103240002</v>
      </c>
      <c r="AE20" s="239"/>
    </row>
    <row r="21" spans="1:31" ht="34.5" customHeight="1" thickBot="1">
      <c r="A21" s="930" t="s">
        <v>534</v>
      </c>
      <c r="B21" s="2079">
        <v>2.2431999999999999</v>
      </c>
      <c r="C21" s="2079">
        <v>3.6107000000000005</v>
      </c>
      <c r="D21" s="2079">
        <v>3.0702999999999996</v>
      </c>
      <c r="E21" s="2079">
        <v>2.9518</v>
      </c>
      <c r="F21" s="2079">
        <v>4.3885999999999994</v>
      </c>
      <c r="G21" s="2079">
        <v>6.0789</v>
      </c>
      <c r="H21" s="2079">
        <v>6.5932000000000004</v>
      </c>
      <c r="I21" s="2079">
        <v>7.656299999999999</v>
      </c>
      <c r="J21" s="2079">
        <v>7.1247499999999997</v>
      </c>
      <c r="K21" s="2079">
        <v>3.7476142857142891</v>
      </c>
      <c r="L21" s="2079">
        <v>55.000771951493377</v>
      </c>
      <c r="M21" s="2079">
        <v>64.400000000000006</v>
      </c>
      <c r="N21" s="2079">
        <v>81.200000000000017</v>
      </c>
      <c r="O21" s="2079">
        <v>99.900000000000034</v>
      </c>
      <c r="P21" s="2079">
        <v>114.4</v>
      </c>
      <c r="Q21" s="2079">
        <v>302.27800000000002</v>
      </c>
      <c r="R21" s="2079">
        <v>329.5915</v>
      </c>
      <c r="S21" s="2079">
        <v>329.61340000000001</v>
      </c>
      <c r="T21" s="2079">
        <v>358.80940000000004</v>
      </c>
      <c r="U21" s="2079">
        <v>342.13610000000006</v>
      </c>
      <c r="V21" s="2079">
        <v>348.13539999999995</v>
      </c>
      <c r="W21" s="2080">
        <v>375.89465999999993</v>
      </c>
      <c r="X21" s="932" t="s">
        <v>980</v>
      </c>
      <c r="Y21" s="2075">
        <v>21.960699691159999</v>
      </c>
      <c r="Z21" s="2076">
        <v>29.44575005535</v>
      </c>
      <c r="AA21" s="2076">
        <v>29.155935775570001</v>
      </c>
      <c r="AB21" s="2076">
        <v>33.066013363490008</v>
      </c>
      <c r="AC21" s="2077">
        <v>41.989862992079999</v>
      </c>
      <c r="AE21" s="239"/>
    </row>
    <row r="22" spans="1:31" ht="34.5" customHeight="1" thickTop="1">
      <c r="A22" s="928"/>
      <c r="B22" s="2061"/>
      <c r="C22" s="2061"/>
      <c r="D22" s="2061"/>
      <c r="E22" s="2061"/>
      <c r="F22" s="2061"/>
      <c r="G22" s="2061"/>
      <c r="H22" s="2061"/>
      <c r="I22" s="2061"/>
      <c r="J22" s="2061"/>
      <c r="K22" s="2069"/>
      <c r="L22" s="2061"/>
      <c r="M22" s="2061"/>
      <c r="N22" s="2061"/>
      <c r="O22" s="2061"/>
      <c r="P22" s="2061"/>
      <c r="Q22" s="2061"/>
      <c r="R22" s="2061"/>
      <c r="S22" s="2061"/>
      <c r="T22" s="2061"/>
      <c r="U22" s="2061"/>
      <c r="V22" s="2061"/>
      <c r="W22" s="2084"/>
      <c r="X22" s="932" t="s">
        <v>981</v>
      </c>
      <c r="Y22" s="2075">
        <v>31.201839573440001</v>
      </c>
      <c r="Z22" s="2076">
        <v>49.635498550589993</v>
      </c>
      <c r="AA22" s="2076">
        <v>48.019493548500009</v>
      </c>
      <c r="AB22" s="2076">
        <v>102.24347077517</v>
      </c>
      <c r="AC22" s="2077">
        <v>112.41423678530002</v>
      </c>
      <c r="AE22" s="239"/>
    </row>
    <row r="23" spans="1:31" s="2089" customFormat="1" ht="34.5" customHeight="1">
      <c r="A23" s="931" t="s">
        <v>535</v>
      </c>
      <c r="B23" s="2062">
        <v>145</v>
      </c>
      <c r="C23" s="2062">
        <v>252</v>
      </c>
      <c r="D23" s="2062">
        <v>279</v>
      </c>
      <c r="E23" s="2062">
        <v>279</v>
      </c>
      <c r="F23" s="2062">
        <v>278</v>
      </c>
      <c r="G23" s="2062">
        <v>115</v>
      </c>
      <c r="H23" s="2063">
        <v>115</v>
      </c>
      <c r="I23" s="2063">
        <v>115</v>
      </c>
      <c r="J23" s="2063">
        <v>115</v>
      </c>
      <c r="K23" s="2063">
        <v>71</v>
      </c>
      <c r="L23" s="2063">
        <v>80</v>
      </c>
      <c r="M23" s="2063">
        <v>81</v>
      </c>
      <c r="N23" s="2063">
        <v>83</v>
      </c>
      <c r="O23" s="2063">
        <v>90</v>
      </c>
      <c r="P23" s="2063">
        <v>91</v>
      </c>
      <c r="Q23" s="2063">
        <v>93</v>
      </c>
      <c r="R23" s="2063">
        <v>82</v>
      </c>
      <c r="S23" s="2063">
        <v>98</v>
      </c>
      <c r="T23" s="2063">
        <v>102</v>
      </c>
      <c r="U23" s="2063">
        <v>102</v>
      </c>
      <c r="V23" s="2063">
        <v>82</v>
      </c>
      <c r="W23" s="2085">
        <v>82</v>
      </c>
      <c r="X23" s="928" t="s">
        <v>534</v>
      </c>
      <c r="Y23" s="2086">
        <v>182.79434191255001</v>
      </c>
      <c r="Z23" s="2087">
        <v>271.53144782195994</v>
      </c>
      <c r="AA23" s="2087">
        <v>258.97492768536995</v>
      </c>
      <c r="AB23" s="2087">
        <v>355.58885524781999</v>
      </c>
      <c r="AC23" s="2088">
        <v>352.20428733921</v>
      </c>
      <c r="AE23" s="239"/>
    </row>
    <row r="24" spans="1:31" ht="34.5" customHeight="1">
      <c r="A24" s="932" t="s">
        <v>943</v>
      </c>
      <c r="B24" s="2062">
        <v>3.1872206032680839</v>
      </c>
      <c r="C24" s="2062">
        <v>21.233267778976085</v>
      </c>
      <c r="D24" s="2062">
        <v>53.658303007086758</v>
      </c>
      <c r="E24" s="2062">
        <v>35.776408769704652</v>
      </c>
      <c r="F24" s="2062">
        <v>30.320559170884547</v>
      </c>
      <c r="G24" s="2062">
        <v>17.71525960776783</v>
      </c>
      <c r="H24" s="2062">
        <v>18.118314275175209</v>
      </c>
      <c r="I24" s="2062">
        <v>20.107040292402754</v>
      </c>
      <c r="J24" s="2062">
        <v>19.141481978956794</v>
      </c>
      <c r="K24" s="2062">
        <v>75.634813510350156</v>
      </c>
      <c r="L24" s="2062">
        <v>19.141616309859483</v>
      </c>
      <c r="M24" s="2062">
        <v>35.685757897959967</v>
      </c>
      <c r="N24" s="2062">
        <v>9.2906153834313816</v>
      </c>
      <c r="O24" s="2062">
        <v>2.6909207763095901</v>
      </c>
      <c r="P24" s="2062">
        <v>9.1162679081793847</v>
      </c>
      <c r="Q24" s="2062">
        <v>26.142366393608746</v>
      </c>
      <c r="R24" s="2062">
        <v>65.288035183947528</v>
      </c>
      <c r="S24" s="2062">
        <v>80.072883826799284</v>
      </c>
      <c r="T24" s="2062">
        <v>71.077224932747995</v>
      </c>
      <c r="U24" s="2062">
        <v>75.254693430361712</v>
      </c>
      <c r="V24" s="2062">
        <v>70.670362325786911</v>
      </c>
      <c r="W24" s="2074">
        <v>80.212611291356581</v>
      </c>
      <c r="X24" s="932" t="s">
        <v>1129</v>
      </c>
      <c r="Y24" s="2062">
        <v>82</v>
      </c>
      <c r="Z24" s="2076">
        <v>82</v>
      </c>
      <c r="AA24" s="2076">
        <v>82</v>
      </c>
      <c r="AB24" s="2076">
        <v>32</v>
      </c>
      <c r="AC24" s="2077">
        <v>29</v>
      </c>
      <c r="AE24" s="239"/>
    </row>
    <row r="25" spans="1:31" ht="34.5" customHeight="1">
      <c r="A25" s="932" t="s">
        <v>944</v>
      </c>
      <c r="B25" s="2062">
        <v>6.9053077570446026</v>
      </c>
      <c r="C25" s="2062">
        <v>31.816061934521038</v>
      </c>
      <c r="D25" s="2062">
        <v>66.974008425403397</v>
      </c>
      <c r="E25" s="2062">
        <v>54.427438096001282</v>
      </c>
      <c r="F25" s="2062">
        <v>16.614731363216105</v>
      </c>
      <c r="G25" s="2062">
        <v>55.43106680487859</v>
      </c>
      <c r="H25" s="2062">
        <v>57.44059584012188</v>
      </c>
      <c r="I25" s="2062">
        <v>67.208818469171362</v>
      </c>
      <c r="J25" s="2062">
        <v>62.461566937797564</v>
      </c>
      <c r="K25" s="2062">
        <v>195.1861421750005</v>
      </c>
      <c r="L25" s="2062">
        <v>62.461362983923699</v>
      </c>
      <c r="M25" s="2062">
        <v>120.06428311867037</v>
      </c>
      <c r="N25" s="2062">
        <v>55.971734018839925</v>
      </c>
      <c r="O25" s="2062">
        <v>58.349097867394931</v>
      </c>
      <c r="P25" s="2062">
        <v>58.752387871258861</v>
      </c>
      <c r="Q25" s="2062">
        <v>18.199563906951422</v>
      </c>
      <c r="R25" s="2062">
        <v>48.636447288856843</v>
      </c>
      <c r="S25" s="2062">
        <v>39.977134106749745</v>
      </c>
      <c r="T25" s="2062">
        <v>36.737595308512958</v>
      </c>
      <c r="U25" s="2062">
        <v>27.71223140647842</v>
      </c>
      <c r="V25" s="2062">
        <v>30.039864940252887</v>
      </c>
      <c r="W25" s="2074">
        <v>29.780631096925784</v>
      </c>
      <c r="X25" s="932" t="s">
        <v>1130</v>
      </c>
      <c r="Y25" s="2075">
        <v>68.08</v>
      </c>
      <c r="Z25" s="2076">
        <v>72.362494276729379</v>
      </c>
      <c r="AA25" s="2076">
        <v>76.45669387611386</v>
      </c>
      <c r="AB25" s="2076">
        <v>40.871519358311282</v>
      </c>
      <c r="AC25" s="2077">
        <v>32.953526722234379</v>
      </c>
      <c r="AE25" s="239"/>
    </row>
    <row r="26" spans="1:31" ht="34.5" customHeight="1">
      <c r="A26" s="932" t="s">
        <v>1479</v>
      </c>
      <c r="B26" s="2062">
        <v>0.47589999999999999</v>
      </c>
      <c r="C26" s="2062">
        <v>0.68220000000000003</v>
      </c>
      <c r="D26" s="2062">
        <v>0.84260000000000002</v>
      </c>
      <c r="E26" s="2062">
        <v>0.67920000000000003</v>
      </c>
      <c r="F26" s="2062">
        <v>0.48519999999999996</v>
      </c>
      <c r="G26" s="2062">
        <v>2.5133000000000001</v>
      </c>
      <c r="H26" s="2062">
        <v>2.7147000000000001</v>
      </c>
      <c r="I26" s="2062">
        <v>3.3594999999999997</v>
      </c>
      <c r="J26" s="2062">
        <v>3.0370999999999997</v>
      </c>
      <c r="K26" s="2062">
        <v>3.3723285714285685</v>
      </c>
      <c r="L26" s="2062">
        <v>23.445103336959189</v>
      </c>
      <c r="M26" s="2062">
        <v>45.804444844109291</v>
      </c>
      <c r="N26" s="2062">
        <v>41.408615299232267</v>
      </c>
      <c r="O26" s="2062">
        <v>52.420947183424296</v>
      </c>
      <c r="P26" s="2062">
        <v>51.813938944447102</v>
      </c>
      <c r="Q26" s="2062">
        <v>29.956099999999999</v>
      </c>
      <c r="R26" s="2062">
        <v>103.5968</v>
      </c>
      <c r="S26" s="2062">
        <v>76.961500000000001</v>
      </c>
      <c r="T26" s="2062">
        <v>86.901900000000012</v>
      </c>
      <c r="U26" s="2062">
        <v>60.280199999999994</v>
      </c>
      <c r="V26" s="2062">
        <v>65.693699999999993</v>
      </c>
      <c r="W26" s="2074">
        <v>65.185445458260006</v>
      </c>
      <c r="X26" s="932" t="s">
        <v>1131</v>
      </c>
      <c r="Y26" s="2075">
        <v>26.04</v>
      </c>
      <c r="Z26" s="2076">
        <v>27.352942311284831</v>
      </c>
      <c r="AA26" s="2076">
        <v>31.619889330170274</v>
      </c>
      <c r="AB26" s="2076">
        <v>30.359340090174591</v>
      </c>
      <c r="AC26" s="2077">
        <v>30.034860930375594</v>
      </c>
      <c r="AE26" s="239"/>
    </row>
    <row r="27" spans="1:31" ht="34.5" customHeight="1">
      <c r="A27" s="932" t="s">
        <v>1477</v>
      </c>
      <c r="B27" s="2062">
        <v>6.8917999999999999</v>
      </c>
      <c r="C27" s="2062">
        <v>2.1441999999999997</v>
      </c>
      <c r="D27" s="2062">
        <v>1.2581</v>
      </c>
      <c r="E27" s="2062">
        <v>1.2479</v>
      </c>
      <c r="F27" s="2062">
        <v>2.9203000000000001</v>
      </c>
      <c r="G27" s="2062">
        <v>4.5340999999999996</v>
      </c>
      <c r="H27" s="2062">
        <v>4.7261000000000006</v>
      </c>
      <c r="I27" s="2062">
        <v>4.9985999999999997</v>
      </c>
      <c r="J27" s="2062">
        <v>4.8623500000000002</v>
      </c>
      <c r="K27" s="2062">
        <v>1.7277499999999986</v>
      </c>
      <c r="L27" s="2062">
        <v>37.535369413878286</v>
      </c>
      <c r="M27" s="2062">
        <v>38.149934063935255</v>
      </c>
      <c r="N27" s="2062">
        <v>73.981297926725389</v>
      </c>
      <c r="O27" s="2062">
        <v>89.84020164725932</v>
      </c>
      <c r="P27" s="2062">
        <v>88.190354165662797</v>
      </c>
      <c r="Q27" s="2062">
        <v>164.59790000000001</v>
      </c>
      <c r="R27" s="2062">
        <v>213.00239999999999</v>
      </c>
      <c r="S27" s="2062">
        <v>192.5138</v>
      </c>
      <c r="T27" s="2062">
        <v>236.54760000000002</v>
      </c>
      <c r="U27" s="2062">
        <v>217.52199999999999</v>
      </c>
      <c r="V27" s="2062">
        <v>218.68840000000003</v>
      </c>
      <c r="W27" s="2074">
        <v>218.88537299999999</v>
      </c>
      <c r="X27" s="932" t="s">
        <v>1132</v>
      </c>
      <c r="Y27" s="2075">
        <v>92.49</v>
      </c>
      <c r="Z27" s="2076">
        <v>100.69096987716794</v>
      </c>
      <c r="AA27" s="2076">
        <v>124.00632705643289</v>
      </c>
      <c r="AB27" s="2076">
        <v>104.7459724812322</v>
      </c>
      <c r="AC27" s="2077">
        <v>107.72644773474522</v>
      </c>
      <c r="AE27" s="240"/>
    </row>
    <row r="28" spans="1:31" ht="34.5" customHeight="1" thickBot="1">
      <c r="A28" s="933" t="s">
        <v>1478</v>
      </c>
      <c r="B28" s="2090">
        <v>6.5543000000000005</v>
      </c>
      <c r="C28" s="2090">
        <v>1.5763</v>
      </c>
      <c r="D28" s="2090">
        <v>1.0442</v>
      </c>
      <c r="E28" s="2090">
        <v>1.1037999999999999</v>
      </c>
      <c r="F28" s="2090">
        <v>2.4894000000000003</v>
      </c>
      <c r="G28" s="2090">
        <v>4.1658999999999997</v>
      </c>
      <c r="H28" s="2090">
        <v>4.3376000000000001</v>
      </c>
      <c r="I28" s="2090">
        <v>4.5964</v>
      </c>
      <c r="J28" s="2090">
        <v>4.4669999999999996</v>
      </c>
      <c r="K28" s="2090">
        <v>1.3547285714285706</v>
      </c>
      <c r="L28" s="2090">
        <v>34.483073209072536</v>
      </c>
      <c r="M28" s="2090">
        <v>36.136419444318136</v>
      </c>
      <c r="N28" s="2090">
        <v>64.58129792672537</v>
      </c>
      <c r="O28" s="2090">
        <v>78.040201647259323</v>
      </c>
      <c r="P28" s="2090">
        <v>82.928672962945114</v>
      </c>
      <c r="Q28" s="2090">
        <v>155.91320000000002</v>
      </c>
      <c r="R28" s="2090">
        <v>166.23489999999998</v>
      </c>
      <c r="S28" s="2090">
        <v>148.09870000000001</v>
      </c>
      <c r="T28" s="2090">
        <v>186.9461</v>
      </c>
      <c r="U28" s="2090">
        <v>163.1962</v>
      </c>
      <c r="V28" s="2090">
        <v>171.08360000000002</v>
      </c>
      <c r="W28" s="2091">
        <v>164.92632999999998</v>
      </c>
      <c r="X28" s="933" t="s">
        <v>1480</v>
      </c>
      <c r="Y28" s="2092">
        <v>103.99</v>
      </c>
      <c r="Z28" s="2093">
        <v>154.24498715986599</v>
      </c>
      <c r="AA28" s="2093">
        <v>141.340492596438</v>
      </c>
      <c r="AB28" s="2093">
        <v>213.74985223319001</v>
      </c>
      <c r="AC28" s="2094">
        <v>205.72257095574801</v>
      </c>
      <c r="AE28" s="240"/>
    </row>
    <row r="29" spans="1:31" s="935" customFormat="1" ht="18" customHeight="1">
      <c r="A29" s="937" t="s">
        <v>47</v>
      </c>
      <c r="B29" s="934"/>
      <c r="C29" s="934"/>
      <c r="D29" s="934"/>
      <c r="E29" s="934"/>
      <c r="F29" s="934"/>
      <c r="G29" s="934"/>
      <c r="H29" s="934"/>
      <c r="I29" s="934"/>
      <c r="J29" s="934"/>
      <c r="K29" s="934"/>
      <c r="L29" s="934"/>
      <c r="M29" s="934"/>
      <c r="N29" s="934"/>
      <c r="O29" s="934"/>
      <c r="P29" s="934"/>
      <c r="Q29" s="934"/>
      <c r="R29" s="934"/>
      <c r="S29" s="934"/>
      <c r="T29" s="934"/>
      <c r="U29" s="934"/>
      <c r="V29" s="934"/>
      <c r="W29" s="934"/>
      <c r="X29" s="937" t="s">
        <v>47</v>
      </c>
      <c r="Y29" s="934"/>
      <c r="Z29" s="934"/>
      <c r="AA29" s="934"/>
      <c r="AB29" s="934"/>
    </row>
    <row r="30" spans="1:31" s="935" customFormat="1" ht="18" customHeight="1">
      <c r="A30" s="298" t="s">
        <v>536</v>
      </c>
      <c r="B30" s="936"/>
      <c r="C30" s="936"/>
      <c r="D30" s="936"/>
      <c r="E30" s="936"/>
      <c r="F30" s="936"/>
      <c r="G30" s="936"/>
      <c r="H30" s="936"/>
      <c r="I30" s="936"/>
      <c r="J30" s="936"/>
      <c r="K30" s="936"/>
      <c r="L30" s="936"/>
      <c r="M30" s="936"/>
      <c r="N30" s="936"/>
      <c r="O30" s="936"/>
      <c r="P30" s="936"/>
      <c r="Q30" s="936"/>
      <c r="R30" s="936"/>
      <c r="S30" s="936"/>
      <c r="T30" s="936"/>
      <c r="U30" s="936"/>
      <c r="V30" s="936"/>
      <c r="W30" s="936"/>
      <c r="X30" s="298"/>
      <c r="Y30" s="936"/>
      <c r="Z30" s="936"/>
      <c r="AA30" s="936"/>
      <c r="AB30" s="936"/>
    </row>
    <row r="31" spans="1:31" ht="16.5" customHeight="1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X31" s="199"/>
    </row>
    <row r="32" spans="1:31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X32" s="199"/>
    </row>
  </sheetData>
  <hyperlinks>
    <hyperlink ref="A1" location="Menu!A1" display="Return to Menu"/>
  </hyperlinks>
  <pageMargins left="0.59055118110236204" right="0.23622047244094499" top="0.55118110236220497" bottom="0.511811023622047" header="0.31496062992126" footer="0"/>
  <pageSetup paperSize="9" scale="53" fitToWidth="3" fitToHeight="3" orientation="landscape" r:id="rId1"/>
  <headerFooter alignWithMargins="0"/>
  <colBreaks count="1" manualBreakCount="1">
    <brk id="23" max="2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view="pageBreakPreview" zoomScale="90" zoomScaleNormal="75" zoomScaleSheetLayoutView="90" workbookViewId="0">
      <pane xSplit="1" ySplit="3" topLeftCell="B4" activePane="bottomRight" state="frozen"/>
      <selection activeCell="T30" sqref="T30:T32"/>
      <selection pane="topRight" activeCell="T30" sqref="T30:T32"/>
      <selection pane="bottomLeft" activeCell="T30" sqref="T30:T32"/>
      <selection pane="bottomRight"/>
    </sheetView>
  </sheetViews>
  <sheetFormatPr defaultColWidth="15.7109375" defaultRowHeight="12.75"/>
  <cols>
    <col min="1" max="1" width="40.5703125" style="201" customWidth="1"/>
    <col min="2" max="28" width="13.28515625" style="201" customWidth="1"/>
    <col min="29" max="116" width="15.7109375" style="201" customWidth="1"/>
    <col min="117" max="234" width="65.5703125" style="201" customWidth="1"/>
    <col min="235" max="235" width="37.7109375" style="201" customWidth="1"/>
    <col min="236" max="236" width="9.85546875" style="201" bestFit="1" customWidth="1"/>
    <col min="237" max="243" width="11.5703125" style="201" bestFit="1" customWidth="1"/>
    <col min="244" max="244" width="12.85546875" style="201" bestFit="1" customWidth="1"/>
    <col min="245" max="245" width="11.5703125" style="201" bestFit="1" customWidth="1"/>
    <col min="246" max="246" width="37.7109375" style="201" customWidth="1"/>
    <col min="247" max="252" width="12.85546875" style="201" bestFit="1" customWidth="1"/>
    <col min="253" max="255" width="14.28515625" style="201" bestFit="1" customWidth="1"/>
    <col min="256" max="256" width="15.7109375" style="201"/>
    <col min="257" max="257" width="64" style="201" customWidth="1"/>
    <col min="258" max="258" width="9.85546875" style="201" bestFit="1" customWidth="1"/>
    <col min="259" max="265" width="11.5703125" style="201" bestFit="1" customWidth="1"/>
    <col min="266" max="266" width="12.85546875" style="201" bestFit="1" customWidth="1"/>
    <col min="267" max="267" width="11.5703125" style="201" bestFit="1" customWidth="1"/>
    <col min="268" max="273" width="12.85546875" style="201" bestFit="1" customWidth="1"/>
    <col min="274" max="276" width="14.28515625" style="201" bestFit="1" customWidth="1"/>
    <col min="277" max="372" width="15.7109375" style="201" customWidth="1"/>
    <col min="373" max="490" width="65.5703125" style="201" customWidth="1"/>
    <col min="491" max="491" width="37.7109375" style="201" customWidth="1"/>
    <col min="492" max="492" width="9.85546875" style="201" bestFit="1" customWidth="1"/>
    <col min="493" max="499" width="11.5703125" style="201" bestFit="1" customWidth="1"/>
    <col min="500" max="500" width="12.85546875" style="201" bestFit="1" customWidth="1"/>
    <col min="501" max="501" width="11.5703125" style="201" bestFit="1" customWidth="1"/>
    <col min="502" max="502" width="37.7109375" style="201" customWidth="1"/>
    <col min="503" max="508" width="12.85546875" style="201" bestFit="1" customWidth="1"/>
    <col min="509" max="511" width="14.28515625" style="201" bestFit="1" customWidth="1"/>
    <col min="512" max="512" width="15.7109375" style="201"/>
    <col min="513" max="513" width="64" style="201" customWidth="1"/>
    <col min="514" max="514" width="9.85546875" style="201" bestFit="1" customWidth="1"/>
    <col min="515" max="521" width="11.5703125" style="201" bestFit="1" customWidth="1"/>
    <col min="522" max="522" width="12.85546875" style="201" bestFit="1" customWidth="1"/>
    <col min="523" max="523" width="11.5703125" style="201" bestFit="1" customWidth="1"/>
    <col min="524" max="529" width="12.85546875" style="201" bestFit="1" customWidth="1"/>
    <col min="530" max="532" width="14.28515625" style="201" bestFit="1" customWidth="1"/>
    <col min="533" max="628" width="15.7109375" style="201" customWidth="1"/>
    <col min="629" max="746" width="65.5703125" style="201" customWidth="1"/>
    <col min="747" max="747" width="37.7109375" style="201" customWidth="1"/>
    <col min="748" max="748" width="9.85546875" style="201" bestFit="1" customWidth="1"/>
    <col min="749" max="755" width="11.5703125" style="201" bestFit="1" customWidth="1"/>
    <col min="756" max="756" width="12.85546875" style="201" bestFit="1" customWidth="1"/>
    <col min="757" max="757" width="11.5703125" style="201" bestFit="1" customWidth="1"/>
    <col min="758" max="758" width="37.7109375" style="201" customWidth="1"/>
    <col min="759" max="764" width="12.85546875" style="201" bestFit="1" customWidth="1"/>
    <col min="765" max="767" width="14.28515625" style="201" bestFit="1" customWidth="1"/>
    <col min="768" max="768" width="15.7109375" style="201"/>
    <col min="769" max="769" width="64" style="201" customWidth="1"/>
    <col min="770" max="770" width="9.85546875" style="201" bestFit="1" customWidth="1"/>
    <col min="771" max="777" width="11.5703125" style="201" bestFit="1" customWidth="1"/>
    <col min="778" max="778" width="12.85546875" style="201" bestFit="1" customWidth="1"/>
    <col min="779" max="779" width="11.5703125" style="201" bestFit="1" customWidth="1"/>
    <col min="780" max="785" width="12.85546875" style="201" bestFit="1" customWidth="1"/>
    <col min="786" max="788" width="14.28515625" style="201" bestFit="1" customWidth="1"/>
    <col min="789" max="884" width="15.7109375" style="201" customWidth="1"/>
    <col min="885" max="1002" width="65.5703125" style="201" customWidth="1"/>
    <col min="1003" max="1003" width="37.7109375" style="201" customWidth="1"/>
    <col min="1004" max="1004" width="9.85546875" style="201" bestFit="1" customWidth="1"/>
    <col min="1005" max="1011" width="11.5703125" style="201" bestFit="1" customWidth="1"/>
    <col min="1012" max="1012" width="12.85546875" style="201" bestFit="1" customWidth="1"/>
    <col min="1013" max="1013" width="11.5703125" style="201" bestFit="1" customWidth="1"/>
    <col min="1014" max="1014" width="37.7109375" style="201" customWidth="1"/>
    <col min="1015" max="1020" width="12.85546875" style="201" bestFit="1" customWidth="1"/>
    <col min="1021" max="1023" width="14.28515625" style="201" bestFit="1" customWidth="1"/>
    <col min="1024" max="1024" width="15.7109375" style="201"/>
    <col min="1025" max="1025" width="64" style="201" customWidth="1"/>
    <col min="1026" max="1026" width="9.85546875" style="201" bestFit="1" customWidth="1"/>
    <col min="1027" max="1033" width="11.5703125" style="201" bestFit="1" customWidth="1"/>
    <col min="1034" max="1034" width="12.85546875" style="201" bestFit="1" customWidth="1"/>
    <col min="1035" max="1035" width="11.5703125" style="201" bestFit="1" customWidth="1"/>
    <col min="1036" max="1041" width="12.85546875" style="201" bestFit="1" customWidth="1"/>
    <col min="1042" max="1044" width="14.28515625" style="201" bestFit="1" customWidth="1"/>
    <col min="1045" max="1140" width="15.7109375" style="201" customWidth="1"/>
    <col min="1141" max="1258" width="65.5703125" style="201" customWidth="1"/>
    <col min="1259" max="1259" width="37.7109375" style="201" customWidth="1"/>
    <col min="1260" max="1260" width="9.85546875" style="201" bestFit="1" customWidth="1"/>
    <col min="1261" max="1267" width="11.5703125" style="201" bestFit="1" customWidth="1"/>
    <col min="1268" max="1268" width="12.85546875" style="201" bestFit="1" customWidth="1"/>
    <col min="1269" max="1269" width="11.5703125" style="201" bestFit="1" customWidth="1"/>
    <col min="1270" max="1270" width="37.7109375" style="201" customWidth="1"/>
    <col min="1271" max="1276" width="12.85546875" style="201" bestFit="1" customWidth="1"/>
    <col min="1277" max="1279" width="14.28515625" style="201" bestFit="1" customWidth="1"/>
    <col min="1280" max="1280" width="15.7109375" style="201"/>
    <col min="1281" max="1281" width="64" style="201" customWidth="1"/>
    <col min="1282" max="1282" width="9.85546875" style="201" bestFit="1" customWidth="1"/>
    <col min="1283" max="1289" width="11.5703125" style="201" bestFit="1" customWidth="1"/>
    <col min="1290" max="1290" width="12.85546875" style="201" bestFit="1" customWidth="1"/>
    <col min="1291" max="1291" width="11.5703125" style="201" bestFit="1" customWidth="1"/>
    <col min="1292" max="1297" width="12.85546875" style="201" bestFit="1" customWidth="1"/>
    <col min="1298" max="1300" width="14.28515625" style="201" bestFit="1" customWidth="1"/>
    <col min="1301" max="1396" width="15.7109375" style="201" customWidth="1"/>
    <col min="1397" max="1514" width="65.5703125" style="201" customWidth="1"/>
    <col min="1515" max="1515" width="37.7109375" style="201" customWidth="1"/>
    <col min="1516" max="1516" width="9.85546875" style="201" bestFit="1" customWidth="1"/>
    <col min="1517" max="1523" width="11.5703125" style="201" bestFit="1" customWidth="1"/>
    <col min="1524" max="1524" width="12.85546875" style="201" bestFit="1" customWidth="1"/>
    <col min="1525" max="1525" width="11.5703125" style="201" bestFit="1" customWidth="1"/>
    <col min="1526" max="1526" width="37.7109375" style="201" customWidth="1"/>
    <col min="1527" max="1532" width="12.85546875" style="201" bestFit="1" customWidth="1"/>
    <col min="1533" max="1535" width="14.28515625" style="201" bestFit="1" customWidth="1"/>
    <col min="1536" max="1536" width="15.7109375" style="201"/>
    <col min="1537" max="1537" width="64" style="201" customWidth="1"/>
    <col min="1538" max="1538" width="9.85546875" style="201" bestFit="1" customWidth="1"/>
    <col min="1539" max="1545" width="11.5703125" style="201" bestFit="1" customWidth="1"/>
    <col min="1546" max="1546" width="12.85546875" style="201" bestFit="1" customWidth="1"/>
    <col min="1547" max="1547" width="11.5703125" style="201" bestFit="1" customWidth="1"/>
    <col min="1548" max="1553" width="12.85546875" style="201" bestFit="1" customWidth="1"/>
    <col min="1554" max="1556" width="14.28515625" style="201" bestFit="1" customWidth="1"/>
    <col min="1557" max="1652" width="15.7109375" style="201" customWidth="1"/>
    <col min="1653" max="1770" width="65.5703125" style="201" customWidth="1"/>
    <col min="1771" max="1771" width="37.7109375" style="201" customWidth="1"/>
    <col min="1772" max="1772" width="9.85546875" style="201" bestFit="1" customWidth="1"/>
    <col min="1773" max="1779" width="11.5703125" style="201" bestFit="1" customWidth="1"/>
    <col min="1780" max="1780" width="12.85546875" style="201" bestFit="1" customWidth="1"/>
    <col min="1781" max="1781" width="11.5703125" style="201" bestFit="1" customWidth="1"/>
    <col min="1782" max="1782" width="37.7109375" style="201" customWidth="1"/>
    <col min="1783" max="1788" width="12.85546875" style="201" bestFit="1" customWidth="1"/>
    <col min="1789" max="1791" width="14.28515625" style="201" bestFit="1" customWidth="1"/>
    <col min="1792" max="1792" width="15.7109375" style="201"/>
    <col min="1793" max="1793" width="64" style="201" customWidth="1"/>
    <col min="1794" max="1794" width="9.85546875" style="201" bestFit="1" customWidth="1"/>
    <col min="1795" max="1801" width="11.5703125" style="201" bestFit="1" customWidth="1"/>
    <col min="1802" max="1802" width="12.85546875" style="201" bestFit="1" customWidth="1"/>
    <col min="1803" max="1803" width="11.5703125" style="201" bestFit="1" customWidth="1"/>
    <col min="1804" max="1809" width="12.85546875" style="201" bestFit="1" customWidth="1"/>
    <col min="1810" max="1812" width="14.28515625" style="201" bestFit="1" customWidth="1"/>
    <col min="1813" max="1908" width="15.7109375" style="201" customWidth="1"/>
    <col min="1909" max="2026" width="65.5703125" style="201" customWidth="1"/>
    <col min="2027" max="2027" width="37.7109375" style="201" customWidth="1"/>
    <col min="2028" max="2028" width="9.85546875" style="201" bestFit="1" customWidth="1"/>
    <col min="2029" max="2035" width="11.5703125" style="201" bestFit="1" customWidth="1"/>
    <col min="2036" max="2036" width="12.85546875" style="201" bestFit="1" customWidth="1"/>
    <col min="2037" max="2037" width="11.5703125" style="201" bestFit="1" customWidth="1"/>
    <col min="2038" max="2038" width="37.7109375" style="201" customWidth="1"/>
    <col min="2039" max="2044" width="12.85546875" style="201" bestFit="1" customWidth="1"/>
    <col min="2045" max="2047" width="14.28515625" style="201" bestFit="1" customWidth="1"/>
    <col min="2048" max="2048" width="15.7109375" style="201"/>
    <col min="2049" max="2049" width="64" style="201" customWidth="1"/>
    <col min="2050" max="2050" width="9.85546875" style="201" bestFit="1" customWidth="1"/>
    <col min="2051" max="2057" width="11.5703125" style="201" bestFit="1" customWidth="1"/>
    <col min="2058" max="2058" width="12.85546875" style="201" bestFit="1" customWidth="1"/>
    <col min="2059" max="2059" width="11.5703125" style="201" bestFit="1" customWidth="1"/>
    <col min="2060" max="2065" width="12.85546875" style="201" bestFit="1" customWidth="1"/>
    <col min="2066" max="2068" width="14.28515625" style="201" bestFit="1" customWidth="1"/>
    <col min="2069" max="2164" width="15.7109375" style="201" customWidth="1"/>
    <col min="2165" max="2282" width="65.5703125" style="201" customWidth="1"/>
    <col min="2283" max="2283" width="37.7109375" style="201" customWidth="1"/>
    <col min="2284" max="2284" width="9.85546875" style="201" bestFit="1" customWidth="1"/>
    <col min="2285" max="2291" width="11.5703125" style="201" bestFit="1" customWidth="1"/>
    <col min="2292" max="2292" width="12.85546875" style="201" bestFit="1" customWidth="1"/>
    <col min="2293" max="2293" width="11.5703125" style="201" bestFit="1" customWidth="1"/>
    <col min="2294" max="2294" width="37.7109375" style="201" customWidth="1"/>
    <col min="2295" max="2300" width="12.85546875" style="201" bestFit="1" customWidth="1"/>
    <col min="2301" max="2303" width="14.28515625" style="201" bestFit="1" customWidth="1"/>
    <col min="2304" max="2304" width="15.7109375" style="201"/>
    <col min="2305" max="2305" width="64" style="201" customWidth="1"/>
    <col min="2306" max="2306" width="9.85546875" style="201" bestFit="1" customWidth="1"/>
    <col min="2307" max="2313" width="11.5703125" style="201" bestFit="1" customWidth="1"/>
    <col min="2314" max="2314" width="12.85546875" style="201" bestFit="1" customWidth="1"/>
    <col min="2315" max="2315" width="11.5703125" style="201" bestFit="1" customWidth="1"/>
    <col min="2316" max="2321" width="12.85546875" style="201" bestFit="1" customWidth="1"/>
    <col min="2322" max="2324" width="14.28515625" style="201" bestFit="1" customWidth="1"/>
    <col min="2325" max="2420" width="15.7109375" style="201" customWidth="1"/>
    <col min="2421" max="2538" width="65.5703125" style="201" customWidth="1"/>
    <col min="2539" max="2539" width="37.7109375" style="201" customWidth="1"/>
    <col min="2540" max="2540" width="9.85546875" style="201" bestFit="1" customWidth="1"/>
    <col min="2541" max="2547" width="11.5703125" style="201" bestFit="1" customWidth="1"/>
    <col min="2548" max="2548" width="12.85546875" style="201" bestFit="1" customWidth="1"/>
    <col min="2549" max="2549" width="11.5703125" style="201" bestFit="1" customWidth="1"/>
    <col min="2550" max="2550" width="37.7109375" style="201" customWidth="1"/>
    <col min="2551" max="2556" width="12.85546875" style="201" bestFit="1" customWidth="1"/>
    <col min="2557" max="2559" width="14.28515625" style="201" bestFit="1" customWidth="1"/>
    <col min="2560" max="2560" width="15.7109375" style="201"/>
    <col min="2561" max="2561" width="64" style="201" customWidth="1"/>
    <col min="2562" max="2562" width="9.85546875" style="201" bestFit="1" customWidth="1"/>
    <col min="2563" max="2569" width="11.5703125" style="201" bestFit="1" customWidth="1"/>
    <col min="2570" max="2570" width="12.85546875" style="201" bestFit="1" customWidth="1"/>
    <col min="2571" max="2571" width="11.5703125" style="201" bestFit="1" customWidth="1"/>
    <col min="2572" max="2577" width="12.85546875" style="201" bestFit="1" customWidth="1"/>
    <col min="2578" max="2580" width="14.28515625" style="201" bestFit="1" customWidth="1"/>
    <col min="2581" max="2676" width="15.7109375" style="201" customWidth="1"/>
    <col min="2677" max="2794" width="65.5703125" style="201" customWidth="1"/>
    <col min="2795" max="2795" width="37.7109375" style="201" customWidth="1"/>
    <col min="2796" max="2796" width="9.85546875" style="201" bestFit="1" customWidth="1"/>
    <col min="2797" max="2803" width="11.5703125" style="201" bestFit="1" customWidth="1"/>
    <col min="2804" max="2804" width="12.85546875" style="201" bestFit="1" customWidth="1"/>
    <col min="2805" max="2805" width="11.5703125" style="201" bestFit="1" customWidth="1"/>
    <col min="2806" max="2806" width="37.7109375" style="201" customWidth="1"/>
    <col min="2807" max="2812" width="12.85546875" style="201" bestFit="1" customWidth="1"/>
    <col min="2813" max="2815" width="14.28515625" style="201" bestFit="1" customWidth="1"/>
    <col min="2816" max="2816" width="15.7109375" style="201"/>
    <col min="2817" max="2817" width="64" style="201" customWidth="1"/>
    <col min="2818" max="2818" width="9.85546875" style="201" bestFit="1" customWidth="1"/>
    <col min="2819" max="2825" width="11.5703125" style="201" bestFit="1" customWidth="1"/>
    <col min="2826" max="2826" width="12.85546875" style="201" bestFit="1" customWidth="1"/>
    <col min="2827" max="2827" width="11.5703125" style="201" bestFit="1" customWidth="1"/>
    <col min="2828" max="2833" width="12.85546875" style="201" bestFit="1" customWidth="1"/>
    <col min="2834" max="2836" width="14.28515625" style="201" bestFit="1" customWidth="1"/>
    <col min="2837" max="2932" width="15.7109375" style="201" customWidth="1"/>
    <col min="2933" max="3050" width="65.5703125" style="201" customWidth="1"/>
    <col min="3051" max="3051" width="37.7109375" style="201" customWidth="1"/>
    <col min="3052" max="3052" width="9.85546875" style="201" bestFit="1" customWidth="1"/>
    <col min="3053" max="3059" width="11.5703125" style="201" bestFit="1" customWidth="1"/>
    <col min="3060" max="3060" width="12.85546875" style="201" bestFit="1" customWidth="1"/>
    <col min="3061" max="3061" width="11.5703125" style="201" bestFit="1" customWidth="1"/>
    <col min="3062" max="3062" width="37.7109375" style="201" customWidth="1"/>
    <col min="3063" max="3068" width="12.85546875" style="201" bestFit="1" customWidth="1"/>
    <col min="3069" max="3071" width="14.28515625" style="201" bestFit="1" customWidth="1"/>
    <col min="3072" max="3072" width="15.7109375" style="201"/>
    <col min="3073" max="3073" width="64" style="201" customWidth="1"/>
    <col min="3074" max="3074" width="9.85546875" style="201" bestFit="1" customWidth="1"/>
    <col min="3075" max="3081" width="11.5703125" style="201" bestFit="1" customWidth="1"/>
    <col min="3082" max="3082" width="12.85546875" style="201" bestFit="1" customWidth="1"/>
    <col min="3083" max="3083" width="11.5703125" style="201" bestFit="1" customWidth="1"/>
    <col min="3084" max="3089" width="12.85546875" style="201" bestFit="1" customWidth="1"/>
    <col min="3090" max="3092" width="14.28515625" style="201" bestFit="1" customWidth="1"/>
    <col min="3093" max="3188" width="15.7109375" style="201" customWidth="1"/>
    <col min="3189" max="3306" width="65.5703125" style="201" customWidth="1"/>
    <col min="3307" max="3307" width="37.7109375" style="201" customWidth="1"/>
    <col min="3308" max="3308" width="9.85546875" style="201" bestFit="1" customWidth="1"/>
    <col min="3309" max="3315" width="11.5703125" style="201" bestFit="1" customWidth="1"/>
    <col min="3316" max="3316" width="12.85546875" style="201" bestFit="1" customWidth="1"/>
    <col min="3317" max="3317" width="11.5703125" style="201" bestFit="1" customWidth="1"/>
    <col min="3318" max="3318" width="37.7109375" style="201" customWidth="1"/>
    <col min="3319" max="3324" width="12.85546875" style="201" bestFit="1" customWidth="1"/>
    <col min="3325" max="3327" width="14.28515625" style="201" bestFit="1" customWidth="1"/>
    <col min="3328" max="3328" width="15.7109375" style="201"/>
    <col min="3329" max="3329" width="64" style="201" customWidth="1"/>
    <col min="3330" max="3330" width="9.85546875" style="201" bestFit="1" customWidth="1"/>
    <col min="3331" max="3337" width="11.5703125" style="201" bestFit="1" customWidth="1"/>
    <col min="3338" max="3338" width="12.85546875" style="201" bestFit="1" customWidth="1"/>
    <col min="3339" max="3339" width="11.5703125" style="201" bestFit="1" customWidth="1"/>
    <col min="3340" max="3345" width="12.85546875" style="201" bestFit="1" customWidth="1"/>
    <col min="3346" max="3348" width="14.28515625" style="201" bestFit="1" customWidth="1"/>
    <col min="3349" max="3444" width="15.7109375" style="201" customWidth="1"/>
    <col min="3445" max="3562" width="65.5703125" style="201" customWidth="1"/>
    <col min="3563" max="3563" width="37.7109375" style="201" customWidth="1"/>
    <col min="3564" max="3564" width="9.85546875" style="201" bestFit="1" customWidth="1"/>
    <col min="3565" max="3571" width="11.5703125" style="201" bestFit="1" customWidth="1"/>
    <col min="3572" max="3572" width="12.85546875" style="201" bestFit="1" customWidth="1"/>
    <col min="3573" max="3573" width="11.5703125" style="201" bestFit="1" customWidth="1"/>
    <col min="3574" max="3574" width="37.7109375" style="201" customWidth="1"/>
    <col min="3575" max="3580" width="12.85546875" style="201" bestFit="1" customWidth="1"/>
    <col min="3581" max="3583" width="14.28515625" style="201" bestFit="1" customWidth="1"/>
    <col min="3584" max="3584" width="15.7109375" style="201"/>
    <col min="3585" max="3585" width="64" style="201" customWidth="1"/>
    <col min="3586" max="3586" width="9.85546875" style="201" bestFit="1" customWidth="1"/>
    <col min="3587" max="3593" width="11.5703125" style="201" bestFit="1" customWidth="1"/>
    <col min="3594" max="3594" width="12.85546875" style="201" bestFit="1" customWidth="1"/>
    <col min="3595" max="3595" width="11.5703125" style="201" bestFit="1" customWidth="1"/>
    <col min="3596" max="3601" width="12.85546875" style="201" bestFit="1" customWidth="1"/>
    <col min="3602" max="3604" width="14.28515625" style="201" bestFit="1" customWidth="1"/>
    <col min="3605" max="3700" width="15.7109375" style="201" customWidth="1"/>
    <col min="3701" max="3818" width="65.5703125" style="201" customWidth="1"/>
    <col min="3819" max="3819" width="37.7109375" style="201" customWidth="1"/>
    <col min="3820" max="3820" width="9.85546875" style="201" bestFit="1" customWidth="1"/>
    <col min="3821" max="3827" width="11.5703125" style="201" bestFit="1" customWidth="1"/>
    <col min="3828" max="3828" width="12.85546875" style="201" bestFit="1" customWidth="1"/>
    <col min="3829" max="3829" width="11.5703125" style="201" bestFit="1" customWidth="1"/>
    <col min="3830" max="3830" width="37.7109375" style="201" customWidth="1"/>
    <col min="3831" max="3836" width="12.85546875" style="201" bestFit="1" customWidth="1"/>
    <col min="3837" max="3839" width="14.28515625" style="201" bestFit="1" customWidth="1"/>
    <col min="3840" max="3840" width="15.7109375" style="201"/>
    <col min="3841" max="3841" width="64" style="201" customWidth="1"/>
    <col min="3842" max="3842" width="9.85546875" style="201" bestFit="1" customWidth="1"/>
    <col min="3843" max="3849" width="11.5703125" style="201" bestFit="1" customWidth="1"/>
    <col min="3850" max="3850" width="12.85546875" style="201" bestFit="1" customWidth="1"/>
    <col min="3851" max="3851" width="11.5703125" style="201" bestFit="1" customWidth="1"/>
    <col min="3852" max="3857" width="12.85546875" style="201" bestFit="1" customWidth="1"/>
    <col min="3858" max="3860" width="14.28515625" style="201" bestFit="1" customWidth="1"/>
    <col min="3861" max="3956" width="15.7109375" style="201" customWidth="1"/>
    <col min="3957" max="4074" width="65.5703125" style="201" customWidth="1"/>
    <col min="4075" max="4075" width="37.7109375" style="201" customWidth="1"/>
    <col min="4076" max="4076" width="9.85546875" style="201" bestFit="1" customWidth="1"/>
    <col min="4077" max="4083" width="11.5703125" style="201" bestFit="1" customWidth="1"/>
    <col min="4084" max="4084" width="12.85546875" style="201" bestFit="1" customWidth="1"/>
    <col min="4085" max="4085" width="11.5703125" style="201" bestFit="1" customWidth="1"/>
    <col min="4086" max="4086" width="37.7109375" style="201" customWidth="1"/>
    <col min="4087" max="4092" width="12.85546875" style="201" bestFit="1" customWidth="1"/>
    <col min="4093" max="4095" width="14.28515625" style="201" bestFit="1" customWidth="1"/>
    <col min="4096" max="4096" width="15.7109375" style="201"/>
    <col min="4097" max="4097" width="64" style="201" customWidth="1"/>
    <col min="4098" max="4098" width="9.85546875" style="201" bestFit="1" customWidth="1"/>
    <col min="4099" max="4105" width="11.5703125" style="201" bestFit="1" customWidth="1"/>
    <col min="4106" max="4106" width="12.85546875" style="201" bestFit="1" customWidth="1"/>
    <col min="4107" max="4107" width="11.5703125" style="201" bestFit="1" customWidth="1"/>
    <col min="4108" max="4113" width="12.85546875" style="201" bestFit="1" customWidth="1"/>
    <col min="4114" max="4116" width="14.28515625" style="201" bestFit="1" customWidth="1"/>
    <col min="4117" max="4212" width="15.7109375" style="201" customWidth="1"/>
    <col min="4213" max="4330" width="65.5703125" style="201" customWidth="1"/>
    <col min="4331" max="4331" width="37.7109375" style="201" customWidth="1"/>
    <col min="4332" max="4332" width="9.85546875" style="201" bestFit="1" customWidth="1"/>
    <col min="4333" max="4339" width="11.5703125" style="201" bestFit="1" customWidth="1"/>
    <col min="4340" max="4340" width="12.85546875" style="201" bestFit="1" customWidth="1"/>
    <col min="4341" max="4341" width="11.5703125" style="201" bestFit="1" customWidth="1"/>
    <col min="4342" max="4342" width="37.7109375" style="201" customWidth="1"/>
    <col min="4343" max="4348" width="12.85546875" style="201" bestFit="1" customWidth="1"/>
    <col min="4349" max="4351" width="14.28515625" style="201" bestFit="1" customWidth="1"/>
    <col min="4352" max="4352" width="15.7109375" style="201"/>
    <col min="4353" max="4353" width="64" style="201" customWidth="1"/>
    <col min="4354" max="4354" width="9.85546875" style="201" bestFit="1" customWidth="1"/>
    <col min="4355" max="4361" width="11.5703125" style="201" bestFit="1" customWidth="1"/>
    <col min="4362" max="4362" width="12.85546875" style="201" bestFit="1" customWidth="1"/>
    <col min="4363" max="4363" width="11.5703125" style="201" bestFit="1" customWidth="1"/>
    <col min="4364" max="4369" width="12.85546875" style="201" bestFit="1" customWidth="1"/>
    <col min="4370" max="4372" width="14.28515625" style="201" bestFit="1" customWidth="1"/>
    <col min="4373" max="4468" width="15.7109375" style="201" customWidth="1"/>
    <col min="4469" max="4586" width="65.5703125" style="201" customWidth="1"/>
    <col min="4587" max="4587" width="37.7109375" style="201" customWidth="1"/>
    <col min="4588" max="4588" width="9.85546875" style="201" bestFit="1" customWidth="1"/>
    <col min="4589" max="4595" width="11.5703125" style="201" bestFit="1" customWidth="1"/>
    <col min="4596" max="4596" width="12.85546875" style="201" bestFit="1" customWidth="1"/>
    <col min="4597" max="4597" width="11.5703125" style="201" bestFit="1" customWidth="1"/>
    <col min="4598" max="4598" width="37.7109375" style="201" customWidth="1"/>
    <col min="4599" max="4604" width="12.85546875" style="201" bestFit="1" customWidth="1"/>
    <col min="4605" max="4607" width="14.28515625" style="201" bestFit="1" customWidth="1"/>
    <col min="4608" max="4608" width="15.7109375" style="201"/>
    <col min="4609" max="4609" width="64" style="201" customWidth="1"/>
    <col min="4610" max="4610" width="9.85546875" style="201" bestFit="1" customWidth="1"/>
    <col min="4611" max="4617" width="11.5703125" style="201" bestFit="1" customWidth="1"/>
    <col min="4618" max="4618" width="12.85546875" style="201" bestFit="1" customWidth="1"/>
    <col min="4619" max="4619" width="11.5703125" style="201" bestFit="1" customWidth="1"/>
    <col min="4620" max="4625" width="12.85546875" style="201" bestFit="1" customWidth="1"/>
    <col min="4626" max="4628" width="14.28515625" style="201" bestFit="1" customWidth="1"/>
    <col min="4629" max="4724" width="15.7109375" style="201" customWidth="1"/>
    <col min="4725" max="4842" width="65.5703125" style="201" customWidth="1"/>
    <col min="4843" max="4843" width="37.7109375" style="201" customWidth="1"/>
    <col min="4844" max="4844" width="9.85546875" style="201" bestFit="1" customWidth="1"/>
    <col min="4845" max="4851" width="11.5703125" style="201" bestFit="1" customWidth="1"/>
    <col min="4852" max="4852" width="12.85546875" style="201" bestFit="1" customWidth="1"/>
    <col min="4853" max="4853" width="11.5703125" style="201" bestFit="1" customWidth="1"/>
    <col min="4854" max="4854" width="37.7109375" style="201" customWidth="1"/>
    <col min="4855" max="4860" width="12.85546875" style="201" bestFit="1" customWidth="1"/>
    <col min="4861" max="4863" width="14.28515625" style="201" bestFit="1" customWidth="1"/>
    <col min="4864" max="4864" width="15.7109375" style="201"/>
    <col min="4865" max="4865" width="64" style="201" customWidth="1"/>
    <col min="4866" max="4866" width="9.85546875" style="201" bestFit="1" customWidth="1"/>
    <col min="4867" max="4873" width="11.5703125" style="201" bestFit="1" customWidth="1"/>
    <col min="4874" max="4874" width="12.85546875" style="201" bestFit="1" customWidth="1"/>
    <col min="4875" max="4875" width="11.5703125" style="201" bestFit="1" customWidth="1"/>
    <col min="4876" max="4881" width="12.85546875" style="201" bestFit="1" customWidth="1"/>
    <col min="4882" max="4884" width="14.28515625" style="201" bestFit="1" customWidth="1"/>
    <col min="4885" max="4980" width="15.7109375" style="201" customWidth="1"/>
    <col min="4981" max="5098" width="65.5703125" style="201" customWidth="1"/>
    <col min="5099" max="5099" width="37.7109375" style="201" customWidth="1"/>
    <col min="5100" max="5100" width="9.85546875" style="201" bestFit="1" customWidth="1"/>
    <col min="5101" max="5107" width="11.5703125" style="201" bestFit="1" customWidth="1"/>
    <col min="5108" max="5108" width="12.85546875" style="201" bestFit="1" customWidth="1"/>
    <col min="5109" max="5109" width="11.5703125" style="201" bestFit="1" customWidth="1"/>
    <col min="5110" max="5110" width="37.7109375" style="201" customWidth="1"/>
    <col min="5111" max="5116" width="12.85546875" style="201" bestFit="1" customWidth="1"/>
    <col min="5117" max="5119" width="14.28515625" style="201" bestFit="1" customWidth="1"/>
    <col min="5120" max="5120" width="15.7109375" style="201"/>
    <col min="5121" max="5121" width="64" style="201" customWidth="1"/>
    <col min="5122" max="5122" width="9.85546875" style="201" bestFit="1" customWidth="1"/>
    <col min="5123" max="5129" width="11.5703125" style="201" bestFit="1" customWidth="1"/>
    <col min="5130" max="5130" width="12.85546875" style="201" bestFit="1" customWidth="1"/>
    <col min="5131" max="5131" width="11.5703125" style="201" bestFit="1" customWidth="1"/>
    <col min="5132" max="5137" width="12.85546875" style="201" bestFit="1" customWidth="1"/>
    <col min="5138" max="5140" width="14.28515625" style="201" bestFit="1" customWidth="1"/>
    <col min="5141" max="5236" width="15.7109375" style="201" customWidth="1"/>
    <col min="5237" max="5354" width="65.5703125" style="201" customWidth="1"/>
    <col min="5355" max="5355" width="37.7109375" style="201" customWidth="1"/>
    <col min="5356" max="5356" width="9.85546875" style="201" bestFit="1" customWidth="1"/>
    <col min="5357" max="5363" width="11.5703125" style="201" bestFit="1" customWidth="1"/>
    <col min="5364" max="5364" width="12.85546875" style="201" bestFit="1" customWidth="1"/>
    <col min="5365" max="5365" width="11.5703125" style="201" bestFit="1" customWidth="1"/>
    <col min="5366" max="5366" width="37.7109375" style="201" customWidth="1"/>
    <col min="5367" max="5372" width="12.85546875" style="201" bestFit="1" customWidth="1"/>
    <col min="5373" max="5375" width="14.28515625" style="201" bestFit="1" customWidth="1"/>
    <col min="5376" max="5376" width="15.7109375" style="201"/>
    <col min="5377" max="5377" width="64" style="201" customWidth="1"/>
    <col min="5378" max="5378" width="9.85546875" style="201" bestFit="1" customWidth="1"/>
    <col min="5379" max="5385" width="11.5703125" style="201" bestFit="1" customWidth="1"/>
    <col min="5386" max="5386" width="12.85546875" style="201" bestFit="1" customWidth="1"/>
    <col min="5387" max="5387" width="11.5703125" style="201" bestFit="1" customWidth="1"/>
    <col min="5388" max="5393" width="12.85546875" style="201" bestFit="1" customWidth="1"/>
    <col min="5394" max="5396" width="14.28515625" style="201" bestFit="1" customWidth="1"/>
    <col min="5397" max="5492" width="15.7109375" style="201" customWidth="1"/>
    <col min="5493" max="5610" width="65.5703125" style="201" customWidth="1"/>
    <col min="5611" max="5611" width="37.7109375" style="201" customWidth="1"/>
    <col min="5612" max="5612" width="9.85546875" style="201" bestFit="1" customWidth="1"/>
    <col min="5613" max="5619" width="11.5703125" style="201" bestFit="1" customWidth="1"/>
    <col min="5620" max="5620" width="12.85546875" style="201" bestFit="1" customWidth="1"/>
    <col min="5621" max="5621" width="11.5703125" style="201" bestFit="1" customWidth="1"/>
    <col min="5622" max="5622" width="37.7109375" style="201" customWidth="1"/>
    <col min="5623" max="5628" width="12.85546875" style="201" bestFit="1" customWidth="1"/>
    <col min="5629" max="5631" width="14.28515625" style="201" bestFit="1" customWidth="1"/>
    <col min="5632" max="5632" width="15.7109375" style="201"/>
    <col min="5633" max="5633" width="64" style="201" customWidth="1"/>
    <col min="5634" max="5634" width="9.85546875" style="201" bestFit="1" customWidth="1"/>
    <col min="5635" max="5641" width="11.5703125" style="201" bestFit="1" customWidth="1"/>
    <col min="5642" max="5642" width="12.85546875" style="201" bestFit="1" customWidth="1"/>
    <col min="5643" max="5643" width="11.5703125" style="201" bestFit="1" customWidth="1"/>
    <col min="5644" max="5649" width="12.85546875" style="201" bestFit="1" customWidth="1"/>
    <col min="5650" max="5652" width="14.28515625" style="201" bestFit="1" customWidth="1"/>
    <col min="5653" max="5748" width="15.7109375" style="201" customWidth="1"/>
    <col min="5749" max="5866" width="65.5703125" style="201" customWidth="1"/>
    <col min="5867" max="5867" width="37.7109375" style="201" customWidth="1"/>
    <col min="5868" max="5868" width="9.85546875" style="201" bestFit="1" customWidth="1"/>
    <col min="5869" max="5875" width="11.5703125" style="201" bestFit="1" customWidth="1"/>
    <col min="5876" max="5876" width="12.85546875" style="201" bestFit="1" customWidth="1"/>
    <col min="5877" max="5877" width="11.5703125" style="201" bestFit="1" customWidth="1"/>
    <col min="5878" max="5878" width="37.7109375" style="201" customWidth="1"/>
    <col min="5879" max="5884" width="12.85546875" style="201" bestFit="1" customWidth="1"/>
    <col min="5885" max="5887" width="14.28515625" style="201" bestFit="1" customWidth="1"/>
    <col min="5888" max="5888" width="15.7109375" style="201"/>
    <col min="5889" max="5889" width="64" style="201" customWidth="1"/>
    <col min="5890" max="5890" width="9.85546875" style="201" bestFit="1" customWidth="1"/>
    <col min="5891" max="5897" width="11.5703125" style="201" bestFit="1" customWidth="1"/>
    <col min="5898" max="5898" width="12.85546875" style="201" bestFit="1" customWidth="1"/>
    <col min="5899" max="5899" width="11.5703125" style="201" bestFit="1" customWidth="1"/>
    <col min="5900" max="5905" width="12.85546875" style="201" bestFit="1" customWidth="1"/>
    <col min="5906" max="5908" width="14.28515625" style="201" bestFit="1" customWidth="1"/>
    <col min="5909" max="6004" width="15.7109375" style="201" customWidth="1"/>
    <col min="6005" max="6122" width="65.5703125" style="201" customWidth="1"/>
    <col min="6123" max="6123" width="37.7109375" style="201" customWidth="1"/>
    <col min="6124" max="6124" width="9.85546875" style="201" bestFit="1" customWidth="1"/>
    <col min="6125" max="6131" width="11.5703125" style="201" bestFit="1" customWidth="1"/>
    <col min="6132" max="6132" width="12.85546875" style="201" bestFit="1" customWidth="1"/>
    <col min="6133" max="6133" width="11.5703125" style="201" bestFit="1" customWidth="1"/>
    <col min="6134" max="6134" width="37.7109375" style="201" customWidth="1"/>
    <col min="6135" max="6140" width="12.85546875" style="201" bestFit="1" customWidth="1"/>
    <col min="6141" max="6143" width="14.28515625" style="201" bestFit="1" customWidth="1"/>
    <col min="6144" max="6144" width="15.7109375" style="201"/>
    <col min="6145" max="6145" width="64" style="201" customWidth="1"/>
    <col min="6146" max="6146" width="9.85546875" style="201" bestFit="1" customWidth="1"/>
    <col min="6147" max="6153" width="11.5703125" style="201" bestFit="1" customWidth="1"/>
    <col min="6154" max="6154" width="12.85546875" style="201" bestFit="1" customWidth="1"/>
    <col min="6155" max="6155" width="11.5703125" style="201" bestFit="1" customWidth="1"/>
    <col min="6156" max="6161" width="12.85546875" style="201" bestFit="1" customWidth="1"/>
    <col min="6162" max="6164" width="14.28515625" style="201" bestFit="1" customWidth="1"/>
    <col min="6165" max="6260" width="15.7109375" style="201" customWidth="1"/>
    <col min="6261" max="6378" width="65.5703125" style="201" customWidth="1"/>
    <col min="6379" max="6379" width="37.7109375" style="201" customWidth="1"/>
    <col min="6380" max="6380" width="9.85546875" style="201" bestFit="1" customWidth="1"/>
    <col min="6381" max="6387" width="11.5703125" style="201" bestFit="1" customWidth="1"/>
    <col min="6388" max="6388" width="12.85546875" style="201" bestFit="1" customWidth="1"/>
    <col min="6389" max="6389" width="11.5703125" style="201" bestFit="1" customWidth="1"/>
    <col min="6390" max="6390" width="37.7109375" style="201" customWidth="1"/>
    <col min="6391" max="6396" width="12.85546875" style="201" bestFit="1" customWidth="1"/>
    <col min="6397" max="6399" width="14.28515625" style="201" bestFit="1" customWidth="1"/>
    <col min="6400" max="6400" width="15.7109375" style="201"/>
    <col min="6401" max="6401" width="64" style="201" customWidth="1"/>
    <col min="6402" max="6402" width="9.85546875" style="201" bestFit="1" customWidth="1"/>
    <col min="6403" max="6409" width="11.5703125" style="201" bestFit="1" customWidth="1"/>
    <col min="6410" max="6410" width="12.85546875" style="201" bestFit="1" customWidth="1"/>
    <col min="6411" max="6411" width="11.5703125" style="201" bestFit="1" customWidth="1"/>
    <col min="6412" max="6417" width="12.85546875" style="201" bestFit="1" customWidth="1"/>
    <col min="6418" max="6420" width="14.28515625" style="201" bestFit="1" customWidth="1"/>
    <col min="6421" max="6516" width="15.7109375" style="201" customWidth="1"/>
    <col min="6517" max="6634" width="65.5703125" style="201" customWidth="1"/>
    <col min="6635" max="6635" width="37.7109375" style="201" customWidth="1"/>
    <col min="6636" max="6636" width="9.85546875" style="201" bestFit="1" customWidth="1"/>
    <col min="6637" max="6643" width="11.5703125" style="201" bestFit="1" customWidth="1"/>
    <col min="6644" max="6644" width="12.85546875" style="201" bestFit="1" customWidth="1"/>
    <col min="6645" max="6645" width="11.5703125" style="201" bestFit="1" customWidth="1"/>
    <col min="6646" max="6646" width="37.7109375" style="201" customWidth="1"/>
    <col min="6647" max="6652" width="12.85546875" style="201" bestFit="1" customWidth="1"/>
    <col min="6653" max="6655" width="14.28515625" style="201" bestFit="1" customWidth="1"/>
    <col min="6656" max="6656" width="15.7109375" style="201"/>
    <col min="6657" max="6657" width="64" style="201" customWidth="1"/>
    <col min="6658" max="6658" width="9.85546875" style="201" bestFit="1" customWidth="1"/>
    <col min="6659" max="6665" width="11.5703125" style="201" bestFit="1" customWidth="1"/>
    <col min="6666" max="6666" width="12.85546875" style="201" bestFit="1" customWidth="1"/>
    <col min="6667" max="6667" width="11.5703125" style="201" bestFit="1" customWidth="1"/>
    <col min="6668" max="6673" width="12.85546875" style="201" bestFit="1" customWidth="1"/>
    <col min="6674" max="6676" width="14.28515625" style="201" bestFit="1" customWidth="1"/>
    <col min="6677" max="6772" width="15.7109375" style="201" customWidth="1"/>
    <col min="6773" max="6890" width="65.5703125" style="201" customWidth="1"/>
    <col min="6891" max="6891" width="37.7109375" style="201" customWidth="1"/>
    <col min="6892" max="6892" width="9.85546875" style="201" bestFit="1" customWidth="1"/>
    <col min="6893" max="6899" width="11.5703125" style="201" bestFit="1" customWidth="1"/>
    <col min="6900" max="6900" width="12.85546875" style="201" bestFit="1" customWidth="1"/>
    <col min="6901" max="6901" width="11.5703125" style="201" bestFit="1" customWidth="1"/>
    <col min="6902" max="6902" width="37.7109375" style="201" customWidth="1"/>
    <col min="6903" max="6908" width="12.85546875" style="201" bestFit="1" customWidth="1"/>
    <col min="6909" max="6911" width="14.28515625" style="201" bestFit="1" customWidth="1"/>
    <col min="6912" max="6912" width="15.7109375" style="201"/>
    <col min="6913" max="6913" width="64" style="201" customWidth="1"/>
    <col min="6914" max="6914" width="9.85546875" style="201" bestFit="1" customWidth="1"/>
    <col min="6915" max="6921" width="11.5703125" style="201" bestFit="1" customWidth="1"/>
    <col min="6922" max="6922" width="12.85546875" style="201" bestFit="1" customWidth="1"/>
    <col min="6923" max="6923" width="11.5703125" style="201" bestFit="1" customWidth="1"/>
    <col min="6924" max="6929" width="12.85546875" style="201" bestFit="1" customWidth="1"/>
    <col min="6930" max="6932" width="14.28515625" style="201" bestFit="1" customWidth="1"/>
    <col min="6933" max="7028" width="15.7109375" style="201" customWidth="1"/>
    <col min="7029" max="7146" width="65.5703125" style="201" customWidth="1"/>
    <col min="7147" max="7147" width="37.7109375" style="201" customWidth="1"/>
    <col min="7148" max="7148" width="9.85546875" style="201" bestFit="1" customWidth="1"/>
    <col min="7149" max="7155" width="11.5703125" style="201" bestFit="1" customWidth="1"/>
    <col min="7156" max="7156" width="12.85546875" style="201" bestFit="1" customWidth="1"/>
    <col min="7157" max="7157" width="11.5703125" style="201" bestFit="1" customWidth="1"/>
    <col min="7158" max="7158" width="37.7109375" style="201" customWidth="1"/>
    <col min="7159" max="7164" width="12.85546875" style="201" bestFit="1" customWidth="1"/>
    <col min="7165" max="7167" width="14.28515625" style="201" bestFit="1" customWidth="1"/>
    <col min="7168" max="7168" width="15.7109375" style="201"/>
    <col min="7169" max="7169" width="64" style="201" customWidth="1"/>
    <col min="7170" max="7170" width="9.85546875" style="201" bestFit="1" customWidth="1"/>
    <col min="7171" max="7177" width="11.5703125" style="201" bestFit="1" customWidth="1"/>
    <col min="7178" max="7178" width="12.85546875" style="201" bestFit="1" customWidth="1"/>
    <col min="7179" max="7179" width="11.5703125" style="201" bestFit="1" customWidth="1"/>
    <col min="7180" max="7185" width="12.85546875" style="201" bestFit="1" customWidth="1"/>
    <col min="7186" max="7188" width="14.28515625" style="201" bestFit="1" customWidth="1"/>
    <col min="7189" max="7284" width="15.7109375" style="201" customWidth="1"/>
    <col min="7285" max="7402" width="65.5703125" style="201" customWidth="1"/>
    <col min="7403" max="7403" width="37.7109375" style="201" customWidth="1"/>
    <col min="7404" max="7404" width="9.85546875" style="201" bestFit="1" customWidth="1"/>
    <col min="7405" max="7411" width="11.5703125" style="201" bestFit="1" customWidth="1"/>
    <col min="7412" max="7412" width="12.85546875" style="201" bestFit="1" customWidth="1"/>
    <col min="7413" max="7413" width="11.5703125" style="201" bestFit="1" customWidth="1"/>
    <col min="7414" max="7414" width="37.7109375" style="201" customWidth="1"/>
    <col min="7415" max="7420" width="12.85546875" style="201" bestFit="1" customWidth="1"/>
    <col min="7421" max="7423" width="14.28515625" style="201" bestFit="1" customWidth="1"/>
    <col min="7424" max="7424" width="15.7109375" style="201"/>
    <col min="7425" max="7425" width="64" style="201" customWidth="1"/>
    <col min="7426" max="7426" width="9.85546875" style="201" bestFit="1" customWidth="1"/>
    <col min="7427" max="7433" width="11.5703125" style="201" bestFit="1" customWidth="1"/>
    <col min="7434" max="7434" width="12.85546875" style="201" bestFit="1" customWidth="1"/>
    <col min="7435" max="7435" width="11.5703125" style="201" bestFit="1" customWidth="1"/>
    <col min="7436" max="7441" width="12.85546875" style="201" bestFit="1" customWidth="1"/>
    <col min="7442" max="7444" width="14.28515625" style="201" bestFit="1" customWidth="1"/>
    <col min="7445" max="7540" width="15.7109375" style="201" customWidth="1"/>
    <col min="7541" max="7658" width="65.5703125" style="201" customWidth="1"/>
    <col min="7659" max="7659" width="37.7109375" style="201" customWidth="1"/>
    <col min="7660" max="7660" width="9.85546875" style="201" bestFit="1" customWidth="1"/>
    <col min="7661" max="7667" width="11.5703125" style="201" bestFit="1" customWidth="1"/>
    <col min="7668" max="7668" width="12.85546875" style="201" bestFit="1" customWidth="1"/>
    <col min="7669" max="7669" width="11.5703125" style="201" bestFit="1" customWidth="1"/>
    <col min="7670" max="7670" width="37.7109375" style="201" customWidth="1"/>
    <col min="7671" max="7676" width="12.85546875" style="201" bestFit="1" customWidth="1"/>
    <col min="7677" max="7679" width="14.28515625" style="201" bestFit="1" customWidth="1"/>
    <col min="7680" max="7680" width="15.7109375" style="201"/>
    <col min="7681" max="7681" width="64" style="201" customWidth="1"/>
    <col min="7682" max="7682" width="9.85546875" style="201" bestFit="1" customWidth="1"/>
    <col min="7683" max="7689" width="11.5703125" style="201" bestFit="1" customWidth="1"/>
    <col min="7690" max="7690" width="12.85546875" style="201" bestFit="1" customWidth="1"/>
    <col min="7691" max="7691" width="11.5703125" style="201" bestFit="1" customWidth="1"/>
    <col min="7692" max="7697" width="12.85546875" style="201" bestFit="1" customWidth="1"/>
    <col min="7698" max="7700" width="14.28515625" style="201" bestFit="1" customWidth="1"/>
    <col min="7701" max="7796" width="15.7109375" style="201" customWidth="1"/>
    <col min="7797" max="7914" width="65.5703125" style="201" customWidth="1"/>
    <col min="7915" max="7915" width="37.7109375" style="201" customWidth="1"/>
    <col min="7916" max="7916" width="9.85546875" style="201" bestFit="1" customWidth="1"/>
    <col min="7917" max="7923" width="11.5703125" style="201" bestFit="1" customWidth="1"/>
    <col min="7924" max="7924" width="12.85546875" style="201" bestFit="1" customWidth="1"/>
    <col min="7925" max="7925" width="11.5703125" style="201" bestFit="1" customWidth="1"/>
    <col min="7926" max="7926" width="37.7109375" style="201" customWidth="1"/>
    <col min="7927" max="7932" width="12.85546875" style="201" bestFit="1" customWidth="1"/>
    <col min="7933" max="7935" width="14.28515625" style="201" bestFit="1" customWidth="1"/>
    <col min="7936" max="7936" width="15.7109375" style="201"/>
    <col min="7937" max="7937" width="64" style="201" customWidth="1"/>
    <col min="7938" max="7938" width="9.85546875" style="201" bestFit="1" customWidth="1"/>
    <col min="7939" max="7945" width="11.5703125" style="201" bestFit="1" customWidth="1"/>
    <col min="7946" max="7946" width="12.85546875" style="201" bestFit="1" customWidth="1"/>
    <col min="7947" max="7947" width="11.5703125" style="201" bestFit="1" customWidth="1"/>
    <col min="7948" max="7953" width="12.85546875" style="201" bestFit="1" customWidth="1"/>
    <col min="7954" max="7956" width="14.28515625" style="201" bestFit="1" customWidth="1"/>
    <col min="7957" max="8052" width="15.7109375" style="201" customWidth="1"/>
    <col min="8053" max="8170" width="65.5703125" style="201" customWidth="1"/>
    <col min="8171" max="8171" width="37.7109375" style="201" customWidth="1"/>
    <col min="8172" max="8172" width="9.85546875" style="201" bestFit="1" customWidth="1"/>
    <col min="8173" max="8179" width="11.5703125" style="201" bestFit="1" customWidth="1"/>
    <col min="8180" max="8180" width="12.85546875" style="201" bestFit="1" customWidth="1"/>
    <col min="8181" max="8181" width="11.5703125" style="201" bestFit="1" customWidth="1"/>
    <col min="8182" max="8182" width="37.7109375" style="201" customWidth="1"/>
    <col min="8183" max="8188" width="12.85546875" style="201" bestFit="1" customWidth="1"/>
    <col min="8189" max="8191" width="14.28515625" style="201" bestFit="1" customWidth="1"/>
    <col min="8192" max="8192" width="15.7109375" style="201"/>
    <col min="8193" max="8193" width="64" style="201" customWidth="1"/>
    <col min="8194" max="8194" width="9.85546875" style="201" bestFit="1" customWidth="1"/>
    <col min="8195" max="8201" width="11.5703125" style="201" bestFit="1" customWidth="1"/>
    <col min="8202" max="8202" width="12.85546875" style="201" bestFit="1" customWidth="1"/>
    <col min="8203" max="8203" width="11.5703125" style="201" bestFit="1" customWidth="1"/>
    <col min="8204" max="8209" width="12.85546875" style="201" bestFit="1" customWidth="1"/>
    <col min="8210" max="8212" width="14.28515625" style="201" bestFit="1" customWidth="1"/>
    <col min="8213" max="8308" width="15.7109375" style="201" customWidth="1"/>
    <col min="8309" max="8426" width="65.5703125" style="201" customWidth="1"/>
    <col min="8427" max="8427" width="37.7109375" style="201" customWidth="1"/>
    <col min="8428" max="8428" width="9.85546875" style="201" bestFit="1" customWidth="1"/>
    <col min="8429" max="8435" width="11.5703125" style="201" bestFit="1" customWidth="1"/>
    <col min="8436" max="8436" width="12.85546875" style="201" bestFit="1" customWidth="1"/>
    <col min="8437" max="8437" width="11.5703125" style="201" bestFit="1" customWidth="1"/>
    <col min="8438" max="8438" width="37.7109375" style="201" customWidth="1"/>
    <col min="8439" max="8444" width="12.85546875" style="201" bestFit="1" customWidth="1"/>
    <col min="8445" max="8447" width="14.28515625" style="201" bestFit="1" customWidth="1"/>
    <col min="8448" max="8448" width="15.7109375" style="201"/>
    <col min="8449" max="8449" width="64" style="201" customWidth="1"/>
    <col min="8450" max="8450" width="9.85546875" style="201" bestFit="1" customWidth="1"/>
    <col min="8451" max="8457" width="11.5703125" style="201" bestFit="1" customWidth="1"/>
    <col min="8458" max="8458" width="12.85546875" style="201" bestFit="1" customWidth="1"/>
    <col min="8459" max="8459" width="11.5703125" style="201" bestFit="1" customWidth="1"/>
    <col min="8460" max="8465" width="12.85546875" style="201" bestFit="1" customWidth="1"/>
    <col min="8466" max="8468" width="14.28515625" style="201" bestFit="1" customWidth="1"/>
    <col min="8469" max="8564" width="15.7109375" style="201" customWidth="1"/>
    <col min="8565" max="8682" width="65.5703125" style="201" customWidth="1"/>
    <col min="8683" max="8683" width="37.7109375" style="201" customWidth="1"/>
    <col min="8684" max="8684" width="9.85546875" style="201" bestFit="1" customWidth="1"/>
    <col min="8685" max="8691" width="11.5703125" style="201" bestFit="1" customWidth="1"/>
    <col min="8692" max="8692" width="12.85546875" style="201" bestFit="1" customWidth="1"/>
    <col min="8693" max="8693" width="11.5703125" style="201" bestFit="1" customWidth="1"/>
    <col min="8694" max="8694" width="37.7109375" style="201" customWidth="1"/>
    <col min="8695" max="8700" width="12.85546875" style="201" bestFit="1" customWidth="1"/>
    <col min="8701" max="8703" width="14.28515625" style="201" bestFit="1" customWidth="1"/>
    <col min="8704" max="8704" width="15.7109375" style="201"/>
    <col min="8705" max="8705" width="64" style="201" customWidth="1"/>
    <col min="8706" max="8706" width="9.85546875" style="201" bestFit="1" customWidth="1"/>
    <col min="8707" max="8713" width="11.5703125" style="201" bestFit="1" customWidth="1"/>
    <col min="8714" max="8714" width="12.85546875" style="201" bestFit="1" customWidth="1"/>
    <col min="8715" max="8715" width="11.5703125" style="201" bestFit="1" customWidth="1"/>
    <col min="8716" max="8721" width="12.85546875" style="201" bestFit="1" customWidth="1"/>
    <col min="8722" max="8724" width="14.28515625" style="201" bestFit="1" customWidth="1"/>
    <col min="8725" max="8820" width="15.7109375" style="201" customWidth="1"/>
    <col min="8821" max="8938" width="65.5703125" style="201" customWidth="1"/>
    <col min="8939" max="8939" width="37.7109375" style="201" customWidth="1"/>
    <col min="8940" max="8940" width="9.85546875" style="201" bestFit="1" customWidth="1"/>
    <col min="8941" max="8947" width="11.5703125" style="201" bestFit="1" customWidth="1"/>
    <col min="8948" max="8948" width="12.85546875" style="201" bestFit="1" customWidth="1"/>
    <col min="8949" max="8949" width="11.5703125" style="201" bestFit="1" customWidth="1"/>
    <col min="8950" max="8950" width="37.7109375" style="201" customWidth="1"/>
    <col min="8951" max="8956" width="12.85546875" style="201" bestFit="1" customWidth="1"/>
    <col min="8957" max="8959" width="14.28515625" style="201" bestFit="1" customWidth="1"/>
    <col min="8960" max="8960" width="15.7109375" style="201"/>
    <col min="8961" max="8961" width="64" style="201" customWidth="1"/>
    <col min="8962" max="8962" width="9.85546875" style="201" bestFit="1" customWidth="1"/>
    <col min="8963" max="8969" width="11.5703125" style="201" bestFit="1" customWidth="1"/>
    <col min="8970" max="8970" width="12.85546875" style="201" bestFit="1" customWidth="1"/>
    <col min="8971" max="8971" width="11.5703125" style="201" bestFit="1" customWidth="1"/>
    <col min="8972" max="8977" width="12.85546875" style="201" bestFit="1" customWidth="1"/>
    <col min="8978" max="8980" width="14.28515625" style="201" bestFit="1" customWidth="1"/>
    <col min="8981" max="9076" width="15.7109375" style="201" customWidth="1"/>
    <col min="9077" max="9194" width="65.5703125" style="201" customWidth="1"/>
    <col min="9195" max="9195" width="37.7109375" style="201" customWidth="1"/>
    <col min="9196" max="9196" width="9.85546875" style="201" bestFit="1" customWidth="1"/>
    <col min="9197" max="9203" width="11.5703125" style="201" bestFit="1" customWidth="1"/>
    <col min="9204" max="9204" width="12.85546875" style="201" bestFit="1" customWidth="1"/>
    <col min="9205" max="9205" width="11.5703125" style="201" bestFit="1" customWidth="1"/>
    <col min="9206" max="9206" width="37.7109375" style="201" customWidth="1"/>
    <col min="9207" max="9212" width="12.85546875" style="201" bestFit="1" customWidth="1"/>
    <col min="9213" max="9215" width="14.28515625" style="201" bestFit="1" customWidth="1"/>
    <col min="9216" max="9216" width="15.7109375" style="201"/>
    <col min="9217" max="9217" width="64" style="201" customWidth="1"/>
    <col min="9218" max="9218" width="9.85546875" style="201" bestFit="1" customWidth="1"/>
    <col min="9219" max="9225" width="11.5703125" style="201" bestFit="1" customWidth="1"/>
    <col min="9226" max="9226" width="12.85546875" style="201" bestFit="1" customWidth="1"/>
    <col min="9227" max="9227" width="11.5703125" style="201" bestFit="1" customWidth="1"/>
    <col min="9228" max="9233" width="12.85546875" style="201" bestFit="1" customWidth="1"/>
    <col min="9234" max="9236" width="14.28515625" style="201" bestFit="1" customWidth="1"/>
    <col min="9237" max="9332" width="15.7109375" style="201" customWidth="1"/>
    <col min="9333" max="9450" width="65.5703125" style="201" customWidth="1"/>
    <col min="9451" max="9451" width="37.7109375" style="201" customWidth="1"/>
    <col min="9452" max="9452" width="9.85546875" style="201" bestFit="1" customWidth="1"/>
    <col min="9453" max="9459" width="11.5703125" style="201" bestFit="1" customWidth="1"/>
    <col min="9460" max="9460" width="12.85546875" style="201" bestFit="1" customWidth="1"/>
    <col min="9461" max="9461" width="11.5703125" style="201" bestFit="1" customWidth="1"/>
    <col min="9462" max="9462" width="37.7109375" style="201" customWidth="1"/>
    <col min="9463" max="9468" width="12.85546875" style="201" bestFit="1" customWidth="1"/>
    <col min="9469" max="9471" width="14.28515625" style="201" bestFit="1" customWidth="1"/>
    <col min="9472" max="9472" width="15.7109375" style="201"/>
    <col min="9473" max="9473" width="64" style="201" customWidth="1"/>
    <col min="9474" max="9474" width="9.85546875" style="201" bestFit="1" customWidth="1"/>
    <col min="9475" max="9481" width="11.5703125" style="201" bestFit="1" customWidth="1"/>
    <col min="9482" max="9482" width="12.85546875" style="201" bestFit="1" customWidth="1"/>
    <col min="9483" max="9483" width="11.5703125" style="201" bestFit="1" customWidth="1"/>
    <col min="9484" max="9489" width="12.85546875" style="201" bestFit="1" customWidth="1"/>
    <col min="9490" max="9492" width="14.28515625" style="201" bestFit="1" customWidth="1"/>
    <col min="9493" max="9588" width="15.7109375" style="201" customWidth="1"/>
    <col min="9589" max="9706" width="65.5703125" style="201" customWidth="1"/>
    <col min="9707" max="9707" width="37.7109375" style="201" customWidth="1"/>
    <col min="9708" max="9708" width="9.85546875" style="201" bestFit="1" customWidth="1"/>
    <col min="9709" max="9715" width="11.5703125" style="201" bestFit="1" customWidth="1"/>
    <col min="9716" max="9716" width="12.85546875" style="201" bestFit="1" customWidth="1"/>
    <col min="9717" max="9717" width="11.5703125" style="201" bestFit="1" customWidth="1"/>
    <col min="9718" max="9718" width="37.7109375" style="201" customWidth="1"/>
    <col min="9719" max="9724" width="12.85546875" style="201" bestFit="1" customWidth="1"/>
    <col min="9725" max="9727" width="14.28515625" style="201" bestFit="1" customWidth="1"/>
    <col min="9728" max="9728" width="15.7109375" style="201"/>
    <col min="9729" max="9729" width="64" style="201" customWidth="1"/>
    <col min="9730" max="9730" width="9.85546875" style="201" bestFit="1" customWidth="1"/>
    <col min="9731" max="9737" width="11.5703125" style="201" bestFit="1" customWidth="1"/>
    <col min="9738" max="9738" width="12.85546875" style="201" bestFit="1" customWidth="1"/>
    <col min="9739" max="9739" width="11.5703125" style="201" bestFit="1" customWidth="1"/>
    <col min="9740" max="9745" width="12.85546875" style="201" bestFit="1" customWidth="1"/>
    <col min="9746" max="9748" width="14.28515625" style="201" bestFit="1" customWidth="1"/>
    <col min="9749" max="9844" width="15.7109375" style="201" customWidth="1"/>
    <col min="9845" max="9962" width="65.5703125" style="201" customWidth="1"/>
    <col min="9963" max="9963" width="37.7109375" style="201" customWidth="1"/>
    <col min="9964" max="9964" width="9.85546875" style="201" bestFit="1" customWidth="1"/>
    <col min="9965" max="9971" width="11.5703125" style="201" bestFit="1" customWidth="1"/>
    <col min="9972" max="9972" width="12.85546875" style="201" bestFit="1" customWidth="1"/>
    <col min="9973" max="9973" width="11.5703125" style="201" bestFit="1" customWidth="1"/>
    <col min="9974" max="9974" width="37.7109375" style="201" customWidth="1"/>
    <col min="9975" max="9980" width="12.85546875" style="201" bestFit="1" customWidth="1"/>
    <col min="9981" max="9983" width="14.28515625" style="201" bestFit="1" customWidth="1"/>
    <col min="9984" max="9984" width="15.7109375" style="201"/>
    <col min="9985" max="9985" width="64" style="201" customWidth="1"/>
    <col min="9986" max="9986" width="9.85546875" style="201" bestFit="1" customWidth="1"/>
    <col min="9987" max="9993" width="11.5703125" style="201" bestFit="1" customWidth="1"/>
    <col min="9994" max="9994" width="12.85546875" style="201" bestFit="1" customWidth="1"/>
    <col min="9995" max="9995" width="11.5703125" style="201" bestFit="1" customWidth="1"/>
    <col min="9996" max="10001" width="12.85546875" style="201" bestFit="1" customWidth="1"/>
    <col min="10002" max="10004" width="14.28515625" style="201" bestFit="1" customWidth="1"/>
    <col min="10005" max="10100" width="15.7109375" style="201" customWidth="1"/>
    <col min="10101" max="10218" width="65.5703125" style="201" customWidth="1"/>
    <col min="10219" max="10219" width="37.7109375" style="201" customWidth="1"/>
    <col min="10220" max="10220" width="9.85546875" style="201" bestFit="1" customWidth="1"/>
    <col min="10221" max="10227" width="11.5703125" style="201" bestFit="1" customWidth="1"/>
    <col min="10228" max="10228" width="12.85546875" style="201" bestFit="1" customWidth="1"/>
    <col min="10229" max="10229" width="11.5703125" style="201" bestFit="1" customWidth="1"/>
    <col min="10230" max="10230" width="37.7109375" style="201" customWidth="1"/>
    <col min="10231" max="10236" width="12.85546875" style="201" bestFit="1" customWidth="1"/>
    <col min="10237" max="10239" width="14.28515625" style="201" bestFit="1" customWidth="1"/>
    <col min="10240" max="10240" width="15.7109375" style="201"/>
    <col min="10241" max="10241" width="64" style="201" customWidth="1"/>
    <col min="10242" max="10242" width="9.85546875" style="201" bestFit="1" customWidth="1"/>
    <col min="10243" max="10249" width="11.5703125" style="201" bestFit="1" customWidth="1"/>
    <col min="10250" max="10250" width="12.85546875" style="201" bestFit="1" customWidth="1"/>
    <col min="10251" max="10251" width="11.5703125" style="201" bestFit="1" customWidth="1"/>
    <col min="10252" max="10257" width="12.85546875" style="201" bestFit="1" customWidth="1"/>
    <col min="10258" max="10260" width="14.28515625" style="201" bestFit="1" customWidth="1"/>
    <col min="10261" max="10356" width="15.7109375" style="201" customWidth="1"/>
    <col min="10357" max="10474" width="65.5703125" style="201" customWidth="1"/>
    <col min="10475" max="10475" width="37.7109375" style="201" customWidth="1"/>
    <col min="10476" max="10476" width="9.85546875" style="201" bestFit="1" customWidth="1"/>
    <col min="10477" max="10483" width="11.5703125" style="201" bestFit="1" customWidth="1"/>
    <col min="10484" max="10484" width="12.85546875" style="201" bestFit="1" customWidth="1"/>
    <col min="10485" max="10485" width="11.5703125" style="201" bestFit="1" customWidth="1"/>
    <col min="10486" max="10486" width="37.7109375" style="201" customWidth="1"/>
    <col min="10487" max="10492" width="12.85546875" style="201" bestFit="1" customWidth="1"/>
    <col min="10493" max="10495" width="14.28515625" style="201" bestFit="1" customWidth="1"/>
    <col min="10496" max="10496" width="15.7109375" style="201"/>
    <col min="10497" max="10497" width="64" style="201" customWidth="1"/>
    <col min="10498" max="10498" width="9.85546875" style="201" bestFit="1" customWidth="1"/>
    <col min="10499" max="10505" width="11.5703125" style="201" bestFit="1" customWidth="1"/>
    <col min="10506" max="10506" width="12.85546875" style="201" bestFit="1" customWidth="1"/>
    <col min="10507" max="10507" width="11.5703125" style="201" bestFit="1" customWidth="1"/>
    <col min="10508" max="10513" width="12.85546875" style="201" bestFit="1" customWidth="1"/>
    <col min="10514" max="10516" width="14.28515625" style="201" bestFit="1" customWidth="1"/>
    <col min="10517" max="10612" width="15.7109375" style="201" customWidth="1"/>
    <col min="10613" max="10730" width="65.5703125" style="201" customWidth="1"/>
    <col min="10731" max="10731" width="37.7109375" style="201" customWidth="1"/>
    <col min="10732" max="10732" width="9.85546875" style="201" bestFit="1" customWidth="1"/>
    <col min="10733" max="10739" width="11.5703125" style="201" bestFit="1" customWidth="1"/>
    <col min="10740" max="10740" width="12.85546875" style="201" bestFit="1" customWidth="1"/>
    <col min="10741" max="10741" width="11.5703125" style="201" bestFit="1" customWidth="1"/>
    <col min="10742" max="10742" width="37.7109375" style="201" customWidth="1"/>
    <col min="10743" max="10748" width="12.85546875" style="201" bestFit="1" customWidth="1"/>
    <col min="10749" max="10751" width="14.28515625" style="201" bestFit="1" customWidth="1"/>
    <col min="10752" max="10752" width="15.7109375" style="201"/>
    <col min="10753" max="10753" width="64" style="201" customWidth="1"/>
    <col min="10754" max="10754" width="9.85546875" style="201" bestFit="1" customWidth="1"/>
    <col min="10755" max="10761" width="11.5703125" style="201" bestFit="1" customWidth="1"/>
    <col min="10762" max="10762" width="12.85546875" style="201" bestFit="1" customWidth="1"/>
    <col min="10763" max="10763" width="11.5703125" style="201" bestFit="1" customWidth="1"/>
    <col min="10764" max="10769" width="12.85546875" style="201" bestFit="1" customWidth="1"/>
    <col min="10770" max="10772" width="14.28515625" style="201" bestFit="1" customWidth="1"/>
    <col min="10773" max="10868" width="15.7109375" style="201" customWidth="1"/>
    <col min="10869" max="10986" width="65.5703125" style="201" customWidth="1"/>
    <col min="10987" max="10987" width="37.7109375" style="201" customWidth="1"/>
    <col min="10988" max="10988" width="9.85546875" style="201" bestFit="1" customWidth="1"/>
    <col min="10989" max="10995" width="11.5703125" style="201" bestFit="1" customWidth="1"/>
    <col min="10996" max="10996" width="12.85546875" style="201" bestFit="1" customWidth="1"/>
    <col min="10997" max="10997" width="11.5703125" style="201" bestFit="1" customWidth="1"/>
    <col min="10998" max="10998" width="37.7109375" style="201" customWidth="1"/>
    <col min="10999" max="11004" width="12.85546875" style="201" bestFit="1" customWidth="1"/>
    <col min="11005" max="11007" width="14.28515625" style="201" bestFit="1" customWidth="1"/>
    <col min="11008" max="11008" width="15.7109375" style="201"/>
    <col min="11009" max="11009" width="64" style="201" customWidth="1"/>
    <col min="11010" max="11010" width="9.85546875" style="201" bestFit="1" customWidth="1"/>
    <col min="11011" max="11017" width="11.5703125" style="201" bestFit="1" customWidth="1"/>
    <col min="11018" max="11018" width="12.85546875" style="201" bestFit="1" customWidth="1"/>
    <col min="11019" max="11019" width="11.5703125" style="201" bestFit="1" customWidth="1"/>
    <col min="11020" max="11025" width="12.85546875" style="201" bestFit="1" customWidth="1"/>
    <col min="11026" max="11028" width="14.28515625" style="201" bestFit="1" customWidth="1"/>
    <col min="11029" max="11124" width="15.7109375" style="201" customWidth="1"/>
    <col min="11125" max="11242" width="65.5703125" style="201" customWidth="1"/>
    <col min="11243" max="11243" width="37.7109375" style="201" customWidth="1"/>
    <col min="11244" max="11244" width="9.85546875" style="201" bestFit="1" customWidth="1"/>
    <col min="11245" max="11251" width="11.5703125" style="201" bestFit="1" customWidth="1"/>
    <col min="11252" max="11252" width="12.85546875" style="201" bestFit="1" customWidth="1"/>
    <col min="11253" max="11253" width="11.5703125" style="201" bestFit="1" customWidth="1"/>
    <col min="11254" max="11254" width="37.7109375" style="201" customWidth="1"/>
    <col min="11255" max="11260" width="12.85546875" style="201" bestFit="1" customWidth="1"/>
    <col min="11261" max="11263" width="14.28515625" style="201" bestFit="1" customWidth="1"/>
    <col min="11264" max="11264" width="15.7109375" style="201"/>
    <col min="11265" max="11265" width="64" style="201" customWidth="1"/>
    <col min="11266" max="11266" width="9.85546875" style="201" bestFit="1" customWidth="1"/>
    <col min="11267" max="11273" width="11.5703125" style="201" bestFit="1" customWidth="1"/>
    <col min="11274" max="11274" width="12.85546875" style="201" bestFit="1" customWidth="1"/>
    <col min="11275" max="11275" width="11.5703125" style="201" bestFit="1" customWidth="1"/>
    <col min="11276" max="11281" width="12.85546875" style="201" bestFit="1" customWidth="1"/>
    <col min="11282" max="11284" width="14.28515625" style="201" bestFit="1" customWidth="1"/>
    <col min="11285" max="11380" width="15.7109375" style="201" customWidth="1"/>
    <col min="11381" max="11498" width="65.5703125" style="201" customWidth="1"/>
    <col min="11499" max="11499" width="37.7109375" style="201" customWidth="1"/>
    <col min="11500" max="11500" width="9.85546875" style="201" bestFit="1" customWidth="1"/>
    <col min="11501" max="11507" width="11.5703125" style="201" bestFit="1" customWidth="1"/>
    <col min="11508" max="11508" width="12.85546875" style="201" bestFit="1" customWidth="1"/>
    <col min="11509" max="11509" width="11.5703125" style="201" bestFit="1" customWidth="1"/>
    <col min="11510" max="11510" width="37.7109375" style="201" customWidth="1"/>
    <col min="11511" max="11516" width="12.85546875" style="201" bestFit="1" customWidth="1"/>
    <col min="11517" max="11519" width="14.28515625" style="201" bestFit="1" customWidth="1"/>
    <col min="11520" max="11520" width="15.7109375" style="201"/>
    <col min="11521" max="11521" width="64" style="201" customWidth="1"/>
    <col min="11522" max="11522" width="9.85546875" style="201" bestFit="1" customWidth="1"/>
    <col min="11523" max="11529" width="11.5703125" style="201" bestFit="1" customWidth="1"/>
    <col min="11530" max="11530" width="12.85546875" style="201" bestFit="1" customWidth="1"/>
    <col min="11531" max="11531" width="11.5703125" style="201" bestFit="1" customWidth="1"/>
    <col min="11532" max="11537" width="12.85546875" style="201" bestFit="1" customWidth="1"/>
    <col min="11538" max="11540" width="14.28515625" style="201" bestFit="1" customWidth="1"/>
    <col min="11541" max="11636" width="15.7109375" style="201" customWidth="1"/>
    <col min="11637" max="11754" width="65.5703125" style="201" customWidth="1"/>
    <col min="11755" max="11755" width="37.7109375" style="201" customWidth="1"/>
    <col min="11756" max="11756" width="9.85546875" style="201" bestFit="1" customWidth="1"/>
    <col min="11757" max="11763" width="11.5703125" style="201" bestFit="1" customWidth="1"/>
    <col min="11764" max="11764" width="12.85546875" style="201" bestFit="1" customWidth="1"/>
    <col min="11765" max="11765" width="11.5703125" style="201" bestFit="1" customWidth="1"/>
    <col min="11766" max="11766" width="37.7109375" style="201" customWidth="1"/>
    <col min="11767" max="11772" width="12.85546875" style="201" bestFit="1" customWidth="1"/>
    <col min="11773" max="11775" width="14.28515625" style="201" bestFit="1" customWidth="1"/>
    <col min="11776" max="11776" width="15.7109375" style="201"/>
    <col min="11777" max="11777" width="64" style="201" customWidth="1"/>
    <col min="11778" max="11778" width="9.85546875" style="201" bestFit="1" customWidth="1"/>
    <col min="11779" max="11785" width="11.5703125" style="201" bestFit="1" customWidth="1"/>
    <col min="11786" max="11786" width="12.85546875" style="201" bestFit="1" customWidth="1"/>
    <col min="11787" max="11787" width="11.5703125" style="201" bestFit="1" customWidth="1"/>
    <col min="11788" max="11793" width="12.85546875" style="201" bestFit="1" customWidth="1"/>
    <col min="11794" max="11796" width="14.28515625" style="201" bestFit="1" customWidth="1"/>
    <col min="11797" max="11892" width="15.7109375" style="201" customWidth="1"/>
    <col min="11893" max="12010" width="65.5703125" style="201" customWidth="1"/>
    <col min="12011" max="12011" width="37.7109375" style="201" customWidth="1"/>
    <col min="12012" max="12012" width="9.85546875" style="201" bestFit="1" customWidth="1"/>
    <col min="12013" max="12019" width="11.5703125" style="201" bestFit="1" customWidth="1"/>
    <col min="12020" max="12020" width="12.85546875" style="201" bestFit="1" customWidth="1"/>
    <col min="12021" max="12021" width="11.5703125" style="201" bestFit="1" customWidth="1"/>
    <col min="12022" max="12022" width="37.7109375" style="201" customWidth="1"/>
    <col min="12023" max="12028" width="12.85546875" style="201" bestFit="1" customWidth="1"/>
    <col min="12029" max="12031" width="14.28515625" style="201" bestFit="1" customWidth="1"/>
    <col min="12032" max="12032" width="15.7109375" style="201"/>
    <col min="12033" max="12033" width="64" style="201" customWidth="1"/>
    <col min="12034" max="12034" width="9.85546875" style="201" bestFit="1" customWidth="1"/>
    <col min="12035" max="12041" width="11.5703125" style="201" bestFit="1" customWidth="1"/>
    <col min="12042" max="12042" width="12.85546875" style="201" bestFit="1" customWidth="1"/>
    <col min="12043" max="12043" width="11.5703125" style="201" bestFit="1" customWidth="1"/>
    <col min="12044" max="12049" width="12.85546875" style="201" bestFit="1" customWidth="1"/>
    <col min="12050" max="12052" width="14.28515625" style="201" bestFit="1" customWidth="1"/>
    <col min="12053" max="12148" width="15.7109375" style="201" customWidth="1"/>
    <col min="12149" max="12266" width="65.5703125" style="201" customWidth="1"/>
    <col min="12267" max="12267" width="37.7109375" style="201" customWidth="1"/>
    <col min="12268" max="12268" width="9.85546875" style="201" bestFit="1" customWidth="1"/>
    <col min="12269" max="12275" width="11.5703125" style="201" bestFit="1" customWidth="1"/>
    <col min="12276" max="12276" width="12.85546875" style="201" bestFit="1" customWidth="1"/>
    <col min="12277" max="12277" width="11.5703125" style="201" bestFit="1" customWidth="1"/>
    <col min="12278" max="12278" width="37.7109375" style="201" customWidth="1"/>
    <col min="12279" max="12284" width="12.85546875" style="201" bestFit="1" customWidth="1"/>
    <col min="12285" max="12287" width="14.28515625" style="201" bestFit="1" customWidth="1"/>
    <col min="12288" max="12288" width="15.7109375" style="201"/>
    <col min="12289" max="12289" width="64" style="201" customWidth="1"/>
    <col min="12290" max="12290" width="9.85546875" style="201" bestFit="1" customWidth="1"/>
    <col min="12291" max="12297" width="11.5703125" style="201" bestFit="1" customWidth="1"/>
    <col min="12298" max="12298" width="12.85546875" style="201" bestFit="1" customWidth="1"/>
    <col min="12299" max="12299" width="11.5703125" style="201" bestFit="1" customWidth="1"/>
    <col min="12300" max="12305" width="12.85546875" style="201" bestFit="1" customWidth="1"/>
    <col min="12306" max="12308" width="14.28515625" style="201" bestFit="1" customWidth="1"/>
    <col min="12309" max="12404" width="15.7109375" style="201" customWidth="1"/>
    <col min="12405" max="12522" width="65.5703125" style="201" customWidth="1"/>
    <col min="12523" max="12523" width="37.7109375" style="201" customWidth="1"/>
    <col min="12524" max="12524" width="9.85546875" style="201" bestFit="1" customWidth="1"/>
    <col min="12525" max="12531" width="11.5703125" style="201" bestFit="1" customWidth="1"/>
    <col min="12532" max="12532" width="12.85546875" style="201" bestFit="1" customWidth="1"/>
    <col min="12533" max="12533" width="11.5703125" style="201" bestFit="1" customWidth="1"/>
    <col min="12534" max="12534" width="37.7109375" style="201" customWidth="1"/>
    <col min="12535" max="12540" width="12.85546875" style="201" bestFit="1" customWidth="1"/>
    <col min="12541" max="12543" width="14.28515625" style="201" bestFit="1" customWidth="1"/>
    <col min="12544" max="12544" width="15.7109375" style="201"/>
    <col min="12545" max="12545" width="64" style="201" customWidth="1"/>
    <col min="12546" max="12546" width="9.85546875" style="201" bestFit="1" customWidth="1"/>
    <col min="12547" max="12553" width="11.5703125" style="201" bestFit="1" customWidth="1"/>
    <col min="12554" max="12554" width="12.85546875" style="201" bestFit="1" customWidth="1"/>
    <col min="12555" max="12555" width="11.5703125" style="201" bestFit="1" customWidth="1"/>
    <col min="12556" max="12561" width="12.85546875" style="201" bestFit="1" customWidth="1"/>
    <col min="12562" max="12564" width="14.28515625" style="201" bestFit="1" customWidth="1"/>
    <col min="12565" max="12660" width="15.7109375" style="201" customWidth="1"/>
    <col min="12661" max="12778" width="65.5703125" style="201" customWidth="1"/>
    <col min="12779" max="12779" width="37.7109375" style="201" customWidth="1"/>
    <col min="12780" max="12780" width="9.85546875" style="201" bestFit="1" customWidth="1"/>
    <col min="12781" max="12787" width="11.5703125" style="201" bestFit="1" customWidth="1"/>
    <col min="12788" max="12788" width="12.85546875" style="201" bestFit="1" customWidth="1"/>
    <col min="12789" max="12789" width="11.5703125" style="201" bestFit="1" customWidth="1"/>
    <col min="12790" max="12790" width="37.7109375" style="201" customWidth="1"/>
    <col min="12791" max="12796" width="12.85546875" style="201" bestFit="1" customWidth="1"/>
    <col min="12797" max="12799" width="14.28515625" style="201" bestFit="1" customWidth="1"/>
    <col min="12800" max="12800" width="15.7109375" style="201"/>
    <col min="12801" max="12801" width="64" style="201" customWidth="1"/>
    <col min="12802" max="12802" width="9.85546875" style="201" bestFit="1" customWidth="1"/>
    <col min="12803" max="12809" width="11.5703125" style="201" bestFit="1" customWidth="1"/>
    <col min="12810" max="12810" width="12.85546875" style="201" bestFit="1" customWidth="1"/>
    <col min="12811" max="12811" width="11.5703125" style="201" bestFit="1" customWidth="1"/>
    <col min="12812" max="12817" width="12.85546875" style="201" bestFit="1" customWidth="1"/>
    <col min="12818" max="12820" width="14.28515625" style="201" bestFit="1" customWidth="1"/>
    <col min="12821" max="12916" width="15.7109375" style="201" customWidth="1"/>
    <col min="12917" max="13034" width="65.5703125" style="201" customWidth="1"/>
    <col min="13035" max="13035" width="37.7109375" style="201" customWidth="1"/>
    <col min="13036" max="13036" width="9.85546875" style="201" bestFit="1" customWidth="1"/>
    <col min="13037" max="13043" width="11.5703125" style="201" bestFit="1" customWidth="1"/>
    <col min="13044" max="13044" width="12.85546875" style="201" bestFit="1" customWidth="1"/>
    <col min="13045" max="13045" width="11.5703125" style="201" bestFit="1" customWidth="1"/>
    <col min="13046" max="13046" width="37.7109375" style="201" customWidth="1"/>
    <col min="13047" max="13052" width="12.85546875" style="201" bestFit="1" customWidth="1"/>
    <col min="13053" max="13055" width="14.28515625" style="201" bestFit="1" customWidth="1"/>
    <col min="13056" max="13056" width="15.7109375" style="201"/>
    <col min="13057" max="13057" width="64" style="201" customWidth="1"/>
    <col min="13058" max="13058" width="9.85546875" style="201" bestFit="1" customWidth="1"/>
    <col min="13059" max="13065" width="11.5703125" style="201" bestFit="1" customWidth="1"/>
    <col min="13066" max="13066" width="12.85546875" style="201" bestFit="1" customWidth="1"/>
    <col min="13067" max="13067" width="11.5703125" style="201" bestFit="1" customWidth="1"/>
    <col min="13068" max="13073" width="12.85546875" style="201" bestFit="1" customWidth="1"/>
    <col min="13074" max="13076" width="14.28515625" style="201" bestFit="1" customWidth="1"/>
    <col min="13077" max="13172" width="15.7109375" style="201" customWidth="1"/>
    <col min="13173" max="13290" width="65.5703125" style="201" customWidth="1"/>
    <col min="13291" max="13291" width="37.7109375" style="201" customWidth="1"/>
    <col min="13292" max="13292" width="9.85546875" style="201" bestFit="1" customWidth="1"/>
    <col min="13293" max="13299" width="11.5703125" style="201" bestFit="1" customWidth="1"/>
    <col min="13300" max="13300" width="12.85546875" style="201" bestFit="1" customWidth="1"/>
    <col min="13301" max="13301" width="11.5703125" style="201" bestFit="1" customWidth="1"/>
    <col min="13302" max="13302" width="37.7109375" style="201" customWidth="1"/>
    <col min="13303" max="13308" width="12.85546875" style="201" bestFit="1" customWidth="1"/>
    <col min="13309" max="13311" width="14.28515625" style="201" bestFit="1" customWidth="1"/>
    <col min="13312" max="13312" width="15.7109375" style="201"/>
    <col min="13313" max="13313" width="64" style="201" customWidth="1"/>
    <col min="13314" max="13314" width="9.85546875" style="201" bestFit="1" customWidth="1"/>
    <col min="13315" max="13321" width="11.5703125" style="201" bestFit="1" customWidth="1"/>
    <col min="13322" max="13322" width="12.85546875" style="201" bestFit="1" customWidth="1"/>
    <col min="13323" max="13323" width="11.5703125" style="201" bestFit="1" customWidth="1"/>
    <col min="13324" max="13329" width="12.85546875" style="201" bestFit="1" customWidth="1"/>
    <col min="13330" max="13332" width="14.28515625" style="201" bestFit="1" customWidth="1"/>
    <col min="13333" max="13428" width="15.7109375" style="201" customWidth="1"/>
    <col min="13429" max="13546" width="65.5703125" style="201" customWidth="1"/>
    <col min="13547" max="13547" width="37.7109375" style="201" customWidth="1"/>
    <col min="13548" max="13548" width="9.85546875" style="201" bestFit="1" customWidth="1"/>
    <col min="13549" max="13555" width="11.5703125" style="201" bestFit="1" customWidth="1"/>
    <col min="13556" max="13556" width="12.85546875" style="201" bestFit="1" customWidth="1"/>
    <col min="13557" max="13557" width="11.5703125" style="201" bestFit="1" customWidth="1"/>
    <col min="13558" max="13558" width="37.7109375" style="201" customWidth="1"/>
    <col min="13559" max="13564" width="12.85546875" style="201" bestFit="1" customWidth="1"/>
    <col min="13565" max="13567" width="14.28515625" style="201" bestFit="1" customWidth="1"/>
    <col min="13568" max="13568" width="15.7109375" style="201"/>
    <col min="13569" max="13569" width="64" style="201" customWidth="1"/>
    <col min="13570" max="13570" width="9.85546875" style="201" bestFit="1" customWidth="1"/>
    <col min="13571" max="13577" width="11.5703125" style="201" bestFit="1" customWidth="1"/>
    <col min="13578" max="13578" width="12.85546875" style="201" bestFit="1" customWidth="1"/>
    <col min="13579" max="13579" width="11.5703125" style="201" bestFit="1" customWidth="1"/>
    <col min="13580" max="13585" width="12.85546875" style="201" bestFit="1" customWidth="1"/>
    <col min="13586" max="13588" width="14.28515625" style="201" bestFit="1" customWidth="1"/>
    <col min="13589" max="13684" width="15.7109375" style="201" customWidth="1"/>
    <col min="13685" max="13802" width="65.5703125" style="201" customWidth="1"/>
    <col min="13803" max="13803" width="37.7109375" style="201" customWidth="1"/>
    <col min="13804" max="13804" width="9.85546875" style="201" bestFit="1" customWidth="1"/>
    <col min="13805" max="13811" width="11.5703125" style="201" bestFit="1" customWidth="1"/>
    <col min="13812" max="13812" width="12.85546875" style="201" bestFit="1" customWidth="1"/>
    <col min="13813" max="13813" width="11.5703125" style="201" bestFit="1" customWidth="1"/>
    <col min="13814" max="13814" width="37.7109375" style="201" customWidth="1"/>
    <col min="13815" max="13820" width="12.85546875" style="201" bestFit="1" customWidth="1"/>
    <col min="13821" max="13823" width="14.28515625" style="201" bestFit="1" customWidth="1"/>
    <col min="13824" max="13824" width="15.7109375" style="201"/>
    <col min="13825" max="13825" width="64" style="201" customWidth="1"/>
    <col min="13826" max="13826" width="9.85546875" style="201" bestFit="1" customWidth="1"/>
    <col min="13827" max="13833" width="11.5703125" style="201" bestFit="1" customWidth="1"/>
    <col min="13834" max="13834" width="12.85546875" style="201" bestFit="1" customWidth="1"/>
    <col min="13835" max="13835" width="11.5703125" style="201" bestFit="1" customWidth="1"/>
    <col min="13836" max="13841" width="12.85546875" style="201" bestFit="1" customWidth="1"/>
    <col min="13842" max="13844" width="14.28515625" style="201" bestFit="1" customWidth="1"/>
    <col min="13845" max="13940" width="15.7109375" style="201" customWidth="1"/>
    <col min="13941" max="14058" width="65.5703125" style="201" customWidth="1"/>
    <col min="14059" max="14059" width="37.7109375" style="201" customWidth="1"/>
    <col min="14060" max="14060" width="9.85546875" style="201" bestFit="1" customWidth="1"/>
    <col min="14061" max="14067" width="11.5703125" style="201" bestFit="1" customWidth="1"/>
    <col min="14068" max="14068" width="12.85546875" style="201" bestFit="1" customWidth="1"/>
    <col min="14069" max="14069" width="11.5703125" style="201" bestFit="1" customWidth="1"/>
    <col min="14070" max="14070" width="37.7109375" style="201" customWidth="1"/>
    <col min="14071" max="14076" width="12.85546875" style="201" bestFit="1" customWidth="1"/>
    <col min="14077" max="14079" width="14.28515625" style="201" bestFit="1" customWidth="1"/>
    <col min="14080" max="14080" width="15.7109375" style="201"/>
    <col min="14081" max="14081" width="64" style="201" customWidth="1"/>
    <col min="14082" max="14082" width="9.85546875" style="201" bestFit="1" customWidth="1"/>
    <col min="14083" max="14089" width="11.5703125" style="201" bestFit="1" customWidth="1"/>
    <col min="14090" max="14090" width="12.85546875" style="201" bestFit="1" customWidth="1"/>
    <col min="14091" max="14091" width="11.5703125" style="201" bestFit="1" customWidth="1"/>
    <col min="14092" max="14097" width="12.85546875" style="201" bestFit="1" customWidth="1"/>
    <col min="14098" max="14100" width="14.28515625" style="201" bestFit="1" customWidth="1"/>
    <col min="14101" max="14196" width="15.7109375" style="201" customWidth="1"/>
    <col min="14197" max="14314" width="65.5703125" style="201" customWidth="1"/>
    <col min="14315" max="14315" width="37.7109375" style="201" customWidth="1"/>
    <col min="14316" max="14316" width="9.85546875" style="201" bestFit="1" customWidth="1"/>
    <col min="14317" max="14323" width="11.5703125" style="201" bestFit="1" customWidth="1"/>
    <col min="14324" max="14324" width="12.85546875" style="201" bestFit="1" customWidth="1"/>
    <col min="14325" max="14325" width="11.5703125" style="201" bestFit="1" customWidth="1"/>
    <col min="14326" max="14326" width="37.7109375" style="201" customWidth="1"/>
    <col min="14327" max="14332" width="12.85546875" style="201" bestFit="1" customWidth="1"/>
    <col min="14333" max="14335" width="14.28515625" style="201" bestFit="1" customWidth="1"/>
    <col min="14336" max="14336" width="15.7109375" style="201"/>
    <col min="14337" max="14337" width="64" style="201" customWidth="1"/>
    <col min="14338" max="14338" width="9.85546875" style="201" bestFit="1" customWidth="1"/>
    <col min="14339" max="14345" width="11.5703125" style="201" bestFit="1" customWidth="1"/>
    <col min="14346" max="14346" width="12.85546875" style="201" bestFit="1" customWidth="1"/>
    <col min="14347" max="14347" width="11.5703125" style="201" bestFit="1" customWidth="1"/>
    <col min="14348" max="14353" width="12.85546875" style="201" bestFit="1" customWidth="1"/>
    <col min="14354" max="14356" width="14.28515625" style="201" bestFit="1" customWidth="1"/>
    <col min="14357" max="14452" width="15.7109375" style="201" customWidth="1"/>
    <col min="14453" max="14570" width="65.5703125" style="201" customWidth="1"/>
    <col min="14571" max="14571" width="37.7109375" style="201" customWidth="1"/>
    <col min="14572" max="14572" width="9.85546875" style="201" bestFit="1" customWidth="1"/>
    <col min="14573" max="14579" width="11.5703125" style="201" bestFit="1" customWidth="1"/>
    <col min="14580" max="14580" width="12.85546875" style="201" bestFit="1" customWidth="1"/>
    <col min="14581" max="14581" width="11.5703125" style="201" bestFit="1" customWidth="1"/>
    <col min="14582" max="14582" width="37.7109375" style="201" customWidth="1"/>
    <col min="14583" max="14588" width="12.85546875" style="201" bestFit="1" customWidth="1"/>
    <col min="14589" max="14591" width="14.28515625" style="201" bestFit="1" customWidth="1"/>
    <col min="14592" max="14592" width="15.7109375" style="201"/>
    <col min="14593" max="14593" width="64" style="201" customWidth="1"/>
    <col min="14594" max="14594" width="9.85546875" style="201" bestFit="1" customWidth="1"/>
    <col min="14595" max="14601" width="11.5703125" style="201" bestFit="1" customWidth="1"/>
    <col min="14602" max="14602" width="12.85546875" style="201" bestFit="1" customWidth="1"/>
    <col min="14603" max="14603" width="11.5703125" style="201" bestFit="1" customWidth="1"/>
    <col min="14604" max="14609" width="12.85546875" style="201" bestFit="1" customWidth="1"/>
    <col min="14610" max="14612" width="14.28515625" style="201" bestFit="1" customWidth="1"/>
    <col min="14613" max="14708" width="15.7109375" style="201" customWidth="1"/>
    <col min="14709" max="14826" width="65.5703125" style="201" customWidth="1"/>
    <col min="14827" max="14827" width="37.7109375" style="201" customWidth="1"/>
    <col min="14828" max="14828" width="9.85546875" style="201" bestFit="1" customWidth="1"/>
    <col min="14829" max="14835" width="11.5703125" style="201" bestFit="1" customWidth="1"/>
    <col min="14836" max="14836" width="12.85546875" style="201" bestFit="1" customWidth="1"/>
    <col min="14837" max="14837" width="11.5703125" style="201" bestFit="1" customWidth="1"/>
    <col min="14838" max="14838" width="37.7109375" style="201" customWidth="1"/>
    <col min="14839" max="14844" width="12.85546875" style="201" bestFit="1" customWidth="1"/>
    <col min="14845" max="14847" width="14.28515625" style="201" bestFit="1" customWidth="1"/>
    <col min="14848" max="14848" width="15.7109375" style="201"/>
    <col min="14849" max="14849" width="64" style="201" customWidth="1"/>
    <col min="14850" max="14850" width="9.85546875" style="201" bestFit="1" customWidth="1"/>
    <col min="14851" max="14857" width="11.5703125" style="201" bestFit="1" customWidth="1"/>
    <col min="14858" max="14858" width="12.85546875" style="201" bestFit="1" customWidth="1"/>
    <col min="14859" max="14859" width="11.5703125" style="201" bestFit="1" customWidth="1"/>
    <col min="14860" max="14865" width="12.85546875" style="201" bestFit="1" customWidth="1"/>
    <col min="14866" max="14868" width="14.28515625" style="201" bestFit="1" customWidth="1"/>
    <col min="14869" max="14964" width="15.7109375" style="201" customWidth="1"/>
    <col min="14965" max="15082" width="65.5703125" style="201" customWidth="1"/>
    <col min="15083" max="15083" width="37.7109375" style="201" customWidth="1"/>
    <col min="15084" max="15084" width="9.85546875" style="201" bestFit="1" customWidth="1"/>
    <col min="15085" max="15091" width="11.5703125" style="201" bestFit="1" customWidth="1"/>
    <col min="15092" max="15092" width="12.85546875" style="201" bestFit="1" customWidth="1"/>
    <col min="15093" max="15093" width="11.5703125" style="201" bestFit="1" customWidth="1"/>
    <col min="15094" max="15094" width="37.7109375" style="201" customWidth="1"/>
    <col min="15095" max="15100" width="12.85546875" style="201" bestFit="1" customWidth="1"/>
    <col min="15101" max="15103" width="14.28515625" style="201" bestFit="1" customWidth="1"/>
    <col min="15104" max="15104" width="15.7109375" style="201"/>
    <col min="15105" max="15105" width="64" style="201" customWidth="1"/>
    <col min="15106" max="15106" width="9.85546875" style="201" bestFit="1" customWidth="1"/>
    <col min="15107" max="15113" width="11.5703125" style="201" bestFit="1" customWidth="1"/>
    <col min="15114" max="15114" width="12.85546875" style="201" bestFit="1" customWidth="1"/>
    <col min="15115" max="15115" width="11.5703125" style="201" bestFit="1" customWidth="1"/>
    <col min="15116" max="15121" width="12.85546875" style="201" bestFit="1" customWidth="1"/>
    <col min="15122" max="15124" width="14.28515625" style="201" bestFit="1" customWidth="1"/>
    <col min="15125" max="15220" width="15.7109375" style="201" customWidth="1"/>
    <col min="15221" max="15338" width="65.5703125" style="201" customWidth="1"/>
    <col min="15339" max="15339" width="37.7109375" style="201" customWidth="1"/>
    <col min="15340" max="15340" width="9.85546875" style="201" bestFit="1" customWidth="1"/>
    <col min="15341" max="15347" width="11.5703125" style="201" bestFit="1" customWidth="1"/>
    <col min="15348" max="15348" width="12.85546875" style="201" bestFit="1" customWidth="1"/>
    <col min="15349" max="15349" width="11.5703125" style="201" bestFit="1" customWidth="1"/>
    <col min="15350" max="15350" width="37.7109375" style="201" customWidth="1"/>
    <col min="15351" max="15356" width="12.85546875" style="201" bestFit="1" customWidth="1"/>
    <col min="15357" max="15359" width="14.28515625" style="201" bestFit="1" customWidth="1"/>
    <col min="15360" max="15360" width="15.7109375" style="201"/>
    <col min="15361" max="15361" width="64" style="201" customWidth="1"/>
    <col min="15362" max="15362" width="9.85546875" style="201" bestFit="1" customWidth="1"/>
    <col min="15363" max="15369" width="11.5703125" style="201" bestFit="1" customWidth="1"/>
    <col min="15370" max="15370" width="12.85546875" style="201" bestFit="1" customWidth="1"/>
    <col min="15371" max="15371" width="11.5703125" style="201" bestFit="1" customWidth="1"/>
    <col min="15372" max="15377" width="12.85546875" style="201" bestFit="1" customWidth="1"/>
    <col min="15378" max="15380" width="14.28515625" style="201" bestFit="1" customWidth="1"/>
    <col min="15381" max="15476" width="15.7109375" style="201" customWidth="1"/>
    <col min="15477" max="15594" width="65.5703125" style="201" customWidth="1"/>
    <col min="15595" max="15595" width="37.7109375" style="201" customWidth="1"/>
    <col min="15596" max="15596" width="9.85546875" style="201" bestFit="1" customWidth="1"/>
    <col min="15597" max="15603" width="11.5703125" style="201" bestFit="1" customWidth="1"/>
    <col min="15604" max="15604" width="12.85546875" style="201" bestFit="1" customWidth="1"/>
    <col min="15605" max="15605" width="11.5703125" style="201" bestFit="1" customWidth="1"/>
    <col min="15606" max="15606" width="37.7109375" style="201" customWidth="1"/>
    <col min="15607" max="15612" width="12.85546875" style="201" bestFit="1" customWidth="1"/>
    <col min="15613" max="15615" width="14.28515625" style="201" bestFit="1" customWidth="1"/>
    <col min="15616" max="15616" width="15.7109375" style="201"/>
    <col min="15617" max="15617" width="64" style="201" customWidth="1"/>
    <col min="15618" max="15618" width="9.85546875" style="201" bestFit="1" customWidth="1"/>
    <col min="15619" max="15625" width="11.5703125" style="201" bestFit="1" customWidth="1"/>
    <col min="15626" max="15626" width="12.85546875" style="201" bestFit="1" customWidth="1"/>
    <col min="15627" max="15627" width="11.5703125" style="201" bestFit="1" customWidth="1"/>
    <col min="15628" max="15633" width="12.85546875" style="201" bestFit="1" customWidth="1"/>
    <col min="15634" max="15636" width="14.28515625" style="201" bestFit="1" customWidth="1"/>
    <col min="15637" max="15732" width="15.7109375" style="201" customWidth="1"/>
    <col min="15733" max="15850" width="65.5703125" style="201" customWidth="1"/>
    <col min="15851" max="15851" width="37.7109375" style="201" customWidth="1"/>
    <col min="15852" max="15852" width="9.85546875" style="201" bestFit="1" customWidth="1"/>
    <col min="15853" max="15859" width="11.5703125" style="201" bestFit="1" customWidth="1"/>
    <col min="15860" max="15860" width="12.85546875" style="201" bestFit="1" customWidth="1"/>
    <col min="15861" max="15861" width="11.5703125" style="201" bestFit="1" customWidth="1"/>
    <col min="15862" max="15862" width="37.7109375" style="201" customWidth="1"/>
    <col min="15863" max="15868" width="12.85546875" style="201" bestFit="1" customWidth="1"/>
    <col min="15869" max="15871" width="14.28515625" style="201" bestFit="1" customWidth="1"/>
    <col min="15872" max="15872" width="15.7109375" style="201"/>
    <col min="15873" max="15873" width="64" style="201" customWidth="1"/>
    <col min="15874" max="15874" width="9.85546875" style="201" bestFit="1" customWidth="1"/>
    <col min="15875" max="15881" width="11.5703125" style="201" bestFit="1" customWidth="1"/>
    <col min="15882" max="15882" width="12.85546875" style="201" bestFit="1" customWidth="1"/>
    <col min="15883" max="15883" width="11.5703125" style="201" bestFit="1" customWidth="1"/>
    <col min="15884" max="15889" width="12.85546875" style="201" bestFit="1" customWidth="1"/>
    <col min="15890" max="15892" width="14.28515625" style="201" bestFit="1" customWidth="1"/>
    <col min="15893" max="15988" width="15.7109375" style="201" customWidth="1"/>
    <col min="15989" max="16106" width="65.5703125" style="201" customWidth="1"/>
    <col min="16107" max="16107" width="37.7109375" style="201" customWidth="1"/>
    <col min="16108" max="16108" width="9.85546875" style="201" bestFit="1" customWidth="1"/>
    <col min="16109" max="16115" width="11.5703125" style="201" bestFit="1" customWidth="1"/>
    <col min="16116" max="16116" width="12.85546875" style="201" bestFit="1" customWidth="1"/>
    <col min="16117" max="16117" width="11.5703125" style="201" bestFit="1" customWidth="1"/>
    <col min="16118" max="16118" width="37.7109375" style="201" customWidth="1"/>
    <col min="16119" max="16124" width="12.85546875" style="201" bestFit="1" customWidth="1"/>
    <col min="16125" max="16127" width="14.28515625" style="201" bestFit="1" customWidth="1"/>
    <col min="16128" max="16128" width="15.7109375" style="201"/>
    <col min="16129" max="16129" width="64" style="201" customWidth="1"/>
    <col min="16130" max="16130" width="9.85546875" style="201" bestFit="1" customWidth="1"/>
    <col min="16131" max="16137" width="11.5703125" style="201" bestFit="1" customWidth="1"/>
    <col min="16138" max="16138" width="12.85546875" style="201" bestFit="1" customWidth="1"/>
    <col min="16139" max="16139" width="11.5703125" style="201" bestFit="1" customWidth="1"/>
    <col min="16140" max="16145" width="12.85546875" style="201" bestFit="1" customWidth="1"/>
    <col min="16146" max="16148" width="14.28515625" style="201" bestFit="1" customWidth="1"/>
    <col min="16149" max="16244" width="15.7109375" style="201" customWidth="1"/>
    <col min="16245" max="16362" width="65.5703125" style="201" customWidth="1"/>
    <col min="16363" max="16363" width="37.7109375" style="201" customWidth="1"/>
    <col min="16364" max="16364" width="9.85546875" style="201" bestFit="1" customWidth="1"/>
    <col min="16365" max="16371" width="11.5703125" style="201" bestFit="1" customWidth="1"/>
    <col min="16372" max="16372" width="12.85546875" style="201" bestFit="1" customWidth="1"/>
    <col min="16373" max="16373" width="11.5703125" style="201" bestFit="1" customWidth="1"/>
    <col min="16374" max="16374" width="37.7109375" style="201" customWidth="1"/>
    <col min="16375" max="16380" width="12.85546875" style="201" bestFit="1" customWidth="1"/>
    <col min="16381" max="16383" width="14.28515625" style="201" bestFit="1" customWidth="1"/>
    <col min="16384" max="16384" width="15.7109375" style="201"/>
  </cols>
  <sheetData>
    <row r="1" spans="1:29" ht="26.25">
      <c r="A1" s="390" t="s">
        <v>1123</v>
      </c>
    </row>
    <row r="2" spans="1:29" s="580" customFormat="1" ht="80.25" customHeight="1" thickBot="1">
      <c r="A2" s="938" t="s">
        <v>1481</v>
      </c>
      <c r="B2" s="583"/>
      <c r="C2" s="583"/>
      <c r="D2" s="583"/>
      <c r="E2" s="583"/>
      <c r="F2" s="583"/>
      <c r="G2" s="583"/>
      <c r="H2" s="584"/>
      <c r="I2" s="585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</row>
    <row r="3" spans="1:29" s="946" customFormat="1" ht="21.75" customHeight="1" thickBot="1">
      <c r="A3" s="919" t="s">
        <v>528</v>
      </c>
      <c r="B3" s="920" t="s">
        <v>626</v>
      </c>
      <c r="C3" s="920" t="s">
        <v>627</v>
      </c>
      <c r="D3" s="920" t="s">
        <v>628</v>
      </c>
      <c r="E3" s="920" t="s">
        <v>629</v>
      </c>
      <c r="F3" s="920">
        <v>1996</v>
      </c>
      <c r="G3" s="920" t="s">
        <v>630</v>
      </c>
      <c r="H3" s="941">
        <v>1998</v>
      </c>
      <c r="I3" s="941">
        <v>1999</v>
      </c>
      <c r="J3" s="941">
        <v>2000</v>
      </c>
      <c r="K3" s="941">
        <v>2001</v>
      </c>
      <c r="L3" s="941">
        <v>2002</v>
      </c>
      <c r="M3" s="941">
        <v>2003</v>
      </c>
      <c r="N3" s="941">
        <v>2004</v>
      </c>
      <c r="O3" s="942">
        <v>2005</v>
      </c>
      <c r="P3" s="943">
        <v>2006</v>
      </c>
      <c r="Q3" s="941">
        <v>2007</v>
      </c>
      <c r="R3" s="941">
        <v>2008</v>
      </c>
      <c r="S3" s="941">
        <v>2009</v>
      </c>
      <c r="T3" s="941">
        <v>2010</v>
      </c>
      <c r="U3" s="944">
        <v>2011</v>
      </c>
      <c r="V3" s="944">
        <v>2012</v>
      </c>
      <c r="W3" s="944">
        <v>2013</v>
      </c>
      <c r="X3" s="944">
        <v>2014</v>
      </c>
      <c r="Y3" s="944">
        <v>2015</v>
      </c>
      <c r="Z3" s="944" t="s">
        <v>1407</v>
      </c>
      <c r="AA3" s="944" t="s">
        <v>1482</v>
      </c>
      <c r="AB3" s="945" t="s">
        <v>1483</v>
      </c>
    </row>
    <row r="4" spans="1:29" s="580" customFormat="1" ht="21.75" customHeight="1">
      <c r="A4" s="928" t="s">
        <v>529</v>
      </c>
      <c r="B4" s="947"/>
      <c r="C4" s="947"/>
      <c r="D4" s="947"/>
      <c r="E4" s="947"/>
      <c r="F4" s="947"/>
      <c r="G4" s="947"/>
      <c r="H4" s="948"/>
      <c r="I4" s="949"/>
      <c r="J4" s="949"/>
      <c r="K4" s="949"/>
      <c r="L4" s="949"/>
      <c r="M4" s="949"/>
      <c r="N4" s="949"/>
      <c r="O4" s="950"/>
      <c r="P4" s="951"/>
      <c r="Q4" s="949"/>
      <c r="R4" s="949"/>
      <c r="S4" s="949"/>
      <c r="T4" s="952"/>
      <c r="U4" s="953"/>
      <c r="V4" s="952"/>
      <c r="W4" s="952"/>
      <c r="X4" s="952"/>
      <c r="Y4" s="952"/>
      <c r="Z4" s="952"/>
      <c r="AA4" s="954"/>
      <c r="AB4" s="955"/>
    </row>
    <row r="5" spans="1:29" s="581" customFormat="1" ht="21.75" customHeight="1">
      <c r="A5" s="928" t="s">
        <v>631</v>
      </c>
      <c r="B5" s="956">
        <v>66.7</v>
      </c>
      <c r="C5" s="956">
        <v>190.7</v>
      </c>
      <c r="D5" s="956">
        <v>233.1</v>
      </c>
      <c r="E5" s="956">
        <v>286.3</v>
      </c>
      <c r="F5" s="956">
        <v>278.7</v>
      </c>
      <c r="G5" s="956">
        <v>414.1</v>
      </c>
      <c r="H5" s="956">
        <v>830.4</v>
      </c>
      <c r="I5" s="956">
        <v>1299</v>
      </c>
      <c r="J5" s="956">
        <v>1862.4620314060087</v>
      </c>
      <c r="K5" s="956">
        <v>770.20312244712693</v>
      </c>
      <c r="L5" s="956">
        <v>2411.7278569483524</v>
      </c>
      <c r="M5" s="956">
        <v>3884.7139148588544</v>
      </c>
      <c r="N5" s="956">
        <v>4762.5205046745941</v>
      </c>
      <c r="O5" s="957">
        <v>11971.976400108919</v>
      </c>
      <c r="P5" s="958">
        <v>1029.27</v>
      </c>
      <c r="Q5" s="956">
        <v>1410.1</v>
      </c>
      <c r="R5" s="956">
        <v>2292.6</v>
      </c>
      <c r="S5" s="956">
        <v>2763.54</v>
      </c>
      <c r="T5" s="956">
        <v>2594.4</v>
      </c>
      <c r="U5" s="956">
        <v>1717.1</v>
      </c>
      <c r="V5" s="956">
        <v>2854.2</v>
      </c>
      <c r="W5" s="956">
        <v>3219.6</v>
      </c>
      <c r="X5" s="956">
        <v>3158.356745</v>
      </c>
      <c r="Y5" s="956">
        <v>3360.386</v>
      </c>
      <c r="Z5" s="956">
        <v>3768.9466179999999</v>
      </c>
      <c r="AA5" s="956">
        <v>4672.9487629100004</v>
      </c>
      <c r="AB5" s="957">
        <v>4658.6971117200001</v>
      </c>
    </row>
    <row r="6" spans="1:29" s="581" customFormat="1" ht="21.75" customHeight="1">
      <c r="A6" s="928" t="s">
        <v>632</v>
      </c>
      <c r="B6" s="956">
        <v>245.9</v>
      </c>
      <c r="C6" s="956">
        <v>781.2</v>
      </c>
      <c r="D6" s="956">
        <v>879.8</v>
      </c>
      <c r="E6" s="956">
        <v>897.5</v>
      </c>
      <c r="F6" s="956">
        <v>944.9</v>
      </c>
      <c r="G6" s="956">
        <v>614.9</v>
      </c>
      <c r="H6" s="956">
        <v>1230.7</v>
      </c>
      <c r="I6" s="956">
        <v>1817.6</v>
      </c>
      <c r="J6" s="956">
        <v>2606.0130779704091</v>
      </c>
      <c r="K6" s="956">
        <v>1077.6914513933009</v>
      </c>
      <c r="L6" s="956">
        <v>3374.562396296632</v>
      </c>
      <c r="M6" s="956">
        <v>5435.6089389125891</v>
      </c>
      <c r="N6" s="956">
        <v>6663.8624090042658</v>
      </c>
      <c r="O6" s="957">
        <v>16751.55065807388</v>
      </c>
      <c r="P6" s="958">
        <v>8614.09</v>
      </c>
      <c r="Q6" s="956">
        <v>11801.3</v>
      </c>
      <c r="R6" s="956">
        <v>43705.7</v>
      </c>
      <c r="S6" s="956">
        <v>48404.9</v>
      </c>
      <c r="T6" s="956">
        <v>72315</v>
      </c>
      <c r="U6" s="956">
        <v>36047.5</v>
      </c>
      <c r="V6" s="956">
        <v>32925</v>
      </c>
      <c r="W6" s="956">
        <v>53516.5</v>
      </c>
      <c r="X6" s="956">
        <v>53826.691153</v>
      </c>
      <c r="Y6" s="956">
        <v>72357.102599999998</v>
      </c>
      <c r="Z6" s="956">
        <v>52614.904000000002</v>
      </c>
      <c r="AA6" s="956">
        <v>44885.885249279403</v>
      </c>
      <c r="AB6" s="957">
        <v>44885.885249279403</v>
      </c>
    </row>
    <row r="7" spans="1:29" s="581" customFormat="1" ht="21.75" customHeight="1">
      <c r="A7" s="928" t="s">
        <v>633</v>
      </c>
      <c r="B7" s="956">
        <v>197.7</v>
      </c>
      <c r="C7" s="956">
        <v>695.7</v>
      </c>
      <c r="D7" s="956">
        <v>773.2</v>
      </c>
      <c r="E7" s="956">
        <v>403.8</v>
      </c>
      <c r="F7" s="956">
        <v>157.80000000000001</v>
      </c>
      <c r="G7" s="956">
        <v>327.8</v>
      </c>
      <c r="H7" s="956">
        <v>155</v>
      </c>
      <c r="I7" s="956">
        <v>177.3</v>
      </c>
      <c r="J7" s="956">
        <v>254.20671144594721</v>
      </c>
      <c r="K7" s="956">
        <v>105.12472179359169</v>
      </c>
      <c r="L7" s="956">
        <v>329.17578832713076</v>
      </c>
      <c r="M7" s="956">
        <v>530.22307706272125</v>
      </c>
      <c r="N7" s="956">
        <v>650.03455387128986</v>
      </c>
      <c r="O7" s="957">
        <v>1634.0503585368062</v>
      </c>
      <c r="P7" s="958">
        <v>16381.499999999998</v>
      </c>
      <c r="Q7" s="956">
        <v>21381.5</v>
      </c>
      <c r="R7" s="956">
        <v>0</v>
      </c>
      <c r="S7" s="956">
        <v>0</v>
      </c>
      <c r="T7" s="956">
        <v>0</v>
      </c>
      <c r="U7" s="956">
        <v>0</v>
      </c>
      <c r="V7" s="956">
        <v>0</v>
      </c>
      <c r="W7" s="956">
        <v>0</v>
      </c>
      <c r="X7" s="956"/>
      <c r="Y7" s="956">
        <v>0</v>
      </c>
      <c r="Z7" s="956">
        <v>0</v>
      </c>
      <c r="AA7" s="956"/>
      <c r="AB7" s="957"/>
    </row>
    <row r="8" spans="1:29" s="581" customFormat="1" ht="21.75" customHeight="1">
      <c r="A8" s="928" t="s">
        <v>634</v>
      </c>
      <c r="B8" s="956">
        <v>23.3</v>
      </c>
      <c r="C8" s="956">
        <v>23.4</v>
      </c>
      <c r="D8" s="956">
        <v>24.7</v>
      </c>
      <c r="E8" s="956">
        <v>4.8</v>
      </c>
      <c r="F8" s="956">
        <v>6.4</v>
      </c>
      <c r="G8" s="956">
        <v>113.2</v>
      </c>
      <c r="H8" s="956">
        <v>97.2</v>
      </c>
      <c r="I8" s="956">
        <v>116</v>
      </c>
      <c r="J8" s="956">
        <v>166.31685576835795</v>
      </c>
      <c r="K8" s="956">
        <v>68.778723790505552</v>
      </c>
      <c r="L8" s="956">
        <v>215.3659980030861</v>
      </c>
      <c r="M8" s="956">
        <v>346.90285921757277</v>
      </c>
      <c r="N8" s="956">
        <v>425.29051465916308</v>
      </c>
      <c r="O8" s="957">
        <v>1069.0910411182713</v>
      </c>
      <c r="P8" s="958">
        <v>0</v>
      </c>
      <c r="Q8" s="956">
        <v>0</v>
      </c>
      <c r="R8" s="956">
        <v>0</v>
      </c>
      <c r="S8" s="956">
        <v>0</v>
      </c>
      <c r="T8" s="956">
        <v>0</v>
      </c>
      <c r="U8" s="956">
        <v>0</v>
      </c>
      <c r="V8" s="956">
        <v>0</v>
      </c>
      <c r="W8" s="956">
        <v>0</v>
      </c>
      <c r="X8" s="956"/>
      <c r="Y8" s="956"/>
      <c r="Z8" s="956">
        <v>0</v>
      </c>
      <c r="AA8" s="956"/>
      <c r="AB8" s="957"/>
    </row>
    <row r="9" spans="1:29" s="581" customFormat="1" ht="21.75" customHeight="1">
      <c r="A9" s="928" t="s">
        <v>635</v>
      </c>
      <c r="B9" s="956">
        <v>135.80000000000001</v>
      </c>
      <c r="C9" s="956">
        <v>654.5</v>
      </c>
      <c r="D9" s="956">
        <v>1220.5999999999999</v>
      </c>
      <c r="E9" s="956">
        <v>1129.8</v>
      </c>
      <c r="F9" s="956">
        <v>1400.1999999999998</v>
      </c>
      <c r="G9" s="956">
        <v>1618.8</v>
      </c>
      <c r="H9" s="956">
        <v>2526.7999999999997</v>
      </c>
      <c r="I9" s="956">
        <v>2958.3</v>
      </c>
      <c r="J9" s="956">
        <v>3666.5950197748703</v>
      </c>
      <c r="K9" s="956">
        <v>1313.9950684514756</v>
      </c>
      <c r="L9" s="956">
        <v>4310.8955156677821</v>
      </c>
      <c r="M9" s="956">
        <v>9954.8007240644947</v>
      </c>
      <c r="N9" s="956">
        <v>11353.802269546699</v>
      </c>
      <c r="O9" s="957">
        <v>28504.796005476113</v>
      </c>
      <c r="P9" s="958">
        <v>16450.199999999997</v>
      </c>
      <c r="Q9" s="956">
        <v>22850.199999999997</v>
      </c>
      <c r="R9" s="956">
        <v>42753.060000000005</v>
      </c>
      <c r="S9" s="956">
        <v>58215.659999999996</v>
      </c>
      <c r="T9" s="956">
        <v>52867.5</v>
      </c>
      <c r="U9" s="956">
        <v>50928.3</v>
      </c>
      <c r="V9" s="956">
        <v>90422.248909000002</v>
      </c>
      <c r="W9" s="956">
        <v>94055.578999999998</v>
      </c>
      <c r="X9" s="956">
        <v>112110.147652</v>
      </c>
      <c r="Y9" s="956">
        <v>187247.34</v>
      </c>
      <c r="Z9" s="956">
        <v>196194.99400000001</v>
      </c>
      <c r="AA9" s="956">
        <v>194024.94335316602</v>
      </c>
      <c r="AB9" s="957">
        <v>207963.32449324199</v>
      </c>
    </row>
    <row r="10" spans="1:29" s="580" customFormat="1" ht="21.75" customHeight="1">
      <c r="A10" s="932" t="s">
        <v>636</v>
      </c>
      <c r="B10" s="959">
        <v>29.5</v>
      </c>
      <c r="C10" s="959">
        <v>123.2</v>
      </c>
      <c r="D10" s="959">
        <v>155.4</v>
      </c>
      <c r="E10" s="959">
        <v>98.6</v>
      </c>
      <c r="F10" s="959">
        <v>229.4</v>
      </c>
      <c r="G10" s="959">
        <v>367.4</v>
      </c>
      <c r="H10" s="959">
        <v>962.7</v>
      </c>
      <c r="I10" s="959">
        <v>1007.2</v>
      </c>
      <c r="J10" s="959">
        <v>1248.3519318527531</v>
      </c>
      <c r="K10" s="959">
        <v>447.37207179799208</v>
      </c>
      <c r="L10" s="959">
        <v>1467.714051989318</v>
      </c>
      <c r="M10" s="959">
        <v>3389.2690261298712</v>
      </c>
      <c r="N10" s="959">
        <v>3865.5806916134261</v>
      </c>
      <c r="O10" s="960">
        <v>9704.9097657438379</v>
      </c>
      <c r="P10" s="961">
        <v>505.23000000000008</v>
      </c>
      <c r="Q10" s="959">
        <v>701.8</v>
      </c>
      <c r="R10" s="959">
        <v>3354.3</v>
      </c>
      <c r="S10" s="959">
        <v>4736.8999999999996</v>
      </c>
      <c r="T10" s="959">
        <v>5102.8999999999996</v>
      </c>
      <c r="U10" s="959">
        <v>4679.2</v>
      </c>
      <c r="V10" s="959">
        <v>7407.6759919999995</v>
      </c>
      <c r="W10" s="959">
        <v>4803.1149999999998</v>
      </c>
      <c r="X10" s="959">
        <v>7735.6782929999999</v>
      </c>
      <c r="Y10" s="959">
        <v>11761.519016</v>
      </c>
      <c r="Z10" s="959">
        <v>14412.322016</v>
      </c>
      <c r="AA10" s="959">
        <v>16589.950239559101</v>
      </c>
      <c r="AB10" s="960">
        <v>15096.1470406642</v>
      </c>
    </row>
    <row r="11" spans="1:29" s="580" customFormat="1" ht="21.75" customHeight="1">
      <c r="A11" s="932" t="s">
        <v>637</v>
      </c>
      <c r="B11" s="959">
        <v>3.7</v>
      </c>
      <c r="C11" s="959">
        <v>5.7</v>
      </c>
      <c r="D11" s="959">
        <v>32.200000000000003</v>
      </c>
      <c r="E11" s="959">
        <v>17.899999999999999</v>
      </c>
      <c r="F11" s="959">
        <v>17.600000000000001</v>
      </c>
      <c r="G11" s="959">
        <v>28.5</v>
      </c>
      <c r="H11" s="959">
        <v>31</v>
      </c>
      <c r="I11" s="959">
        <v>27</v>
      </c>
      <c r="J11" s="959">
        <v>33.464557347125037</v>
      </c>
      <c r="K11" s="959">
        <v>11.992698509278977</v>
      </c>
      <c r="L11" s="959">
        <v>39.34499543656829</v>
      </c>
      <c r="M11" s="959">
        <v>90.856099787039838</v>
      </c>
      <c r="N11" s="959">
        <v>103.62458168542743</v>
      </c>
      <c r="O11" s="960">
        <v>260.1594158807423</v>
      </c>
      <c r="P11" s="961">
        <v>449.33</v>
      </c>
      <c r="Q11" s="959">
        <v>624.14</v>
      </c>
      <c r="R11" s="959">
        <v>412.4</v>
      </c>
      <c r="S11" s="959">
        <v>569.70000000000005</v>
      </c>
      <c r="T11" s="959">
        <v>520.4</v>
      </c>
      <c r="U11" s="959">
        <v>329.4</v>
      </c>
      <c r="V11" s="959">
        <v>298.72759300000001</v>
      </c>
      <c r="W11" s="959">
        <v>603.25300000000004</v>
      </c>
      <c r="X11" s="959">
        <v>187.09305300000003</v>
      </c>
      <c r="Y11" s="959">
        <v>390.88359300000002</v>
      </c>
      <c r="Z11" s="959">
        <v>234.17259300000001</v>
      </c>
      <c r="AA11" s="959">
        <v>346.09565958899998</v>
      </c>
      <c r="AB11" s="960">
        <v>426.78110136331003</v>
      </c>
    </row>
    <row r="12" spans="1:29" s="580" customFormat="1" ht="21.75" customHeight="1">
      <c r="A12" s="932" t="s">
        <v>638</v>
      </c>
      <c r="B12" s="959">
        <v>19.899999999999999</v>
      </c>
      <c r="C12" s="959">
        <v>129.6</v>
      </c>
      <c r="D12" s="959">
        <v>201</v>
      </c>
      <c r="E12" s="959">
        <v>124.80000000000001</v>
      </c>
      <c r="F12" s="959">
        <v>155.39999999999998</v>
      </c>
      <c r="G12" s="959">
        <v>200</v>
      </c>
      <c r="H12" s="959">
        <v>299.39999999999998</v>
      </c>
      <c r="I12" s="959">
        <v>293.5</v>
      </c>
      <c r="J12" s="959">
        <v>363.76715241861899</v>
      </c>
      <c r="K12" s="959">
        <v>130.36014298752661</v>
      </c>
      <c r="L12" s="959">
        <v>427.69018828381206</v>
      </c>
      <c r="M12" s="959">
        <v>987.64017915694808</v>
      </c>
      <c r="N12" s="959">
        <v>1126.439851941994</v>
      </c>
      <c r="O12" s="960">
        <v>2828.025211439</v>
      </c>
      <c r="P12" s="961">
        <v>491.98</v>
      </c>
      <c r="Q12" s="959">
        <v>683.39</v>
      </c>
      <c r="R12" s="959">
        <v>2006.3299999999997</v>
      </c>
      <c r="S12" s="959">
        <v>2275.6999999999998</v>
      </c>
      <c r="T12" s="959">
        <v>2172.9</v>
      </c>
      <c r="U12" s="959">
        <v>1728.85</v>
      </c>
      <c r="V12" s="959">
        <v>2275.0072580000001</v>
      </c>
      <c r="W12" s="959">
        <v>2937.2660000000001</v>
      </c>
      <c r="X12" s="959">
        <v>3156.4878820000004</v>
      </c>
      <c r="Y12" s="959">
        <v>3372.7910000000002</v>
      </c>
      <c r="Z12" s="959">
        <v>4742.9870000000001</v>
      </c>
      <c r="AA12" s="959">
        <v>4484.2922503759792</v>
      </c>
      <c r="AB12" s="960">
        <v>3755.0751689666499</v>
      </c>
    </row>
    <row r="13" spans="1:29" s="580" customFormat="1" ht="21.75" customHeight="1">
      <c r="A13" s="932" t="s">
        <v>639</v>
      </c>
      <c r="B13" s="959">
        <v>14.6</v>
      </c>
      <c r="C13" s="959">
        <v>47.5</v>
      </c>
      <c r="D13" s="959">
        <v>34.9</v>
      </c>
      <c r="E13" s="959">
        <v>102.6</v>
      </c>
      <c r="F13" s="959">
        <v>92.7</v>
      </c>
      <c r="G13" s="959">
        <v>105.2</v>
      </c>
      <c r="H13" s="959">
        <v>67.099999999999994</v>
      </c>
      <c r="I13" s="959">
        <v>71.900000000000006</v>
      </c>
      <c r="J13" s="959">
        <v>89.114876787344073</v>
      </c>
      <c r="K13" s="959">
        <v>31.936111956191052</v>
      </c>
      <c r="L13" s="959">
        <v>104.77426562552816</v>
      </c>
      <c r="M13" s="959">
        <v>241.94642869215426</v>
      </c>
      <c r="N13" s="959">
        <v>275.94842308082343</v>
      </c>
      <c r="O13" s="960">
        <v>692.79488895649524</v>
      </c>
      <c r="P13" s="961">
        <v>2554.4299999999998</v>
      </c>
      <c r="Q13" s="959">
        <v>3548.24</v>
      </c>
      <c r="R13" s="959">
        <v>2139.15</v>
      </c>
      <c r="S13" s="959">
        <v>2421.1</v>
      </c>
      <c r="T13" s="959">
        <v>2257.4</v>
      </c>
      <c r="U13" s="959">
        <v>1725.45</v>
      </c>
      <c r="V13" s="959">
        <v>3718.0344870000004</v>
      </c>
      <c r="W13" s="959">
        <v>2616.0050000000001</v>
      </c>
      <c r="X13" s="959">
        <v>5486.5137910000003</v>
      </c>
      <c r="Y13" s="959">
        <v>5218.2569699999995</v>
      </c>
      <c r="Z13" s="959">
        <v>5318.0959699999994</v>
      </c>
      <c r="AA13" s="959">
        <v>9771.1417696154003</v>
      </c>
      <c r="AB13" s="960">
        <v>9496.9427979494885</v>
      </c>
      <c r="AC13" s="582"/>
    </row>
    <row r="14" spans="1:29" s="580" customFormat="1" ht="21.75" customHeight="1">
      <c r="A14" s="932" t="s">
        <v>640</v>
      </c>
      <c r="B14" s="959">
        <v>45.6</v>
      </c>
      <c r="C14" s="959">
        <v>280</v>
      </c>
      <c r="D14" s="959">
        <v>513.79999999999995</v>
      </c>
      <c r="E14" s="959">
        <v>575.70000000000005</v>
      </c>
      <c r="F14" s="959">
        <v>695</v>
      </c>
      <c r="G14" s="959">
        <v>729.9</v>
      </c>
      <c r="H14" s="959">
        <v>1042.7</v>
      </c>
      <c r="I14" s="959">
        <v>1447.8</v>
      </c>
      <c r="J14" s="959">
        <v>1794.4439306358379</v>
      </c>
      <c r="K14" s="959">
        <v>643.07514450867052</v>
      </c>
      <c r="L14" s="959">
        <v>2109.7660886319841</v>
      </c>
      <c r="M14" s="959">
        <v>4871.9059730250474</v>
      </c>
      <c r="N14" s="959">
        <v>5556.5803468208087</v>
      </c>
      <c r="O14" s="960">
        <v>13950.326011560692</v>
      </c>
      <c r="P14" s="961">
        <v>5078.32</v>
      </c>
      <c r="Q14" s="959">
        <v>7054.05</v>
      </c>
      <c r="R14" s="959">
        <v>23962.480000000003</v>
      </c>
      <c r="S14" s="959">
        <v>28314.2</v>
      </c>
      <c r="T14" s="959">
        <v>25975.899999999998</v>
      </c>
      <c r="U14" s="959">
        <v>36114.94</v>
      </c>
      <c r="V14" s="959">
        <v>54673.011692</v>
      </c>
      <c r="W14" s="959">
        <v>53409.481</v>
      </c>
      <c r="X14" s="959">
        <v>58821.753800999999</v>
      </c>
      <c r="Y14" s="959">
        <v>117759.407467</v>
      </c>
      <c r="Z14" s="959">
        <v>124412.313467</v>
      </c>
      <c r="AA14" s="959">
        <v>2976.8292305107097</v>
      </c>
      <c r="AB14" s="960">
        <v>118540.193</v>
      </c>
    </row>
    <row r="15" spans="1:29" s="580" customFormat="1" ht="21.75" customHeight="1">
      <c r="A15" s="932" t="s">
        <v>641</v>
      </c>
      <c r="B15" s="959">
        <v>22.5</v>
      </c>
      <c r="C15" s="959">
        <v>68.5</v>
      </c>
      <c r="D15" s="959">
        <v>283.3</v>
      </c>
      <c r="E15" s="959">
        <v>210.2</v>
      </c>
      <c r="F15" s="959">
        <v>210.1</v>
      </c>
      <c r="G15" s="959">
        <v>187.8</v>
      </c>
      <c r="H15" s="959">
        <v>123.9</v>
      </c>
      <c r="I15" s="959">
        <v>110.9</v>
      </c>
      <c r="J15" s="959">
        <v>137.45257073319135</v>
      </c>
      <c r="K15" s="959">
        <v>49.258898691816242</v>
      </c>
      <c r="L15" s="959">
        <v>161.60592570057125</v>
      </c>
      <c r="M15" s="959">
        <v>373.18301727343402</v>
      </c>
      <c r="N15" s="959">
        <v>425.62837440421862</v>
      </c>
      <c r="O15" s="960">
        <v>1068.5807118953453</v>
      </c>
      <c r="P15" s="961">
        <v>7370.91</v>
      </c>
      <c r="Q15" s="959">
        <v>10238.58</v>
      </c>
      <c r="R15" s="959">
        <v>10878.400000000001</v>
      </c>
      <c r="S15" s="959">
        <v>19898.059999999998</v>
      </c>
      <c r="T15" s="959">
        <v>16956.86</v>
      </c>
      <c r="U15" s="959">
        <v>6350.4600000000009</v>
      </c>
      <c r="V15" s="959">
        <v>22049.791887000003</v>
      </c>
      <c r="W15" s="959">
        <v>29686.458999999999</v>
      </c>
      <c r="X15" s="959">
        <v>36722.620832000001</v>
      </c>
      <c r="Y15" s="959">
        <v>48744.481953999995</v>
      </c>
      <c r="Z15" s="959">
        <v>47075.102953999994</v>
      </c>
      <c r="AA15" s="959">
        <v>53770.597000000002</v>
      </c>
      <c r="AB15" s="960">
        <v>53287.076000000001</v>
      </c>
    </row>
    <row r="16" spans="1:29" s="581" customFormat="1" ht="21.75" customHeight="1">
      <c r="A16" s="928" t="s">
        <v>927</v>
      </c>
      <c r="B16" s="956">
        <v>0</v>
      </c>
      <c r="C16" s="956">
        <v>0</v>
      </c>
      <c r="D16" s="956">
        <v>0</v>
      </c>
      <c r="E16" s="956">
        <v>0</v>
      </c>
      <c r="F16" s="956">
        <v>0</v>
      </c>
      <c r="G16" s="956">
        <v>0</v>
      </c>
      <c r="H16" s="956">
        <v>0</v>
      </c>
      <c r="I16" s="956">
        <v>0</v>
      </c>
      <c r="J16" s="956">
        <v>0</v>
      </c>
      <c r="K16" s="956">
        <v>0</v>
      </c>
      <c r="L16" s="956">
        <v>0</v>
      </c>
      <c r="M16" s="956">
        <v>0</v>
      </c>
      <c r="N16" s="956">
        <v>0</v>
      </c>
      <c r="O16" s="957">
        <v>0</v>
      </c>
      <c r="P16" s="958">
        <v>0</v>
      </c>
      <c r="Q16" s="956">
        <v>0</v>
      </c>
      <c r="R16" s="956">
        <v>0</v>
      </c>
      <c r="S16" s="956">
        <v>0</v>
      </c>
      <c r="T16" s="956">
        <v>0</v>
      </c>
      <c r="U16" s="956">
        <v>0</v>
      </c>
      <c r="V16" s="956">
        <v>9794.2000000000007</v>
      </c>
      <c r="W16" s="956">
        <v>11621</v>
      </c>
      <c r="X16" s="956">
        <v>10754.047747999999</v>
      </c>
      <c r="Y16" s="956">
        <v>12404.329</v>
      </c>
      <c r="Z16" s="956">
        <v>16668.659629000002</v>
      </c>
      <c r="AA16" s="956">
        <v>21398.68898169</v>
      </c>
      <c r="AB16" s="957">
        <v>22856.898388500002</v>
      </c>
    </row>
    <row r="17" spans="1:28" s="581" customFormat="1" ht="21.75" customHeight="1">
      <c r="A17" s="928" t="s">
        <v>928</v>
      </c>
      <c r="B17" s="956">
        <v>118.4</v>
      </c>
      <c r="C17" s="956">
        <v>326.60000000000002</v>
      </c>
      <c r="D17" s="956">
        <v>491.4</v>
      </c>
      <c r="E17" s="956">
        <v>354.3</v>
      </c>
      <c r="F17" s="956">
        <v>254</v>
      </c>
      <c r="G17" s="956">
        <v>384</v>
      </c>
      <c r="H17" s="956">
        <v>218.4</v>
      </c>
      <c r="I17" s="956">
        <v>436.8</v>
      </c>
      <c r="J17" s="956">
        <v>450.2</v>
      </c>
      <c r="K17" s="956">
        <v>304.3</v>
      </c>
      <c r="L17" s="956">
        <v>925.5</v>
      </c>
      <c r="M17" s="956">
        <v>2261</v>
      </c>
      <c r="N17" s="956">
        <v>2612.6999999999998</v>
      </c>
      <c r="O17" s="957">
        <v>3594.1</v>
      </c>
      <c r="P17" s="958">
        <v>2712.19</v>
      </c>
      <c r="Q17" s="956">
        <v>3715.7</v>
      </c>
      <c r="R17" s="956">
        <v>7295.3</v>
      </c>
      <c r="S17" s="956">
        <v>8025</v>
      </c>
      <c r="T17" s="956">
        <v>8674.2000000000007</v>
      </c>
      <c r="U17" s="956">
        <v>8959.7999999999993</v>
      </c>
      <c r="V17" s="956">
        <v>4284.1000000000004</v>
      </c>
      <c r="W17" s="956">
        <v>3355.5</v>
      </c>
      <c r="X17" s="956">
        <v>4144.3557692200002</v>
      </c>
      <c r="Y17" s="956">
        <v>5333.5419549999997</v>
      </c>
      <c r="Z17" s="956">
        <v>3458.527</v>
      </c>
      <c r="AA17" s="956">
        <v>5281.18839045</v>
      </c>
      <c r="AB17" s="957">
        <v>5281.18839045</v>
      </c>
    </row>
    <row r="18" spans="1:28" s="581" customFormat="1" ht="21.75" customHeight="1">
      <c r="A18" s="928" t="s">
        <v>642</v>
      </c>
      <c r="B18" s="956" t="s">
        <v>42</v>
      </c>
      <c r="C18" s="956" t="s">
        <v>368</v>
      </c>
      <c r="D18" s="956">
        <v>6</v>
      </c>
      <c r="E18" s="956">
        <v>1.6</v>
      </c>
      <c r="F18" s="956">
        <v>7.2</v>
      </c>
      <c r="G18" s="956">
        <v>139.6</v>
      </c>
      <c r="H18" s="956">
        <v>48.8</v>
      </c>
      <c r="I18" s="956">
        <v>74.7</v>
      </c>
      <c r="J18" s="956">
        <v>107.10232005083053</v>
      </c>
      <c r="K18" s="956">
        <v>44.291126440954876</v>
      </c>
      <c r="L18" s="956">
        <v>138.68827630026323</v>
      </c>
      <c r="M18" s="956">
        <v>223.39347916855766</v>
      </c>
      <c r="N18" s="956">
        <v>273.87242625034037</v>
      </c>
      <c r="O18" s="957">
        <v>688.4577652718524</v>
      </c>
      <c r="P18" s="958">
        <v>0</v>
      </c>
      <c r="Q18" s="956">
        <v>0</v>
      </c>
      <c r="R18" s="956">
        <v>0</v>
      </c>
      <c r="S18" s="956">
        <v>0</v>
      </c>
      <c r="T18" s="956">
        <v>0</v>
      </c>
      <c r="U18" s="956">
        <v>0</v>
      </c>
      <c r="V18" s="956">
        <v>0</v>
      </c>
      <c r="W18" s="956">
        <v>0</v>
      </c>
      <c r="X18" s="956"/>
      <c r="Y18" s="956"/>
      <c r="Z18" s="956">
        <v>0</v>
      </c>
      <c r="AA18" s="956">
        <v>0</v>
      </c>
      <c r="AB18" s="957">
        <v>0</v>
      </c>
    </row>
    <row r="19" spans="1:28" s="581" customFormat="1" ht="21.75" customHeight="1">
      <c r="A19" s="928" t="s">
        <v>643</v>
      </c>
      <c r="B19" s="956">
        <v>124.9</v>
      </c>
      <c r="C19" s="956">
        <v>406.4</v>
      </c>
      <c r="D19" s="956">
        <v>753.7</v>
      </c>
      <c r="E19" s="956">
        <v>673.4</v>
      </c>
      <c r="F19" s="956">
        <v>728.3</v>
      </c>
      <c r="G19" s="956">
        <v>940.2</v>
      </c>
      <c r="H19" s="956">
        <v>656.8</v>
      </c>
      <c r="I19" s="956">
        <v>1010.7000000000002</v>
      </c>
      <c r="J19" s="956">
        <v>1449.1072941817192</v>
      </c>
      <c r="K19" s="956">
        <v>599.26427702641354</v>
      </c>
      <c r="L19" s="956">
        <v>1876.4690877734411</v>
      </c>
      <c r="M19" s="956">
        <v>3022.5406880275937</v>
      </c>
      <c r="N19" s="956">
        <v>3705.5269238449669</v>
      </c>
      <c r="O19" s="957">
        <v>9314.9165108468715</v>
      </c>
      <c r="P19" s="958">
        <v>6316.69</v>
      </c>
      <c r="Q19" s="956">
        <v>6249.1</v>
      </c>
      <c r="R19" s="956">
        <v>12237.3</v>
      </c>
      <c r="S19" s="956">
        <v>15793.5</v>
      </c>
      <c r="T19" s="956">
        <v>16203.3</v>
      </c>
      <c r="U19" s="956">
        <v>9606.6</v>
      </c>
      <c r="V19" s="956">
        <v>12680</v>
      </c>
      <c r="W19" s="956">
        <v>12615</v>
      </c>
      <c r="X19" s="956">
        <v>12584.876898749999</v>
      </c>
      <c r="Y19" s="956">
        <v>17668.966428610001</v>
      </c>
      <c r="Z19" s="956">
        <v>15251.336093380001</v>
      </c>
      <c r="AA19" s="956">
        <v>18478.755070565901</v>
      </c>
      <c r="AB19" s="957">
        <v>18368.429233553998</v>
      </c>
    </row>
    <row r="20" spans="1:28" s="581" customFormat="1" ht="21.75" customHeight="1">
      <c r="A20" s="928" t="s">
        <v>644</v>
      </c>
      <c r="B20" s="956">
        <v>54.5</v>
      </c>
      <c r="C20" s="956">
        <v>120.1</v>
      </c>
      <c r="D20" s="956">
        <v>310.7</v>
      </c>
      <c r="E20" s="956">
        <v>355</v>
      </c>
      <c r="F20" s="956">
        <v>655</v>
      </c>
      <c r="G20" s="956">
        <v>153.80000000000001</v>
      </c>
      <c r="H20" s="956">
        <v>713.1</v>
      </c>
      <c r="I20" s="956">
        <v>1013.2</v>
      </c>
      <c r="J20" s="956">
        <v>1452.6917091767268</v>
      </c>
      <c r="K20" s="956">
        <v>600.7465771081055</v>
      </c>
      <c r="L20" s="956">
        <v>1881.1105963510936</v>
      </c>
      <c r="M20" s="956">
        <v>3030.0170427521102</v>
      </c>
      <c r="N20" s="956">
        <v>3714.6926676953799</v>
      </c>
      <c r="O20" s="957">
        <v>9337.9572660433842</v>
      </c>
      <c r="P20" s="958">
        <v>3641.9</v>
      </c>
      <c r="Q20" s="956">
        <v>8141.9</v>
      </c>
      <c r="R20" s="956">
        <v>14469.8</v>
      </c>
      <c r="S20" s="956">
        <v>18407.400000000001</v>
      </c>
      <c r="T20" s="956">
        <v>17684.5</v>
      </c>
      <c r="U20" s="956">
        <v>10612.8</v>
      </c>
      <c r="V20" s="956">
        <v>20438.8</v>
      </c>
      <c r="W20" s="956">
        <v>13498.8</v>
      </c>
      <c r="X20" s="956">
        <v>14094.072375259999</v>
      </c>
      <c r="Y20" s="956">
        <v>23595.812489600001</v>
      </c>
      <c r="Z20" s="956">
        <v>20873.639936670002</v>
      </c>
      <c r="AA20" s="956">
        <v>37985.046319799105</v>
      </c>
      <c r="AB20" s="957">
        <v>25743.419140475398</v>
      </c>
    </row>
    <row r="21" spans="1:28" s="581" customFormat="1" ht="21.75" customHeight="1" thickBot="1">
      <c r="A21" s="928" t="s">
        <v>645</v>
      </c>
      <c r="B21" s="956">
        <v>967.2</v>
      </c>
      <c r="C21" s="956">
        <v>3198.6</v>
      </c>
      <c r="D21" s="956">
        <v>4693.2</v>
      </c>
      <c r="E21" s="956">
        <v>4106.5</v>
      </c>
      <c r="F21" s="956">
        <v>4432.5</v>
      </c>
      <c r="G21" s="956">
        <v>4706.4000000000005</v>
      </c>
      <c r="H21" s="956">
        <v>6477.2</v>
      </c>
      <c r="I21" s="956">
        <v>8903.6</v>
      </c>
      <c r="J21" s="956">
        <v>12014.695019774868</v>
      </c>
      <c r="K21" s="956">
        <v>4884.3950684514739</v>
      </c>
      <c r="L21" s="956">
        <v>15463.495515667782</v>
      </c>
      <c r="M21" s="956">
        <v>28689.200724064493</v>
      </c>
      <c r="N21" s="956">
        <v>34162.302269546693</v>
      </c>
      <c r="O21" s="957">
        <v>82866.896005476097</v>
      </c>
      <c r="P21" s="958">
        <v>55145.839999999989</v>
      </c>
      <c r="Q21" s="956">
        <v>75549.8</v>
      </c>
      <c r="R21" s="956">
        <v>122753.76000000001</v>
      </c>
      <c r="S21" s="956">
        <v>151610</v>
      </c>
      <c r="T21" s="956">
        <v>170338.9</v>
      </c>
      <c r="U21" s="956">
        <v>117872.1</v>
      </c>
      <c r="V21" s="956">
        <v>189293.35</v>
      </c>
      <c r="W21" s="956">
        <v>237837.6</v>
      </c>
      <c r="X21" s="956">
        <v>221652.3418724091</v>
      </c>
      <c r="Y21" s="956">
        <v>343883.08360954199</v>
      </c>
      <c r="Z21" s="956">
        <v>326223.12855529803</v>
      </c>
      <c r="AA21" s="956">
        <v>400611.14018458733</v>
      </c>
      <c r="AB21" s="957">
        <v>408353.51166604261</v>
      </c>
    </row>
    <row r="22" spans="1:28" s="580" customFormat="1" ht="21.75" customHeight="1" thickTop="1">
      <c r="A22" s="939"/>
      <c r="B22" s="962">
        <v>0</v>
      </c>
      <c r="C22" s="962">
        <v>0</v>
      </c>
      <c r="D22" s="962">
        <v>0</v>
      </c>
      <c r="E22" s="962">
        <v>0</v>
      </c>
      <c r="F22" s="962">
        <v>0</v>
      </c>
      <c r="G22" s="962">
        <v>0</v>
      </c>
      <c r="H22" s="962">
        <v>0</v>
      </c>
      <c r="I22" s="962">
        <v>0</v>
      </c>
      <c r="J22" s="962">
        <v>0</v>
      </c>
      <c r="K22" s="962">
        <v>0</v>
      </c>
      <c r="L22" s="962">
        <v>0</v>
      </c>
      <c r="M22" s="962">
        <v>0</v>
      </c>
      <c r="N22" s="962">
        <v>0</v>
      </c>
      <c r="O22" s="963">
        <v>0</v>
      </c>
      <c r="P22" s="964">
        <v>0</v>
      </c>
      <c r="Q22" s="962">
        <v>0</v>
      </c>
      <c r="R22" s="962">
        <v>0</v>
      </c>
      <c r="S22" s="962">
        <v>0</v>
      </c>
      <c r="T22" s="962">
        <v>0</v>
      </c>
      <c r="U22" s="962">
        <v>0</v>
      </c>
      <c r="V22" s="962">
        <v>0</v>
      </c>
      <c r="W22" s="962">
        <v>0</v>
      </c>
      <c r="X22" s="962"/>
      <c r="Y22" s="962"/>
      <c r="Z22" s="962"/>
      <c r="AA22" s="962"/>
      <c r="AB22" s="963"/>
    </row>
    <row r="23" spans="1:28" s="580" customFormat="1" ht="21.75" customHeight="1">
      <c r="A23" s="928" t="s">
        <v>646</v>
      </c>
      <c r="B23" s="959">
        <v>0</v>
      </c>
      <c r="C23" s="959" t="s">
        <v>7</v>
      </c>
      <c r="D23" s="959">
        <v>0</v>
      </c>
      <c r="E23" s="959">
        <v>0</v>
      </c>
      <c r="F23" s="959">
        <v>0</v>
      </c>
      <c r="G23" s="959">
        <v>0</v>
      </c>
      <c r="H23" s="959">
        <v>0</v>
      </c>
      <c r="I23" s="959">
        <v>0</v>
      </c>
      <c r="J23" s="959">
        <v>0</v>
      </c>
      <c r="K23" s="959">
        <v>0</v>
      </c>
      <c r="L23" s="959">
        <v>0</v>
      </c>
      <c r="M23" s="959">
        <v>0</v>
      </c>
      <c r="N23" s="959">
        <v>0</v>
      </c>
      <c r="O23" s="960">
        <v>0</v>
      </c>
      <c r="P23" s="961">
        <v>0</v>
      </c>
      <c r="Q23" s="959">
        <v>0</v>
      </c>
      <c r="R23" s="959">
        <v>0</v>
      </c>
      <c r="S23" s="959">
        <v>0</v>
      </c>
      <c r="T23" s="959">
        <v>0</v>
      </c>
      <c r="U23" s="959">
        <v>0</v>
      </c>
      <c r="V23" s="959">
        <v>0</v>
      </c>
      <c r="W23" s="959">
        <v>0</v>
      </c>
      <c r="X23" s="959"/>
      <c r="Y23" s="959"/>
      <c r="Z23" s="959"/>
      <c r="AA23" s="959"/>
      <c r="AB23" s="960"/>
    </row>
    <row r="24" spans="1:28" s="581" customFormat="1" ht="21.75" customHeight="1">
      <c r="A24" s="928" t="s">
        <v>647</v>
      </c>
      <c r="B24" s="956">
        <v>639.6</v>
      </c>
      <c r="C24" s="956">
        <v>2188.2000000000003</v>
      </c>
      <c r="D24" s="956">
        <v>3216.7</v>
      </c>
      <c r="E24" s="956">
        <v>2834.6</v>
      </c>
      <c r="F24" s="956">
        <v>2876.3</v>
      </c>
      <c r="G24" s="956">
        <v>3181.9</v>
      </c>
      <c r="H24" s="956">
        <v>4454.2000000000007</v>
      </c>
      <c r="I24" s="956">
        <v>4140.3191999999999</v>
      </c>
      <c r="J24" s="956">
        <v>7689.3999999999987</v>
      </c>
      <c r="K24" s="956">
        <v>3293.9994000000002</v>
      </c>
      <c r="L24" s="956">
        <v>9699.2000000000007</v>
      </c>
      <c r="M24" s="956">
        <v>18075</v>
      </c>
      <c r="N24" s="956">
        <v>21407.9</v>
      </c>
      <c r="O24" s="957">
        <v>47523.7</v>
      </c>
      <c r="P24" s="958">
        <v>34017.699999999997</v>
      </c>
      <c r="Q24" s="956">
        <v>41217.699999999997</v>
      </c>
      <c r="R24" s="956">
        <v>61568.1</v>
      </c>
      <c r="S24" s="956">
        <v>76662</v>
      </c>
      <c r="T24" s="956">
        <v>75739.600000000006</v>
      </c>
      <c r="U24" s="956">
        <v>59375.9</v>
      </c>
      <c r="V24" s="956">
        <v>98789.1</v>
      </c>
      <c r="W24" s="956">
        <v>121787.6</v>
      </c>
      <c r="X24" s="956">
        <v>110688.413921</v>
      </c>
      <c r="Y24" s="956">
        <v>159453.52100000001</v>
      </c>
      <c r="Z24" s="956">
        <v>149798.38</v>
      </c>
      <c r="AA24" s="956">
        <v>186405.858230932</v>
      </c>
      <c r="AB24" s="957">
        <v>201721.84253708698</v>
      </c>
    </row>
    <row r="25" spans="1:28" s="580" customFormat="1" ht="21.75" customHeight="1">
      <c r="A25" s="932" t="s">
        <v>648</v>
      </c>
      <c r="B25" s="959">
        <v>207.9</v>
      </c>
      <c r="C25" s="959">
        <v>588.5</v>
      </c>
      <c r="D25" s="959">
        <v>836.3</v>
      </c>
      <c r="E25" s="959">
        <v>832.9</v>
      </c>
      <c r="F25" s="959">
        <v>780.7</v>
      </c>
      <c r="G25" s="959">
        <v>842.1</v>
      </c>
      <c r="H25" s="959">
        <v>1252.4000000000001</v>
      </c>
      <c r="I25" s="959">
        <v>1163.4243000000001</v>
      </c>
      <c r="J25" s="959">
        <v>2160.7213999999999</v>
      </c>
      <c r="K25" s="959">
        <v>926.27280000000007</v>
      </c>
      <c r="L25" s="959">
        <v>2725.4752000000003</v>
      </c>
      <c r="M25" s="959">
        <v>5079.0750000000007</v>
      </c>
      <c r="N25" s="959">
        <v>6015.6199000000006</v>
      </c>
      <c r="O25" s="960">
        <v>13354.1597</v>
      </c>
      <c r="P25" s="961">
        <v>34017.699999999997</v>
      </c>
      <c r="Q25" s="959">
        <v>41217.699999999997</v>
      </c>
      <c r="R25" s="959">
        <v>61568.1</v>
      </c>
      <c r="S25" s="959">
        <v>76662</v>
      </c>
      <c r="T25" s="959">
        <v>75739.600000000006</v>
      </c>
      <c r="U25" s="959">
        <v>59375.9</v>
      </c>
      <c r="V25" s="959">
        <v>98789.1</v>
      </c>
      <c r="W25" s="959">
        <v>121787.6</v>
      </c>
      <c r="X25" s="959">
        <v>110688.413921</v>
      </c>
      <c r="Y25" s="959">
        <v>159453.52100000001</v>
      </c>
      <c r="Z25" s="959">
        <v>149798.38</v>
      </c>
      <c r="AA25" s="959">
        <v>186405.858230932</v>
      </c>
      <c r="AB25" s="960">
        <v>201721.84253708698</v>
      </c>
    </row>
    <row r="26" spans="1:28" s="580" customFormat="1" ht="21.75" customHeight="1">
      <c r="A26" s="932" t="s">
        <v>649</v>
      </c>
      <c r="B26" s="959">
        <v>304.2</v>
      </c>
      <c r="C26" s="959">
        <v>1107.9000000000001</v>
      </c>
      <c r="D26" s="959">
        <v>1865.7</v>
      </c>
      <c r="E26" s="959">
        <v>1672.3</v>
      </c>
      <c r="F26" s="959">
        <v>1786.2</v>
      </c>
      <c r="G26" s="959">
        <v>1945.7</v>
      </c>
      <c r="H26" s="959">
        <v>2595.3000000000002</v>
      </c>
      <c r="I26" s="959">
        <v>2413.7948999999999</v>
      </c>
      <c r="J26" s="959">
        <v>4482.9201999999996</v>
      </c>
      <c r="K26" s="959">
        <v>1919.4138</v>
      </c>
      <c r="L26" s="959">
        <v>5654.6336000000001</v>
      </c>
      <c r="M26" s="959">
        <v>10537.724999999999</v>
      </c>
      <c r="N26" s="959">
        <v>12480.805700000001</v>
      </c>
      <c r="O26" s="960">
        <v>27706.317099999997</v>
      </c>
      <c r="P26" s="961">
        <v>0</v>
      </c>
      <c r="Q26" s="959">
        <v>0</v>
      </c>
      <c r="R26" s="959">
        <v>0</v>
      </c>
      <c r="S26" s="959">
        <v>0</v>
      </c>
      <c r="T26" s="959">
        <v>0</v>
      </c>
      <c r="U26" s="959">
        <v>0</v>
      </c>
      <c r="V26" s="959">
        <v>0</v>
      </c>
      <c r="W26" s="959">
        <v>0</v>
      </c>
      <c r="X26" s="959"/>
      <c r="Y26" s="959"/>
      <c r="Z26" s="959"/>
      <c r="AA26" s="959"/>
      <c r="AB26" s="960"/>
    </row>
    <row r="27" spans="1:28" s="580" customFormat="1" ht="21.75" customHeight="1">
      <c r="A27" s="932" t="s">
        <v>650</v>
      </c>
      <c r="B27" s="959">
        <v>127.5</v>
      </c>
      <c r="C27" s="959">
        <v>491.8</v>
      </c>
      <c r="D27" s="959">
        <v>514.70000000000005</v>
      </c>
      <c r="E27" s="959">
        <v>329.4</v>
      </c>
      <c r="F27" s="959">
        <v>309.39999999999998</v>
      </c>
      <c r="G27" s="959">
        <v>394.1</v>
      </c>
      <c r="H27" s="959">
        <v>606.5</v>
      </c>
      <c r="I27" s="959">
        <v>563.1</v>
      </c>
      <c r="J27" s="959">
        <v>1045.7583999999999</v>
      </c>
      <c r="K27" s="959">
        <v>448.31279999999998</v>
      </c>
      <c r="L27" s="959">
        <v>1319.0912000000003</v>
      </c>
      <c r="M27" s="959">
        <v>2458.1999999999998</v>
      </c>
      <c r="N27" s="959">
        <v>2911.4744000000005</v>
      </c>
      <c r="O27" s="960">
        <v>6463.2232000000004</v>
      </c>
      <c r="P27" s="961">
        <v>0</v>
      </c>
      <c r="Q27" s="959">
        <v>0</v>
      </c>
      <c r="R27" s="959">
        <v>0</v>
      </c>
      <c r="S27" s="959">
        <v>0</v>
      </c>
      <c r="T27" s="959">
        <v>0</v>
      </c>
      <c r="U27" s="959">
        <v>0</v>
      </c>
      <c r="V27" s="959">
        <v>0</v>
      </c>
      <c r="W27" s="959">
        <v>0</v>
      </c>
      <c r="X27" s="959"/>
      <c r="Y27" s="959"/>
      <c r="Z27" s="959"/>
      <c r="AA27" s="959"/>
      <c r="AB27" s="960"/>
    </row>
    <row r="28" spans="1:28" s="581" customFormat="1" ht="21.75" customHeight="1">
      <c r="A28" s="928" t="s">
        <v>651</v>
      </c>
      <c r="B28" s="956">
        <v>0</v>
      </c>
      <c r="C28" s="956" t="s">
        <v>42</v>
      </c>
      <c r="D28" s="956">
        <v>5.0999999999999996</v>
      </c>
      <c r="E28" s="956">
        <v>0.7</v>
      </c>
      <c r="F28" s="956" t="s">
        <v>42</v>
      </c>
      <c r="G28" s="956">
        <v>5.2</v>
      </c>
      <c r="H28" s="956" t="s">
        <v>42</v>
      </c>
      <c r="I28" s="956" t="s">
        <v>42</v>
      </c>
      <c r="J28" s="956">
        <v>0</v>
      </c>
      <c r="K28" s="956">
        <v>0</v>
      </c>
      <c r="L28" s="956">
        <v>0</v>
      </c>
      <c r="M28" s="956">
        <v>0</v>
      </c>
      <c r="N28" s="956">
        <v>0</v>
      </c>
      <c r="O28" s="957">
        <v>0</v>
      </c>
      <c r="P28" s="958">
        <v>280.89999999999998</v>
      </c>
      <c r="Q28" s="956">
        <v>290.5</v>
      </c>
      <c r="R28" s="956">
        <v>0</v>
      </c>
      <c r="S28" s="956">
        <v>0</v>
      </c>
      <c r="T28" s="956">
        <v>0</v>
      </c>
      <c r="U28" s="956">
        <v>0</v>
      </c>
      <c r="V28" s="956">
        <v>0</v>
      </c>
      <c r="W28" s="956">
        <v>0</v>
      </c>
      <c r="X28" s="956"/>
      <c r="Y28" s="956"/>
      <c r="Z28" s="956"/>
      <c r="AA28" s="956"/>
      <c r="AB28" s="957"/>
    </row>
    <row r="29" spans="1:28" s="581" customFormat="1" ht="21.75" customHeight="1">
      <c r="A29" s="928" t="s">
        <v>652</v>
      </c>
      <c r="B29" s="956">
        <v>39.5</v>
      </c>
      <c r="C29" s="956">
        <v>63.9</v>
      </c>
      <c r="D29" s="956">
        <v>33.6</v>
      </c>
      <c r="E29" s="956">
        <v>14.4</v>
      </c>
      <c r="F29" s="956">
        <v>13.7</v>
      </c>
      <c r="G29" s="956">
        <v>28.8</v>
      </c>
      <c r="H29" s="956" t="s">
        <v>42</v>
      </c>
      <c r="I29" s="956" t="s">
        <v>42</v>
      </c>
      <c r="J29" s="956">
        <v>0</v>
      </c>
      <c r="K29" s="956">
        <v>0</v>
      </c>
      <c r="L29" s="956">
        <v>0</v>
      </c>
      <c r="M29" s="956">
        <v>0</v>
      </c>
      <c r="N29" s="956">
        <v>0</v>
      </c>
      <c r="O29" s="957">
        <v>0</v>
      </c>
      <c r="P29" s="958">
        <v>0</v>
      </c>
      <c r="Q29" s="956">
        <v>0</v>
      </c>
      <c r="R29" s="956">
        <v>2081.65</v>
      </c>
      <c r="S29" s="956">
        <v>2238.6</v>
      </c>
      <c r="T29" s="956">
        <v>23969.599999999999</v>
      </c>
      <c r="U29" s="956">
        <v>4962</v>
      </c>
      <c r="V29" s="956">
        <v>4680.5</v>
      </c>
      <c r="W29" s="956">
        <v>4491.2</v>
      </c>
      <c r="X29" s="956">
        <v>3295.1013333000001</v>
      </c>
      <c r="Y29" s="956">
        <v>5822.0356400000001</v>
      </c>
      <c r="Z29" s="956">
        <v>5672.3559999999998</v>
      </c>
      <c r="AA29" s="956">
        <v>6909.4269999999997</v>
      </c>
      <c r="AB29" s="957">
        <v>8488.9779999999992</v>
      </c>
    </row>
    <row r="30" spans="1:28" s="581" customFormat="1" ht="21.75" customHeight="1">
      <c r="A30" s="928" t="s">
        <v>653</v>
      </c>
      <c r="B30" s="956">
        <v>36.9</v>
      </c>
      <c r="C30" s="956">
        <v>74.599999999999994</v>
      </c>
      <c r="D30" s="956">
        <v>71.099999999999994</v>
      </c>
      <c r="E30" s="956">
        <v>107.9</v>
      </c>
      <c r="F30" s="956">
        <v>38.1</v>
      </c>
      <c r="G30" s="956">
        <v>68.900000000000006</v>
      </c>
      <c r="H30" s="956">
        <v>42.3</v>
      </c>
      <c r="I30" s="956">
        <v>62.5</v>
      </c>
      <c r="J30" s="956">
        <v>33.385400530138753</v>
      </c>
      <c r="K30" s="956">
        <v>11.953939894660737</v>
      </c>
      <c r="L30" s="956">
        <v>41.711848944886214</v>
      </c>
      <c r="M30" s="956">
        <v>77.52203173947467</v>
      </c>
      <c r="N30" s="956">
        <v>98.927673930255793</v>
      </c>
      <c r="O30" s="957">
        <v>370.83677579262621</v>
      </c>
      <c r="P30" s="958">
        <v>0</v>
      </c>
      <c r="Q30" s="956">
        <v>0</v>
      </c>
      <c r="R30" s="956">
        <v>0</v>
      </c>
      <c r="S30" s="956">
        <v>0</v>
      </c>
      <c r="T30" s="956">
        <v>0</v>
      </c>
      <c r="U30" s="956">
        <v>0</v>
      </c>
      <c r="V30" s="956">
        <v>0</v>
      </c>
      <c r="W30" s="956">
        <v>0</v>
      </c>
      <c r="X30" s="956"/>
      <c r="Y30" s="956"/>
      <c r="Z30" s="956"/>
      <c r="AA30" s="956"/>
      <c r="AB30" s="957"/>
    </row>
    <row r="31" spans="1:28" s="581" customFormat="1" ht="21.75" customHeight="1">
      <c r="A31" s="928" t="s">
        <v>1432</v>
      </c>
      <c r="B31" s="956">
        <v>0</v>
      </c>
      <c r="C31" s="956" t="s">
        <v>42</v>
      </c>
      <c r="D31" s="956">
        <v>108.2</v>
      </c>
      <c r="E31" s="956">
        <v>0</v>
      </c>
      <c r="F31" s="956">
        <v>60.9</v>
      </c>
      <c r="G31" s="956">
        <v>9</v>
      </c>
      <c r="H31" s="956">
        <v>94.7</v>
      </c>
      <c r="I31" s="956" t="s">
        <v>42</v>
      </c>
      <c r="J31" s="956">
        <v>0</v>
      </c>
      <c r="K31" s="956">
        <v>0</v>
      </c>
      <c r="L31" s="956">
        <v>0</v>
      </c>
      <c r="M31" s="956">
        <v>0</v>
      </c>
      <c r="N31" s="956">
        <v>0</v>
      </c>
      <c r="O31" s="957">
        <v>0</v>
      </c>
      <c r="P31" s="958">
        <v>384.32</v>
      </c>
      <c r="Q31" s="956">
        <v>497.9</v>
      </c>
      <c r="R31" s="956">
        <v>3033.97</v>
      </c>
      <c r="S31" s="956">
        <v>3591</v>
      </c>
      <c r="T31" s="956">
        <v>3522.9</v>
      </c>
      <c r="U31" s="956">
        <v>4591.8999999999996</v>
      </c>
      <c r="V31" s="956">
        <v>7839.6</v>
      </c>
      <c r="W31" s="956">
        <v>10272.6</v>
      </c>
      <c r="X31" s="956">
        <v>9946.2759279999991</v>
      </c>
      <c r="Y31" s="956">
        <v>29749.258999999998</v>
      </c>
      <c r="Z31" s="956">
        <v>38167.35095</v>
      </c>
      <c r="AA31" s="956">
        <v>36438.692920780006</v>
      </c>
      <c r="AB31" s="957">
        <v>25575.245011069997</v>
      </c>
    </row>
    <row r="32" spans="1:28" s="581" customFormat="1" ht="21.75" customHeight="1">
      <c r="A32" s="928" t="s">
        <v>654</v>
      </c>
      <c r="B32" s="956">
        <v>227</v>
      </c>
      <c r="C32" s="956">
        <v>625.29999999999995</v>
      </c>
      <c r="D32" s="956">
        <v>935.4</v>
      </c>
      <c r="E32" s="956">
        <v>861</v>
      </c>
      <c r="F32" s="956">
        <v>870.7</v>
      </c>
      <c r="G32" s="956">
        <v>1385.8</v>
      </c>
      <c r="H32" s="956">
        <v>1479.3</v>
      </c>
      <c r="I32" s="956">
        <v>1858.4</v>
      </c>
      <c r="J32" s="956">
        <v>2773.6</v>
      </c>
      <c r="K32" s="956">
        <v>1034.8</v>
      </c>
      <c r="L32" s="956">
        <v>3825.6</v>
      </c>
      <c r="M32" s="956">
        <v>7011.1</v>
      </c>
      <c r="N32" s="956">
        <v>8156.4</v>
      </c>
      <c r="O32" s="957">
        <v>18107.3</v>
      </c>
      <c r="P32" s="958">
        <v>12829.82</v>
      </c>
      <c r="Q32" s="956">
        <v>21810.7</v>
      </c>
      <c r="R32" s="956">
        <v>37021.800000000003</v>
      </c>
      <c r="S32" s="956">
        <v>45166</v>
      </c>
      <c r="T32" s="956">
        <v>43997.5</v>
      </c>
      <c r="U32" s="956">
        <v>29094.799999999999</v>
      </c>
      <c r="V32" s="956">
        <v>42829.1</v>
      </c>
      <c r="W32" s="956">
        <v>64938.999999999993</v>
      </c>
      <c r="X32" s="956">
        <v>53039.034309279465</v>
      </c>
      <c r="Y32" s="956">
        <v>91376.496356000003</v>
      </c>
      <c r="Z32" s="956">
        <v>77868.65469358</v>
      </c>
      <c r="AA32" s="956">
        <v>91486.512786243315</v>
      </c>
      <c r="AB32" s="957">
        <v>96787.923864989498</v>
      </c>
    </row>
    <row r="33" spans="1:28" s="580" customFormat="1" ht="21.75" customHeight="1">
      <c r="A33" s="932" t="s">
        <v>655</v>
      </c>
      <c r="B33" s="959">
        <v>197.9</v>
      </c>
      <c r="C33" s="959">
        <v>417.2</v>
      </c>
      <c r="D33" s="959">
        <v>769</v>
      </c>
      <c r="E33" s="959">
        <v>787.4</v>
      </c>
      <c r="F33" s="959">
        <v>803.7</v>
      </c>
      <c r="G33" s="959">
        <v>774.8</v>
      </c>
      <c r="H33" s="959">
        <v>1123.5</v>
      </c>
      <c r="I33" s="959">
        <v>1514.2</v>
      </c>
      <c r="J33" s="959">
        <v>205.24640000000002</v>
      </c>
      <c r="K33" s="959">
        <v>76.575200000000009</v>
      </c>
      <c r="L33" s="959">
        <v>269.32224000000002</v>
      </c>
      <c r="M33" s="959">
        <v>518.82140000000015</v>
      </c>
      <c r="N33" s="959">
        <v>603.57360000000006</v>
      </c>
      <c r="O33" s="960">
        <v>1340</v>
      </c>
      <c r="P33" s="961">
        <v>8298.59</v>
      </c>
      <c r="Q33" s="959">
        <v>11203.1</v>
      </c>
      <c r="R33" s="959">
        <v>28340.3</v>
      </c>
      <c r="S33" s="959">
        <v>37078</v>
      </c>
      <c r="T33" s="959">
        <v>41540.199999999997</v>
      </c>
      <c r="U33" s="959">
        <v>30890.2</v>
      </c>
      <c r="V33" s="959">
        <v>44945.4</v>
      </c>
      <c r="W33" s="959">
        <v>48804</v>
      </c>
      <c r="X33" s="959">
        <v>54517.502369999995</v>
      </c>
      <c r="Y33" s="959">
        <v>79698.716</v>
      </c>
      <c r="Z33" s="959">
        <v>60960.792999999998</v>
      </c>
      <c r="AA33" s="959">
        <v>70981.176329990005</v>
      </c>
      <c r="AB33" s="960">
        <v>65829.72098446</v>
      </c>
    </row>
    <row r="34" spans="1:28" s="580" customFormat="1" ht="21.75" customHeight="1">
      <c r="A34" s="932" t="s">
        <v>656</v>
      </c>
      <c r="B34" s="959">
        <v>29.1</v>
      </c>
      <c r="C34" s="959">
        <v>208.1</v>
      </c>
      <c r="D34" s="959">
        <v>166.4</v>
      </c>
      <c r="E34" s="959">
        <v>73.599999999999994</v>
      </c>
      <c r="F34" s="959">
        <v>67</v>
      </c>
      <c r="G34" s="959">
        <v>611</v>
      </c>
      <c r="H34" s="959">
        <v>355.8</v>
      </c>
      <c r="I34" s="959">
        <v>344.2</v>
      </c>
      <c r="J34" s="959">
        <v>2568.3535999999999</v>
      </c>
      <c r="K34" s="959">
        <v>958.22479999999996</v>
      </c>
      <c r="L34" s="959">
        <v>3556.2777599999999</v>
      </c>
      <c r="M34" s="959">
        <v>6492.2786000000006</v>
      </c>
      <c r="N34" s="959">
        <v>7552.8263999999999</v>
      </c>
      <c r="O34" s="960">
        <v>16767.3</v>
      </c>
      <c r="P34" s="961">
        <v>4531.2299999999996</v>
      </c>
      <c r="Q34" s="959">
        <v>10607.6</v>
      </c>
      <c r="R34" s="959">
        <v>8681.5</v>
      </c>
      <c r="S34" s="959">
        <v>8087.9999999999991</v>
      </c>
      <c r="T34" s="959">
        <v>2457.3000000000002</v>
      </c>
      <c r="U34" s="959">
        <v>-1795.4</v>
      </c>
      <c r="V34" s="959">
        <v>-2116.3000000000002</v>
      </c>
      <c r="W34" s="959">
        <v>16135.100000000002</v>
      </c>
      <c r="X34" s="959">
        <v>-1478.46806072053</v>
      </c>
      <c r="Y34" s="959">
        <v>11677.780356000001</v>
      </c>
      <c r="Z34" s="959">
        <v>16907.861693580002</v>
      </c>
      <c r="AA34" s="959">
        <v>20505.336456253302</v>
      </c>
      <c r="AB34" s="960">
        <v>30958.202880529501</v>
      </c>
    </row>
    <row r="35" spans="1:28" s="581" customFormat="1" ht="21.75" customHeight="1">
      <c r="A35" s="928" t="s">
        <v>657</v>
      </c>
      <c r="B35" s="956">
        <v>24.2</v>
      </c>
      <c r="C35" s="956">
        <v>246.60000000000002</v>
      </c>
      <c r="D35" s="956">
        <v>323.10000000000002</v>
      </c>
      <c r="E35" s="956">
        <v>287.89999999999998</v>
      </c>
      <c r="F35" s="956">
        <v>572.79999999999995</v>
      </c>
      <c r="G35" s="956">
        <v>26.799999999999997</v>
      </c>
      <c r="H35" s="956">
        <v>406.7</v>
      </c>
      <c r="I35" s="956">
        <v>2842.4</v>
      </c>
      <c r="J35" s="956">
        <v>1518.3145994698623</v>
      </c>
      <c r="K35" s="956">
        <v>543.64606010533885</v>
      </c>
      <c r="L35" s="956">
        <v>1896.9881510551131</v>
      </c>
      <c r="M35" s="956">
        <v>3525.5779682605244</v>
      </c>
      <c r="N35" s="956">
        <v>4499.072326069745</v>
      </c>
      <c r="O35" s="957">
        <v>16865.06322420737</v>
      </c>
      <c r="P35" s="958">
        <v>7633.1</v>
      </c>
      <c r="Q35" s="956">
        <v>11733.1</v>
      </c>
      <c r="R35" s="956">
        <v>19048.2</v>
      </c>
      <c r="S35" s="956">
        <v>23952.400000000001</v>
      </c>
      <c r="T35" s="956">
        <v>23109.3</v>
      </c>
      <c r="U35" s="956">
        <v>19847.5</v>
      </c>
      <c r="V35" s="956">
        <v>35155.199999999997</v>
      </c>
      <c r="W35" s="956">
        <v>36347.199999999997</v>
      </c>
      <c r="X35" s="956">
        <v>44683.517</v>
      </c>
      <c r="Y35" s="956">
        <v>57481.772613540998</v>
      </c>
      <c r="Z35" s="956">
        <v>54716.402968000002</v>
      </c>
      <c r="AA35" s="956">
        <v>79370.664724391507</v>
      </c>
      <c r="AB35" s="957">
        <v>75779.529082035297</v>
      </c>
    </row>
    <row r="36" spans="1:28" s="581" customFormat="1" ht="21.75" customHeight="1" thickBot="1">
      <c r="A36" s="930" t="s">
        <v>202</v>
      </c>
      <c r="B36" s="965">
        <v>967.2</v>
      </c>
      <c r="C36" s="965">
        <v>3198.6</v>
      </c>
      <c r="D36" s="965">
        <v>4693.2</v>
      </c>
      <c r="E36" s="965">
        <v>4106.5</v>
      </c>
      <c r="F36" s="965">
        <v>4432.5</v>
      </c>
      <c r="G36" s="965">
        <v>4706.4000000000005</v>
      </c>
      <c r="H36" s="965">
        <v>6477.2000000000007</v>
      </c>
      <c r="I36" s="965">
        <v>8903.6191999999992</v>
      </c>
      <c r="J36" s="965">
        <v>12014.7</v>
      </c>
      <c r="K36" s="965">
        <v>4884.3994000000002</v>
      </c>
      <c r="L36" s="965">
        <v>15463.5</v>
      </c>
      <c r="M36" s="965">
        <v>28689.199999999997</v>
      </c>
      <c r="N36" s="965">
        <v>34162.300000000003</v>
      </c>
      <c r="O36" s="966">
        <v>82866.899999999994</v>
      </c>
      <c r="P36" s="967">
        <v>55145.84</v>
      </c>
      <c r="Q36" s="965">
        <v>75549.899999999994</v>
      </c>
      <c r="R36" s="965">
        <v>122753.72</v>
      </c>
      <c r="S36" s="965">
        <v>151610</v>
      </c>
      <c r="T36" s="965">
        <v>170338.9</v>
      </c>
      <c r="U36" s="965">
        <v>117872.1</v>
      </c>
      <c r="V36" s="965">
        <v>189293.35</v>
      </c>
      <c r="W36" s="965">
        <v>237837.6</v>
      </c>
      <c r="X36" s="965">
        <v>221652.3418724091</v>
      </c>
      <c r="Y36" s="965">
        <v>343883.08460954099</v>
      </c>
      <c r="Z36" s="965">
        <v>326223.14461158001</v>
      </c>
      <c r="AA36" s="965">
        <v>400611.15566234675</v>
      </c>
      <c r="AB36" s="966">
        <v>408353.51849518175</v>
      </c>
    </row>
    <row r="37" spans="1:28" s="580" customFormat="1" ht="21.75" customHeight="1" thickTop="1">
      <c r="A37" s="928"/>
      <c r="B37" s="947"/>
      <c r="C37" s="947"/>
      <c r="D37" s="947"/>
      <c r="E37" s="947"/>
      <c r="F37" s="947"/>
      <c r="G37" s="947"/>
      <c r="H37" s="947"/>
      <c r="I37" s="947"/>
      <c r="J37" s="947"/>
      <c r="K37" s="947"/>
      <c r="L37" s="947"/>
      <c r="M37" s="947"/>
      <c r="N37" s="947"/>
      <c r="O37" s="968"/>
      <c r="P37" s="969"/>
      <c r="Q37" s="947"/>
      <c r="R37" s="947"/>
      <c r="S37" s="947"/>
      <c r="T37" s="953"/>
      <c r="U37" s="953"/>
      <c r="V37" s="952"/>
      <c r="W37" s="952"/>
      <c r="X37" s="952"/>
      <c r="Y37" s="952"/>
      <c r="Z37" s="952"/>
      <c r="AA37" s="952"/>
      <c r="AB37" s="955"/>
    </row>
    <row r="38" spans="1:28" s="580" customFormat="1" ht="21.75" customHeight="1">
      <c r="A38" s="928" t="s">
        <v>658</v>
      </c>
      <c r="B38" s="970">
        <v>334</v>
      </c>
      <c r="C38" s="970">
        <v>611</v>
      </c>
      <c r="D38" s="970">
        <v>902</v>
      </c>
      <c r="E38" s="970">
        <v>745</v>
      </c>
      <c r="F38" s="970">
        <v>693</v>
      </c>
      <c r="G38" s="970">
        <v>674</v>
      </c>
      <c r="H38" s="949">
        <v>552</v>
      </c>
      <c r="I38" s="949">
        <v>550</v>
      </c>
      <c r="J38" s="949">
        <v>881</v>
      </c>
      <c r="K38" s="949">
        <v>747</v>
      </c>
      <c r="L38" s="949">
        <v>769</v>
      </c>
      <c r="M38" s="949">
        <v>774</v>
      </c>
      <c r="N38" s="949">
        <v>753</v>
      </c>
      <c r="O38" s="950">
        <v>757</v>
      </c>
      <c r="P38" s="951">
        <v>750</v>
      </c>
      <c r="Q38" s="949">
        <v>709</v>
      </c>
      <c r="R38" s="949">
        <v>733</v>
      </c>
      <c r="S38" s="949">
        <v>828</v>
      </c>
      <c r="T38" s="949">
        <v>801</v>
      </c>
      <c r="U38" s="949">
        <v>821</v>
      </c>
      <c r="V38" s="949">
        <v>883</v>
      </c>
      <c r="W38" s="949">
        <v>825</v>
      </c>
      <c r="X38" s="949">
        <v>891</v>
      </c>
      <c r="Y38" s="949">
        <v>958</v>
      </c>
      <c r="Z38" s="949">
        <v>987</v>
      </c>
      <c r="AA38" s="949">
        <v>613</v>
      </c>
      <c r="AB38" s="950">
        <v>529</v>
      </c>
    </row>
    <row r="39" spans="1:28" s="580" customFormat="1" ht="21.75" customHeight="1">
      <c r="A39" s="928" t="s">
        <v>1430</v>
      </c>
      <c r="B39" s="970">
        <v>23.428066558680609</v>
      </c>
      <c r="C39" s="970">
        <v>30.100794813729404</v>
      </c>
      <c r="D39" s="970">
        <v>38.253363641948766</v>
      </c>
      <c r="E39" s="970">
        <v>39.814717338667222</v>
      </c>
      <c r="F39" s="970">
        <v>48.67128027681661</v>
      </c>
      <c r="G39" s="970">
        <v>53.857396063310425</v>
      </c>
      <c r="H39" s="970">
        <v>58.91069103318214</v>
      </c>
      <c r="I39" s="970">
        <v>74.252729113252911</v>
      </c>
      <c r="J39" s="970">
        <v>49.846696433313767</v>
      </c>
      <c r="K39" s="970">
        <v>41.978568430886206</v>
      </c>
      <c r="L39" s="970">
        <v>46.666338601852395</v>
      </c>
      <c r="M39" s="970">
        <v>56.99421069588972</v>
      </c>
      <c r="N39" s="970">
        <v>55.022177720401643</v>
      </c>
      <c r="O39" s="971">
        <v>62.229765457223202</v>
      </c>
      <c r="P39" s="972">
        <v>47.96172438525187</v>
      </c>
      <c r="Q39" s="970">
        <v>55.049845572682017</v>
      </c>
      <c r="R39" s="970">
        <v>67.169250468383623</v>
      </c>
      <c r="S39" s="970">
        <v>73.783545372278539</v>
      </c>
      <c r="T39" s="970">
        <v>53.021687065987884</v>
      </c>
      <c r="U39" s="970">
        <v>79.157541666731433</v>
      </c>
      <c r="V39" s="970">
        <v>77.440968168428213</v>
      </c>
      <c r="W39" s="970">
        <v>74.482477660541591</v>
      </c>
      <c r="X39" s="970">
        <v>72.309645331710087</v>
      </c>
      <c r="Y39" s="970">
        <v>90.349416502803209</v>
      </c>
      <c r="Z39" s="970">
        <f>(Z9+Z8)*100/(Z24+Z28+Z29)</f>
        <v>126.19416299669413</v>
      </c>
      <c r="AA39" s="970">
        <v>100.36709881548491</v>
      </c>
      <c r="AB39" s="971">
        <v>98.930837129077048</v>
      </c>
    </row>
    <row r="40" spans="1:28" s="580" customFormat="1" ht="21.75" customHeight="1" thickBot="1">
      <c r="A40" s="940" t="s">
        <v>1431</v>
      </c>
      <c r="B40" s="973">
        <v>75.143572375202467</v>
      </c>
      <c r="C40" s="973">
        <v>74.046445539718476</v>
      </c>
      <c r="D40" s="973">
        <v>57.937580635252203</v>
      </c>
      <c r="E40" s="973">
        <v>55.711127487103909</v>
      </c>
      <c r="F40" s="973">
        <v>47.799307958477506</v>
      </c>
      <c r="G40" s="973">
        <v>42.190366615877359</v>
      </c>
      <c r="H40" s="973">
        <v>49.753042072650523</v>
      </c>
      <c r="I40" s="973">
        <v>79.556667997964993</v>
      </c>
      <c r="J40" s="973">
        <v>61.418079704819178</v>
      </c>
      <c r="K40" s="973">
        <v>59.290214067252691</v>
      </c>
      <c r="L40" s="973">
        <v>63.051241768105768</v>
      </c>
      <c r="M40" s="973">
        <v>54.498179423702155</v>
      </c>
      <c r="N40" s="973">
        <v>56.411032691437029</v>
      </c>
      <c r="O40" s="974">
        <v>63.878817130651882</v>
      </c>
      <c r="P40" s="975">
        <v>75.877324438898384</v>
      </c>
      <c r="Q40" s="973">
        <v>83.339918377573596</v>
      </c>
      <c r="R40" s="973">
        <v>72.267840800631575</v>
      </c>
      <c r="S40" s="973">
        <v>64.851775525154423</v>
      </c>
      <c r="T40" s="973">
        <v>75.127871851343684</v>
      </c>
      <c r="U40" s="973">
        <v>58.697284182418137</v>
      </c>
      <c r="V40" s="973">
        <v>59.890634543866021</v>
      </c>
      <c r="W40" s="973">
        <v>44.929235944592435</v>
      </c>
      <c r="X40" s="973">
        <v>49.99411342145833</v>
      </c>
      <c r="Y40" s="973">
        <v>45.812877680954578</v>
      </c>
      <c r="Z40" s="973">
        <f>(Z5+Z6+Z7)/(Z24+Z28+Z29)*100</f>
        <v>36.266536113908927</v>
      </c>
      <c r="AA40" s="973">
        <v>25.636272865328287</v>
      </c>
      <c r="AB40" s="974">
        <v>23.568997178362842</v>
      </c>
    </row>
    <row r="41" spans="1:28" s="202" customFormat="1" ht="15" customHeight="1">
      <c r="A41" s="937" t="s">
        <v>47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  <row r="42" spans="1:28" s="202" customFormat="1" ht="15" customHeight="1">
      <c r="A42" s="976" t="s">
        <v>762</v>
      </c>
      <c r="H42" s="110"/>
      <c r="I42" s="111"/>
      <c r="J42" s="111"/>
      <c r="K42" s="112"/>
      <c r="L42" s="112"/>
      <c r="M42" s="112"/>
      <c r="N42" s="112"/>
      <c r="O42" s="111"/>
      <c r="P42" s="111"/>
      <c r="Q42" s="111"/>
      <c r="R42" s="111"/>
    </row>
    <row r="43" spans="1:28" s="202" customFormat="1" ht="20.100000000000001" customHeight="1">
      <c r="A43" s="202" t="s">
        <v>1484</v>
      </c>
      <c r="H43" s="110"/>
      <c r="I43" s="111"/>
      <c r="J43" s="111"/>
      <c r="K43" s="112"/>
      <c r="L43" s="112"/>
      <c r="M43" s="112"/>
      <c r="N43" s="112"/>
      <c r="O43" s="111"/>
      <c r="P43" s="111"/>
      <c r="Q43" s="111"/>
      <c r="R43" s="111"/>
    </row>
    <row r="44" spans="1:28" s="202" customFormat="1" ht="15">
      <c r="A44" s="202" t="s">
        <v>1485</v>
      </c>
    </row>
  </sheetData>
  <hyperlinks>
    <hyperlink ref="A1" location="Menu!A1" display="Return to Menu"/>
  </hyperlinks>
  <pageMargins left="0.7" right="0.25" top="0.72" bottom="0.5" header="0.5" footer="0"/>
  <pageSetup scale="55" fitToWidth="3" fitToHeight="3" orientation="landscape" r:id="rId1"/>
  <headerFooter alignWithMargins="0"/>
  <colBreaks count="1" manualBreakCount="1">
    <brk id="15" max="4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Normal="100" zoomScaleSheetLayoutView="100" workbookViewId="0"/>
  </sheetViews>
  <sheetFormatPr defaultRowHeight="15.75"/>
  <cols>
    <col min="1" max="1" width="15.85546875" style="465" customWidth="1"/>
    <col min="2" max="4" width="22.140625" style="464" customWidth="1"/>
    <col min="5" max="7" width="24" style="464" bestFit="1" customWidth="1"/>
    <col min="8" max="46" width="21.42578125" style="464" bestFit="1" customWidth="1"/>
    <col min="47" max="256" width="9.140625" style="464"/>
    <col min="257" max="257" width="10.5703125" style="464" bestFit="1" customWidth="1"/>
    <col min="258" max="258" width="15.7109375" style="464" bestFit="1" customWidth="1"/>
    <col min="259" max="259" width="15.7109375" style="464" customWidth="1"/>
    <col min="260" max="260" width="15.7109375" style="464" bestFit="1" customWidth="1"/>
    <col min="261" max="263" width="24" style="464" bestFit="1" customWidth="1"/>
    <col min="264" max="302" width="21.42578125" style="464" bestFit="1" customWidth="1"/>
    <col min="303" max="512" width="9.140625" style="464"/>
    <col min="513" max="513" width="10.5703125" style="464" bestFit="1" customWidth="1"/>
    <col min="514" max="514" width="15.7109375" style="464" bestFit="1" customWidth="1"/>
    <col min="515" max="515" width="15.7109375" style="464" customWidth="1"/>
    <col min="516" max="516" width="15.7109375" style="464" bestFit="1" customWidth="1"/>
    <col min="517" max="519" width="24" style="464" bestFit="1" customWidth="1"/>
    <col min="520" max="558" width="21.42578125" style="464" bestFit="1" customWidth="1"/>
    <col min="559" max="768" width="9.140625" style="464"/>
    <col min="769" max="769" width="10.5703125" style="464" bestFit="1" customWidth="1"/>
    <col min="770" max="770" width="15.7109375" style="464" bestFit="1" customWidth="1"/>
    <col min="771" max="771" width="15.7109375" style="464" customWidth="1"/>
    <col min="772" max="772" width="15.7109375" style="464" bestFit="1" customWidth="1"/>
    <col min="773" max="775" width="24" style="464" bestFit="1" customWidth="1"/>
    <col min="776" max="814" width="21.42578125" style="464" bestFit="1" customWidth="1"/>
    <col min="815" max="1024" width="9.140625" style="464"/>
    <col min="1025" max="1025" width="10.5703125" style="464" bestFit="1" customWidth="1"/>
    <col min="1026" max="1026" width="15.7109375" style="464" bestFit="1" customWidth="1"/>
    <col min="1027" max="1027" width="15.7109375" style="464" customWidth="1"/>
    <col min="1028" max="1028" width="15.7109375" style="464" bestFit="1" customWidth="1"/>
    <col min="1029" max="1031" width="24" style="464" bestFit="1" customWidth="1"/>
    <col min="1032" max="1070" width="21.42578125" style="464" bestFit="1" customWidth="1"/>
    <col min="1071" max="1280" width="9.140625" style="464"/>
    <col min="1281" max="1281" width="10.5703125" style="464" bestFit="1" customWidth="1"/>
    <col min="1282" max="1282" width="15.7109375" style="464" bestFit="1" customWidth="1"/>
    <col min="1283" max="1283" width="15.7109375" style="464" customWidth="1"/>
    <col min="1284" max="1284" width="15.7109375" style="464" bestFit="1" customWidth="1"/>
    <col min="1285" max="1287" width="24" style="464" bestFit="1" customWidth="1"/>
    <col min="1288" max="1326" width="21.42578125" style="464" bestFit="1" customWidth="1"/>
    <col min="1327" max="1536" width="9.140625" style="464"/>
    <col min="1537" max="1537" width="10.5703125" style="464" bestFit="1" customWidth="1"/>
    <col min="1538" max="1538" width="15.7109375" style="464" bestFit="1" customWidth="1"/>
    <col min="1539" max="1539" width="15.7109375" style="464" customWidth="1"/>
    <col min="1540" max="1540" width="15.7109375" style="464" bestFit="1" customWidth="1"/>
    <col min="1541" max="1543" width="24" style="464" bestFit="1" customWidth="1"/>
    <col min="1544" max="1582" width="21.42578125" style="464" bestFit="1" customWidth="1"/>
    <col min="1583" max="1792" width="9.140625" style="464"/>
    <col min="1793" max="1793" width="10.5703125" style="464" bestFit="1" customWidth="1"/>
    <col min="1794" max="1794" width="15.7109375" style="464" bestFit="1" customWidth="1"/>
    <col min="1795" max="1795" width="15.7109375" style="464" customWidth="1"/>
    <col min="1796" max="1796" width="15.7109375" style="464" bestFit="1" customWidth="1"/>
    <col min="1797" max="1799" width="24" style="464" bestFit="1" customWidth="1"/>
    <col min="1800" max="1838" width="21.42578125" style="464" bestFit="1" customWidth="1"/>
    <col min="1839" max="2048" width="9.140625" style="464"/>
    <col min="2049" max="2049" width="10.5703125" style="464" bestFit="1" customWidth="1"/>
    <col min="2050" max="2050" width="15.7109375" style="464" bestFit="1" customWidth="1"/>
    <col min="2051" max="2051" width="15.7109375" style="464" customWidth="1"/>
    <col min="2052" max="2052" width="15.7109375" style="464" bestFit="1" customWidth="1"/>
    <col min="2053" max="2055" width="24" style="464" bestFit="1" customWidth="1"/>
    <col min="2056" max="2094" width="21.42578125" style="464" bestFit="1" customWidth="1"/>
    <col min="2095" max="2304" width="9.140625" style="464"/>
    <col min="2305" max="2305" width="10.5703125" style="464" bestFit="1" customWidth="1"/>
    <col min="2306" max="2306" width="15.7109375" style="464" bestFit="1" customWidth="1"/>
    <col min="2307" max="2307" width="15.7109375" style="464" customWidth="1"/>
    <col min="2308" max="2308" width="15.7109375" style="464" bestFit="1" customWidth="1"/>
    <col min="2309" max="2311" width="24" style="464" bestFit="1" customWidth="1"/>
    <col min="2312" max="2350" width="21.42578125" style="464" bestFit="1" customWidth="1"/>
    <col min="2351" max="2560" width="9.140625" style="464"/>
    <col min="2561" max="2561" width="10.5703125" style="464" bestFit="1" customWidth="1"/>
    <col min="2562" max="2562" width="15.7109375" style="464" bestFit="1" customWidth="1"/>
    <col min="2563" max="2563" width="15.7109375" style="464" customWidth="1"/>
    <col min="2564" max="2564" width="15.7109375" style="464" bestFit="1" customWidth="1"/>
    <col min="2565" max="2567" width="24" style="464" bestFit="1" customWidth="1"/>
    <col min="2568" max="2606" width="21.42578125" style="464" bestFit="1" customWidth="1"/>
    <col min="2607" max="2816" width="9.140625" style="464"/>
    <col min="2817" max="2817" width="10.5703125" style="464" bestFit="1" customWidth="1"/>
    <col min="2818" max="2818" width="15.7109375" style="464" bestFit="1" customWidth="1"/>
    <col min="2819" max="2819" width="15.7109375" style="464" customWidth="1"/>
    <col min="2820" max="2820" width="15.7109375" style="464" bestFit="1" customWidth="1"/>
    <col min="2821" max="2823" width="24" style="464" bestFit="1" customWidth="1"/>
    <col min="2824" max="2862" width="21.42578125" style="464" bestFit="1" customWidth="1"/>
    <col min="2863" max="3072" width="9.140625" style="464"/>
    <col min="3073" max="3073" width="10.5703125" style="464" bestFit="1" customWidth="1"/>
    <col min="3074" max="3074" width="15.7109375" style="464" bestFit="1" customWidth="1"/>
    <col min="3075" max="3075" width="15.7109375" style="464" customWidth="1"/>
    <col min="3076" max="3076" width="15.7109375" style="464" bestFit="1" customWidth="1"/>
    <col min="3077" max="3079" width="24" style="464" bestFit="1" customWidth="1"/>
    <col min="3080" max="3118" width="21.42578125" style="464" bestFit="1" customWidth="1"/>
    <col min="3119" max="3328" width="9.140625" style="464"/>
    <col min="3329" max="3329" width="10.5703125" style="464" bestFit="1" customWidth="1"/>
    <col min="3330" max="3330" width="15.7109375" style="464" bestFit="1" customWidth="1"/>
    <col min="3331" max="3331" width="15.7109375" style="464" customWidth="1"/>
    <col min="3332" max="3332" width="15.7109375" style="464" bestFit="1" customWidth="1"/>
    <col min="3333" max="3335" width="24" style="464" bestFit="1" customWidth="1"/>
    <col min="3336" max="3374" width="21.42578125" style="464" bestFit="1" customWidth="1"/>
    <col min="3375" max="3584" width="9.140625" style="464"/>
    <col min="3585" max="3585" width="10.5703125" style="464" bestFit="1" customWidth="1"/>
    <col min="3586" max="3586" width="15.7109375" style="464" bestFit="1" customWidth="1"/>
    <col min="3587" max="3587" width="15.7109375" style="464" customWidth="1"/>
    <col min="3588" max="3588" width="15.7109375" style="464" bestFit="1" customWidth="1"/>
    <col min="3589" max="3591" width="24" style="464" bestFit="1" customWidth="1"/>
    <col min="3592" max="3630" width="21.42578125" style="464" bestFit="1" customWidth="1"/>
    <col min="3631" max="3840" width="9.140625" style="464"/>
    <col min="3841" max="3841" width="10.5703125" style="464" bestFit="1" customWidth="1"/>
    <col min="3842" max="3842" width="15.7109375" style="464" bestFit="1" customWidth="1"/>
    <col min="3843" max="3843" width="15.7109375" style="464" customWidth="1"/>
    <col min="3844" max="3844" width="15.7109375" style="464" bestFit="1" customWidth="1"/>
    <col min="3845" max="3847" width="24" style="464" bestFit="1" customWidth="1"/>
    <col min="3848" max="3886" width="21.42578125" style="464" bestFit="1" customWidth="1"/>
    <col min="3887" max="4096" width="9.140625" style="464"/>
    <col min="4097" max="4097" width="10.5703125" style="464" bestFit="1" customWidth="1"/>
    <col min="4098" max="4098" width="15.7109375" style="464" bestFit="1" customWidth="1"/>
    <col min="4099" max="4099" width="15.7109375" style="464" customWidth="1"/>
    <col min="4100" max="4100" width="15.7109375" style="464" bestFit="1" customWidth="1"/>
    <col min="4101" max="4103" width="24" style="464" bestFit="1" customWidth="1"/>
    <col min="4104" max="4142" width="21.42578125" style="464" bestFit="1" customWidth="1"/>
    <col min="4143" max="4352" width="9.140625" style="464"/>
    <col min="4353" max="4353" width="10.5703125" style="464" bestFit="1" customWidth="1"/>
    <col min="4354" max="4354" width="15.7109375" style="464" bestFit="1" customWidth="1"/>
    <col min="4355" max="4355" width="15.7109375" style="464" customWidth="1"/>
    <col min="4356" max="4356" width="15.7109375" style="464" bestFit="1" customWidth="1"/>
    <col min="4357" max="4359" width="24" style="464" bestFit="1" customWidth="1"/>
    <col min="4360" max="4398" width="21.42578125" style="464" bestFit="1" customWidth="1"/>
    <col min="4399" max="4608" width="9.140625" style="464"/>
    <col min="4609" max="4609" width="10.5703125" style="464" bestFit="1" customWidth="1"/>
    <col min="4610" max="4610" width="15.7109375" style="464" bestFit="1" customWidth="1"/>
    <col min="4611" max="4611" width="15.7109375" style="464" customWidth="1"/>
    <col min="4612" max="4612" width="15.7109375" style="464" bestFit="1" customWidth="1"/>
    <col min="4613" max="4615" width="24" style="464" bestFit="1" customWidth="1"/>
    <col min="4616" max="4654" width="21.42578125" style="464" bestFit="1" customWidth="1"/>
    <col min="4655" max="4864" width="9.140625" style="464"/>
    <col min="4865" max="4865" width="10.5703125" style="464" bestFit="1" customWidth="1"/>
    <col min="4866" max="4866" width="15.7109375" style="464" bestFit="1" customWidth="1"/>
    <col min="4867" max="4867" width="15.7109375" style="464" customWidth="1"/>
    <col min="4868" max="4868" width="15.7109375" style="464" bestFit="1" customWidth="1"/>
    <col min="4869" max="4871" width="24" style="464" bestFit="1" customWidth="1"/>
    <col min="4872" max="4910" width="21.42578125" style="464" bestFit="1" customWidth="1"/>
    <col min="4911" max="5120" width="9.140625" style="464"/>
    <col min="5121" max="5121" width="10.5703125" style="464" bestFit="1" customWidth="1"/>
    <col min="5122" max="5122" width="15.7109375" style="464" bestFit="1" customWidth="1"/>
    <col min="5123" max="5123" width="15.7109375" style="464" customWidth="1"/>
    <col min="5124" max="5124" width="15.7109375" style="464" bestFit="1" customWidth="1"/>
    <col min="5125" max="5127" width="24" style="464" bestFit="1" customWidth="1"/>
    <col min="5128" max="5166" width="21.42578125" style="464" bestFit="1" customWidth="1"/>
    <col min="5167" max="5376" width="9.140625" style="464"/>
    <col min="5377" max="5377" width="10.5703125" style="464" bestFit="1" customWidth="1"/>
    <col min="5378" max="5378" width="15.7109375" style="464" bestFit="1" customWidth="1"/>
    <col min="5379" max="5379" width="15.7109375" style="464" customWidth="1"/>
    <col min="5380" max="5380" width="15.7109375" style="464" bestFit="1" customWidth="1"/>
    <col min="5381" max="5383" width="24" style="464" bestFit="1" customWidth="1"/>
    <col min="5384" max="5422" width="21.42578125" style="464" bestFit="1" customWidth="1"/>
    <col min="5423" max="5632" width="9.140625" style="464"/>
    <col min="5633" max="5633" width="10.5703125" style="464" bestFit="1" customWidth="1"/>
    <col min="5634" max="5634" width="15.7109375" style="464" bestFit="1" customWidth="1"/>
    <col min="5635" max="5635" width="15.7109375" style="464" customWidth="1"/>
    <col min="5636" max="5636" width="15.7109375" style="464" bestFit="1" customWidth="1"/>
    <col min="5637" max="5639" width="24" style="464" bestFit="1" customWidth="1"/>
    <col min="5640" max="5678" width="21.42578125" style="464" bestFit="1" customWidth="1"/>
    <col min="5679" max="5888" width="9.140625" style="464"/>
    <col min="5889" max="5889" width="10.5703125" style="464" bestFit="1" customWidth="1"/>
    <col min="5890" max="5890" width="15.7109375" style="464" bestFit="1" customWidth="1"/>
    <col min="5891" max="5891" width="15.7109375" style="464" customWidth="1"/>
    <col min="5892" max="5892" width="15.7109375" style="464" bestFit="1" customWidth="1"/>
    <col min="5893" max="5895" width="24" style="464" bestFit="1" customWidth="1"/>
    <col min="5896" max="5934" width="21.42578125" style="464" bestFit="1" customWidth="1"/>
    <col min="5935" max="6144" width="9.140625" style="464"/>
    <col min="6145" max="6145" width="10.5703125" style="464" bestFit="1" customWidth="1"/>
    <col min="6146" max="6146" width="15.7109375" style="464" bestFit="1" customWidth="1"/>
    <col min="6147" max="6147" width="15.7109375" style="464" customWidth="1"/>
    <col min="6148" max="6148" width="15.7109375" style="464" bestFit="1" customWidth="1"/>
    <col min="6149" max="6151" width="24" style="464" bestFit="1" customWidth="1"/>
    <col min="6152" max="6190" width="21.42578125" style="464" bestFit="1" customWidth="1"/>
    <col min="6191" max="6400" width="9.140625" style="464"/>
    <col min="6401" max="6401" width="10.5703125" style="464" bestFit="1" customWidth="1"/>
    <col min="6402" max="6402" width="15.7109375" style="464" bestFit="1" customWidth="1"/>
    <col min="6403" max="6403" width="15.7109375" style="464" customWidth="1"/>
    <col min="6404" max="6404" width="15.7109375" style="464" bestFit="1" customWidth="1"/>
    <col min="6405" max="6407" width="24" style="464" bestFit="1" customWidth="1"/>
    <col min="6408" max="6446" width="21.42578125" style="464" bestFit="1" customWidth="1"/>
    <col min="6447" max="6656" width="9.140625" style="464"/>
    <col min="6657" max="6657" width="10.5703125" style="464" bestFit="1" customWidth="1"/>
    <col min="6658" max="6658" width="15.7109375" style="464" bestFit="1" customWidth="1"/>
    <col min="6659" max="6659" width="15.7109375" style="464" customWidth="1"/>
    <col min="6660" max="6660" width="15.7109375" style="464" bestFit="1" customWidth="1"/>
    <col min="6661" max="6663" width="24" style="464" bestFit="1" customWidth="1"/>
    <col min="6664" max="6702" width="21.42578125" style="464" bestFit="1" customWidth="1"/>
    <col min="6703" max="6912" width="9.140625" style="464"/>
    <col min="6913" max="6913" width="10.5703125" style="464" bestFit="1" customWidth="1"/>
    <col min="6914" max="6914" width="15.7109375" style="464" bestFit="1" customWidth="1"/>
    <col min="6915" max="6915" width="15.7109375" style="464" customWidth="1"/>
    <col min="6916" max="6916" width="15.7109375" style="464" bestFit="1" customWidth="1"/>
    <col min="6917" max="6919" width="24" style="464" bestFit="1" customWidth="1"/>
    <col min="6920" max="6958" width="21.42578125" style="464" bestFit="1" customWidth="1"/>
    <col min="6959" max="7168" width="9.140625" style="464"/>
    <col min="7169" max="7169" width="10.5703125" style="464" bestFit="1" customWidth="1"/>
    <col min="7170" max="7170" width="15.7109375" style="464" bestFit="1" customWidth="1"/>
    <col min="7171" max="7171" width="15.7109375" style="464" customWidth="1"/>
    <col min="7172" max="7172" width="15.7109375" style="464" bestFit="1" customWidth="1"/>
    <col min="7173" max="7175" width="24" style="464" bestFit="1" customWidth="1"/>
    <col min="7176" max="7214" width="21.42578125" style="464" bestFit="1" customWidth="1"/>
    <col min="7215" max="7424" width="9.140625" style="464"/>
    <col min="7425" max="7425" width="10.5703125" style="464" bestFit="1" customWidth="1"/>
    <col min="7426" max="7426" width="15.7109375" style="464" bestFit="1" customWidth="1"/>
    <col min="7427" max="7427" width="15.7109375" style="464" customWidth="1"/>
    <col min="7428" max="7428" width="15.7109375" style="464" bestFit="1" customWidth="1"/>
    <col min="7429" max="7431" width="24" style="464" bestFit="1" customWidth="1"/>
    <col min="7432" max="7470" width="21.42578125" style="464" bestFit="1" customWidth="1"/>
    <col min="7471" max="7680" width="9.140625" style="464"/>
    <col min="7681" max="7681" width="10.5703125" style="464" bestFit="1" customWidth="1"/>
    <col min="7682" max="7682" width="15.7109375" style="464" bestFit="1" customWidth="1"/>
    <col min="7683" max="7683" width="15.7109375" style="464" customWidth="1"/>
    <col min="7684" max="7684" width="15.7109375" style="464" bestFit="1" customWidth="1"/>
    <col min="7685" max="7687" width="24" style="464" bestFit="1" customWidth="1"/>
    <col min="7688" max="7726" width="21.42578125" style="464" bestFit="1" customWidth="1"/>
    <col min="7727" max="7936" width="9.140625" style="464"/>
    <col min="7937" max="7937" width="10.5703125" style="464" bestFit="1" customWidth="1"/>
    <col min="7938" max="7938" width="15.7109375" style="464" bestFit="1" customWidth="1"/>
    <col min="7939" max="7939" width="15.7109375" style="464" customWidth="1"/>
    <col min="7940" max="7940" width="15.7109375" style="464" bestFit="1" customWidth="1"/>
    <col min="7941" max="7943" width="24" style="464" bestFit="1" customWidth="1"/>
    <col min="7944" max="7982" width="21.42578125" style="464" bestFit="1" customWidth="1"/>
    <col min="7983" max="8192" width="9.140625" style="464"/>
    <col min="8193" max="8193" width="10.5703125" style="464" bestFit="1" customWidth="1"/>
    <col min="8194" max="8194" width="15.7109375" style="464" bestFit="1" customWidth="1"/>
    <col min="8195" max="8195" width="15.7109375" style="464" customWidth="1"/>
    <col min="8196" max="8196" width="15.7109375" style="464" bestFit="1" customWidth="1"/>
    <col min="8197" max="8199" width="24" style="464" bestFit="1" customWidth="1"/>
    <col min="8200" max="8238" width="21.42578125" style="464" bestFit="1" customWidth="1"/>
    <col min="8239" max="8448" width="9.140625" style="464"/>
    <col min="8449" max="8449" width="10.5703125" style="464" bestFit="1" customWidth="1"/>
    <col min="8450" max="8450" width="15.7109375" style="464" bestFit="1" customWidth="1"/>
    <col min="8451" max="8451" width="15.7109375" style="464" customWidth="1"/>
    <col min="8452" max="8452" width="15.7109375" style="464" bestFit="1" customWidth="1"/>
    <col min="8453" max="8455" width="24" style="464" bestFit="1" customWidth="1"/>
    <col min="8456" max="8494" width="21.42578125" style="464" bestFit="1" customWidth="1"/>
    <col min="8495" max="8704" width="9.140625" style="464"/>
    <col min="8705" max="8705" width="10.5703125" style="464" bestFit="1" customWidth="1"/>
    <col min="8706" max="8706" width="15.7109375" style="464" bestFit="1" customWidth="1"/>
    <col min="8707" max="8707" width="15.7109375" style="464" customWidth="1"/>
    <col min="8708" max="8708" width="15.7109375" style="464" bestFit="1" customWidth="1"/>
    <col min="8709" max="8711" width="24" style="464" bestFit="1" customWidth="1"/>
    <col min="8712" max="8750" width="21.42578125" style="464" bestFit="1" customWidth="1"/>
    <col min="8751" max="8960" width="9.140625" style="464"/>
    <col min="8961" max="8961" width="10.5703125" style="464" bestFit="1" customWidth="1"/>
    <col min="8962" max="8962" width="15.7109375" style="464" bestFit="1" customWidth="1"/>
    <col min="8963" max="8963" width="15.7109375" style="464" customWidth="1"/>
    <col min="8964" max="8964" width="15.7109375" style="464" bestFit="1" customWidth="1"/>
    <col min="8965" max="8967" width="24" style="464" bestFit="1" customWidth="1"/>
    <col min="8968" max="9006" width="21.42578125" style="464" bestFit="1" customWidth="1"/>
    <col min="9007" max="9216" width="9.140625" style="464"/>
    <col min="9217" max="9217" width="10.5703125" style="464" bestFit="1" customWidth="1"/>
    <col min="9218" max="9218" width="15.7109375" style="464" bestFit="1" customWidth="1"/>
    <col min="9219" max="9219" width="15.7109375" style="464" customWidth="1"/>
    <col min="9220" max="9220" width="15.7109375" style="464" bestFit="1" customWidth="1"/>
    <col min="9221" max="9223" width="24" style="464" bestFit="1" customWidth="1"/>
    <col min="9224" max="9262" width="21.42578125" style="464" bestFit="1" customWidth="1"/>
    <col min="9263" max="9472" width="9.140625" style="464"/>
    <col min="9473" max="9473" width="10.5703125" style="464" bestFit="1" customWidth="1"/>
    <col min="9474" max="9474" width="15.7109375" style="464" bestFit="1" customWidth="1"/>
    <col min="9475" max="9475" width="15.7109375" style="464" customWidth="1"/>
    <col min="9476" max="9476" width="15.7109375" style="464" bestFit="1" customWidth="1"/>
    <col min="9477" max="9479" width="24" style="464" bestFit="1" customWidth="1"/>
    <col min="9480" max="9518" width="21.42578125" style="464" bestFit="1" customWidth="1"/>
    <col min="9519" max="9728" width="9.140625" style="464"/>
    <col min="9729" max="9729" width="10.5703125" style="464" bestFit="1" customWidth="1"/>
    <col min="9730" max="9730" width="15.7109375" style="464" bestFit="1" customWidth="1"/>
    <col min="9731" max="9731" width="15.7109375" style="464" customWidth="1"/>
    <col min="9732" max="9732" width="15.7109375" style="464" bestFit="1" customWidth="1"/>
    <col min="9733" max="9735" width="24" style="464" bestFit="1" customWidth="1"/>
    <col min="9736" max="9774" width="21.42578125" style="464" bestFit="1" customWidth="1"/>
    <col min="9775" max="9984" width="9.140625" style="464"/>
    <col min="9985" max="9985" width="10.5703125" style="464" bestFit="1" customWidth="1"/>
    <col min="9986" max="9986" width="15.7109375" style="464" bestFit="1" customWidth="1"/>
    <col min="9987" max="9987" width="15.7109375" style="464" customWidth="1"/>
    <col min="9988" max="9988" width="15.7109375" style="464" bestFit="1" customWidth="1"/>
    <col min="9989" max="9991" width="24" style="464" bestFit="1" customWidth="1"/>
    <col min="9992" max="10030" width="21.42578125" style="464" bestFit="1" customWidth="1"/>
    <col min="10031" max="10240" width="9.140625" style="464"/>
    <col min="10241" max="10241" width="10.5703125" style="464" bestFit="1" customWidth="1"/>
    <col min="10242" max="10242" width="15.7109375" style="464" bestFit="1" customWidth="1"/>
    <col min="10243" max="10243" width="15.7109375" style="464" customWidth="1"/>
    <col min="10244" max="10244" width="15.7109375" style="464" bestFit="1" customWidth="1"/>
    <col min="10245" max="10247" width="24" style="464" bestFit="1" customWidth="1"/>
    <col min="10248" max="10286" width="21.42578125" style="464" bestFit="1" customWidth="1"/>
    <col min="10287" max="10496" width="9.140625" style="464"/>
    <col min="10497" max="10497" width="10.5703125" style="464" bestFit="1" customWidth="1"/>
    <col min="10498" max="10498" width="15.7109375" style="464" bestFit="1" customWidth="1"/>
    <col min="10499" max="10499" width="15.7109375" style="464" customWidth="1"/>
    <col min="10500" max="10500" width="15.7109375" style="464" bestFit="1" customWidth="1"/>
    <col min="10501" max="10503" width="24" style="464" bestFit="1" customWidth="1"/>
    <col min="10504" max="10542" width="21.42578125" style="464" bestFit="1" customWidth="1"/>
    <col min="10543" max="10752" width="9.140625" style="464"/>
    <col min="10753" max="10753" width="10.5703125" style="464" bestFit="1" customWidth="1"/>
    <col min="10754" max="10754" width="15.7109375" style="464" bestFit="1" customWidth="1"/>
    <col min="10755" max="10755" width="15.7109375" style="464" customWidth="1"/>
    <col min="10756" max="10756" width="15.7109375" style="464" bestFit="1" customWidth="1"/>
    <col min="10757" max="10759" width="24" style="464" bestFit="1" customWidth="1"/>
    <col min="10760" max="10798" width="21.42578125" style="464" bestFit="1" customWidth="1"/>
    <col min="10799" max="11008" width="9.140625" style="464"/>
    <col min="11009" max="11009" width="10.5703125" style="464" bestFit="1" customWidth="1"/>
    <col min="11010" max="11010" width="15.7109375" style="464" bestFit="1" customWidth="1"/>
    <col min="11011" max="11011" width="15.7109375" style="464" customWidth="1"/>
    <col min="11012" max="11012" width="15.7109375" style="464" bestFit="1" customWidth="1"/>
    <col min="11013" max="11015" width="24" style="464" bestFit="1" customWidth="1"/>
    <col min="11016" max="11054" width="21.42578125" style="464" bestFit="1" customWidth="1"/>
    <col min="11055" max="11264" width="9.140625" style="464"/>
    <col min="11265" max="11265" width="10.5703125" style="464" bestFit="1" customWidth="1"/>
    <col min="11266" max="11266" width="15.7109375" style="464" bestFit="1" customWidth="1"/>
    <col min="11267" max="11267" width="15.7109375" style="464" customWidth="1"/>
    <col min="11268" max="11268" width="15.7109375" style="464" bestFit="1" customWidth="1"/>
    <col min="11269" max="11271" width="24" style="464" bestFit="1" customWidth="1"/>
    <col min="11272" max="11310" width="21.42578125" style="464" bestFit="1" customWidth="1"/>
    <col min="11311" max="11520" width="9.140625" style="464"/>
    <col min="11521" max="11521" width="10.5703125" style="464" bestFit="1" customWidth="1"/>
    <col min="11522" max="11522" width="15.7109375" style="464" bestFit="1" customWidth="1"/>
    <col min="11523" max="11523" width="15.7109375" style="464" customWidth="1"/>
    <col min="11524" max="11524" width="15.7109375" style="464" bestFit="1" customWidth="1"/>
    <col min="11525" max="11527" width="24" style="464" bestFit="1" customWidth="1"/>
    <col min="11528" max="11566" width="21.42578125" style="464" bestFit="1" customWidth="1"/>
    <col min="11567" max="11776" width="9.140625" style="464"/>
    <col min="11777" max="11777" width="10.5703125" style="464" bestFit="1" customWidth="1"/>
    <col min="11778" max="11778" width="15.7109375" style="464" bestFit="1" customWidth="1"/>
    <col min="11779" max="11779" width="15.7109375" style="464" customWidth="1"/>
    <col min="11780" max="11780" width="15.7109375" style="464" bestFit="1" customWidth="1"/>
    <col min="11781" max="11783" width="24" style="464" bestFit="1" customWidth="1"/>
    <col min="11784" max="11822" width="21.42578125" style="464" bestFit="1" customWidth="1"/>
    <col min="11823" max="12032" width="9.140625" style="464"/>
    <col min="12033" max="12033" width="10.5703125" style="464" bestFit="1" customWidth="1"/>
    <col min="12034" max="12034" width="15.7109375" style="464" bestFit="1" customWidth="1"/>
    <col min="12035" max="12035" width="15.7109375" style="464" customWidth="1"/>
    <col min="12036" max="12036" width="15.7109375" style="464" bestFit="1" customWidth="1"/>
    <col min="12037" max="12039" width="24" style="464" bestFit="1" customWidth="1"/>
    <col min="12040" max="12078" width="21.42578125" style="464" bestFit="1" customWidth="1"/>
    <col min="12079" max="12288" width="9.140625" style="464"/>
    <col min="12289" max="12289" width="10.5703125" style="464" bestFit="1" customWidth="1"/>
    <col min="12290" max="12290" width="15.7109375" style="464" bestFit="1" customWidth="1"/>
    <col min="12291" max="12291" width="15.7109375" style="464" customWidth="1"/>
    <col min="12292" max="12292" width="15.7109375" style="464" bestFit="1" customWidth="1"/>
    <col min="12293" max="12295" width="24" style="464" bestFit="1" customWidth="1"/>
    <col min="12296" max="12334" width="21.42578125" style="464" bestFit="1" customWidth="1"/>
    <col min="12335" max="12544" width="9.140625" style="464"/>
    <col min="12545" max="12545" width="10.5703125" style="464" bestFit="1" customWidth="1"/>
    <col min="12546" max="12546" width="15.7109375" style="464" bestFit="1" customWidth="1"/>
    <col min="12547" max="12547" width="15.7109375" style="464" customWidth="1"/>
    <col min="12548" max="12548" width="15.7109375" style="464" bestFit="1" customWidth="1"/>
    <col min="12549" max="12551" width="24" style="464" bestFit="1" customWidth="1"/>
    <col min="12552" max="12590" width="21.42578125" style="464" bestFit="1" customWidth="1"/>
    <col min="12591" max="12800" width="9.140625" style="464"/>
    <col min="12801" max="12801" width="10.5703125" style="464" bestFit="1" customWidth="1"/>
    <col min="12802" max="12802" width="15.7109375" style="464" bestFit="1" customWidth="1"/>
    <col min="12803" max="12803" width="15.7109375" style="464" customWidth="1"/>
    <col min="12804" max="12804" width="15.7109375" style="464" bestFit="1" customWidth="1"/>
    <col min="12805" max="12807" width="24" style="464" bestFit="1" customWidth="1"/>
    <col min="12808" max="12846" width="21.42578125" style="464" bestFit="1" customWidth="1"/>
    <col min="12847" max="13056" width="9.140625" style="464"/>
    <col min="13057" max="13057" width="10.5703125" style="464" bestFit="1" customWidth="1"/>
    <col min="13058" max="13058" width="15.7109375" style="464" bestFit="1" customWidth="1"/>
    <col min="13059" max="13059" width="15.7109375" style="464" customWidth="1"/>
    <col min="13060" max="13060" width="15.7109375" style="464" bestFit="1" customWidth="1"/>
    <col min="13061" max="13063" width="24" style="464" bestFit="1" customWidth="1"/>
    <col min="13064" max="13102" width="21.42578125" style="464" bestFit="1" customWidth="1"/>
    <col min="13103" max="13312" width="9.140625" style="464"/>
    <col min="13313" max="13313" width="10.5703125" style="464" bestFit="1" customWidth="1"/>
    <col min="13314" max="13314" width="15.7109375" style="464" bestFit="1" customWidth="1"/>
    <col min="13315" max="13315" width="15.7109375" style="464" customWidth="1"/>
    <col min="13316" max="13316" width="15.7109375" style="464" bestFit="1" customWidth="1"/>
    <col min="13317" max="13319" width="24" style="464" bestFit="1" customWidth="1"/>
    <col min="13320" max="13358" width="21.42578125" style="464" bestFit="1" customWidth="1"/>
    <col min="13359" max="13568" width="9.140625" style="464"/>
    <col min="13569" max="13569" width="10.5703125" style="464" bestFit="1" customWidth="1"/>
    <col min="13570" max="13570" width="15.7109375" style="464" bestFit="1" customWidth="1"/>
    <col min="13571" max="13571" width="15.7109375" style="464" customWidth="1"/>
    <col min="13572" max="13572" width="15.7109375" style="464" bestFit="1" customWidth="1"/>
    <col min="13573" max="13575" width="24" style="464" bestFit="1" customWidth="1"/>
    <col min="13576" max="13614" width="21.42578125" style="464" bestFit="1" customWidth="1"/>
    <col min="13615" max="13824" width="9.140625" style="464"/>
    <col min="13825" max="13825" width="10.5703125" style="464" bestFit="1" customWidth="1"/>
    <col min="13826" max="13826" width="15.7109375" style="464" bestFit="1" customWidth="1"/>
    <col min="13827" max="13827" width="15.7109375" style="464" customWidth="1"/>
    <col min="13828" max="13828" width="15.7109375" style="464" bestFit="1" customWidth="1"/>
    <col min="13829" max="13831" width="24" style="464" bestFit="1" customWidth="1"/>
    <col min="13832" max="13870" width="21.42578125" style="464" bestFit="1" customWidth="1"/>
    <col min="13871" max="14080" width="9.140625" style="464"/>
    <col min="14081" max="14081" width="10.5703125" style="464" bestFit="1" customWidth="1"/>
    <col min="14082" max="14082" width="15.7109375" style="464" bestFit="1" customWidth="1"/>
    <col min="14083" max="14083" width="15.7109375" style="464" customWidth="1"/>
    <col min="14084" max="14084" width="15.7109375" style="464" bestFit="1" customWidth="1"/>
    <col min="14085" max="14087" width="24" style="464" bestFit="1" customWidth="1"/>
    <col min="14088" max="14126" width="21.42578125" style="464" bestFit="1" customWidth="1"/>
    <col min="14127" max="14336" width="9.140625" style="464"/>
    <col min="14337" max="14337" width="10.5703125" style="464" bestFit="1" customWidth="1"/>
    <col min="14338" max="14338" width="15.7109375" style="464" bestFit="1" customWidth="1"/>
    <col min="14339" max="14339" width="15.7109375" style="464" customWidth="1"/>
    <col min="14340" max="14340" width="15.7109375" style="464" bestFit="1" customWidth="1"/>
    <col min="14341" max="14343" width="24" style="464" bestFit="1" customWidth="1"/>
    <col min="14344" max="14382" width="21.42578125" style="464" bestFit="1" customWidth="1"/>
    <col min="14383" max="14592" width="9.140625" style="464"/>
    <col min="14593" max="14593" width="10.5703125" style="464" bestFit="1" customWidth="1"/>
    <col min="14594" max="14594" width="15.7109375" style="464" bestFit="1" customWidth="1"/>
    <col min="14595" max="14595" width="15.7109375" style="464" customWidth="1"/>
    <col min="14596" max="14596" width="15.7109375" style="464" bestFit="1" customWidth="1"/>
    <col min="14597" max="14599" width="24" style="464" bestFit="1" customWidth="1"/>
    <col min="14600" max="14638" width="21.42578125" style="464" bestFit="1" customWidth="1"/>
    <col min="14639" max="14848" width="9.140625" style="464"/>
    <col min="14849" max="14849" width="10.5703125" style="464" bestFit="1" customWidth="1"/>
    <col min="14850" max="14850" width="15.7109375" style="464" bestFit="1" customWidth="1"/>
    <col min="14851" max="14851" width="15.7109375" style="464" customWidth="1"/>
    <col min="14852" max="14852" width="15.7109375" style="464" bestFit="1" customWidth="1"/>
    <col min="14853" max="14855" width="24" style="464" bestFit="1" customWidth="1"/>
    <col min="14856" max="14894" width="21.42578125" style="464" bestFit="1" customWidth="1"/>
    <col min="14895" max="15104" width="9.140625" style="464"/>
    <col min="15105" max="15105" width="10.5703125" style="464" bestFit="1" customWidth="1"/>
    <col min="15106" max="15106" width="15.7109375" style="464" bestFit="1" customWidth="1"/>
    <col min="15107" max="15107" width="15.7109375" style="464" customWidth="1"/>
    <col min="15108" max="15108" width="15.7109375" style="464" bestFit="1" customWidth="1"/>
    <col min="15109" max="15111" width="24" style="464" bestFit="1" customWidth="1"/>
    <col min="15112" max="15150" width="21.42578125" style="464" bestFit="1" customWidth="1"/>
    <col min="15151" max="15360" width="9.140625" style="464"/>
    <col min="15361" max="15361" width="10.5703125" style="464" bestFit="1" customWidth="1"/>
    <col min="15362" max="15362" width="15.7109375" style="464" bestFit="1" customWidth="1"/>
    <col min="15363" max="15363" width="15.7109375" style="464" customWidth="1"/>
    <col min="15364" max="15364" width="15.7109375" style="464" bestFit="1" customWidth="1"/>
    <col min="15365" max="15367" width="24" style="464" bestFit="1" customWidth="1"/>
    <col min="15368" max="15406" width="21.42578125" style="464" bestFit="1" customWidth="1"/>
    <col min="15407" max="15616" width="9.140625" style="464"/>
    <col min="15617" max="15617" width="10.5703125" style="464" bestFit="1" customWidth="1"/>
    <col min="15618" max="15618" width="15.7109375" style="464" bestFit="1" customWidth="1"/>
    <col min="15619" max="15619" width="15.7109375" style="464" customWidth="1"/>
    <col min="15620" max="15620" width="15.7109375" style="464" bestFit="1" customWidth="1"/>
    <col min="15621" max="15623" width="24" style="464" bestFit="1" customWidth="1"/>
    <col min="15624" max="15662" width="21.42578125" style="464" bestFit="1" customWidth="1"/>
    <col min="15663" max="15872" width="9.140625" style="464"/>
    <col min="15873" max="15873" width="10.5703125" style="464" bestFit="1" customWidth="1"/>
    <col min="15874" max="15874" width="15.7109375" style="464" bestFit="1" customWidth="1"/>
    <col min="15875" max="15875" width="15.7109375" style="464" customWidth="1"/>
    <col min="15876" max="15876" width="15.7109375" style="464" bestFit="1" customWidth="1"/>
    <col min="15877" max="15879" width="24" style="464" bestFit="1" customWidth="1"/>
    <col min="15880" max="15918" width="21.42578125" style="464" bestFit="1" customWidth="1"/>
    <col min="15919" max="16128" width="9.140625" style="464"/>
    <col min="16129" max="16129" width="10.5703125" style="464" bestFit="1" customWidth="1"/>
    <col min="16130" max="16130" width="15.7109375" style="464" bestFit="1" customWidth="1"/>
    <col min="16131" max="16131" width="15.7109375" style="464" customWidth="1"/>
    <col min="16132" max="16132" width="15.7109375" style="464" bestFit="1" customWidth="1"/>
    <col min="16133" max="16135" width="24" style="464" bestFit="1" customWidth="1"/>
    <col min="16136" max="16174" width="21.42578125" style="464" bestFit="1" customWidth="1"/>
    <col min="16175" max="16384" width="9.140625" style="464"/>
  </cols>
  <sheetData>
    <row r="1" spans="1:6" ht="26.25">
      <c r="A1" s="390" t="s">
        <v>1123</v>
      </c>
    </row>
    <row r="2" spans="1:6" s="587" customFormat="1" ht="18.75" thickBot="1">
      <c r="A2" s="2298" t="s">
        <v>1644</v>
      </c>
      <c r="B2" s="2298"/>
      <c r="C2" s="2298"/>
      <c r="D2" s="2298"/>
      <c r="E2" s="586"/>
      <c r="F2" s="586"/>
    </row>
    <row r="3" spans="1:6" s="587" customFormat="1" ht="28.5" customHeight="1">
      <c r="A3" s="977" t="s">
        <v>28</v>
      </c>
      <c r="B3" s="978" t="s">
        <v>1291</v>
      </c>
      <c r="C3" s="978" t="s">
        <v>1292</v>
      </c>
      <c r="D3" s="979" t="s">
        <v>1293</v>
      </c>
    </row>
    <row r="4" spans="1:6" s="588" customFormat="1" ht="28.5" customHeight="1">
      <c r="A4" s="980">
        <v>2008</v>
      </c>
      <c r="B4" s="984">
        <v>6443.0859941792805</v>
      </c>
      <c r="C4" s="985">
        <v>0</v>
      </c>
      <c r="D4" s="986">
        <v>6443.0859941792805</v>
      </c>
    </row>
    <row r="5" spans="1:6" s="588" customFormat="1" ht="28.5" customHeight="1">
      <c r="A5" s="980">
        <v>2009</v>
      </c>
      <c r="B5" s="987">
        <v>8150.8845122125804</v>
      </c>
      <c r="C5" s="988">
        <v>0</v>
      </c>
      <c r="D5" s="989">
        <v>8150.8845122125804</v>
      </c>
    </row>
    <row r="6" spans="1:6" s="588" customFormat="1" ht="28.5" customHeight="1">
      <c r="A6" s="981">
        <v>2010</v>
      </c>
      <c r="B6" s="987">
        <v>7018.2723940280102</v>
      </c>
      <c r="C6" s="988">
        <v>0</v>
      </c>
      <c r="D6" s="989">
        <v>7018.2723940280102</v>
      </c>
    </row>
    <row r="7" spans="1:6" s="588" customFormat="1" ht="28.5" customHeight="1">
      <c r="A7" s="980">
        <v>2011</v>
      </c>
      <c r="B7" s="987">
        <v>6685.8538198025408</v>
      </c>
      <c r="C7" s="988">
        <v>0</v>
      </c>
      <c r="D7" s="989">
        <v>6685.8538198025408</v>
      </c>
    </row>
    <row r="8" spans="1:6" s="588" customFormat="1" ht="28.5" customHeight="1">
      <c r="A8" s="980">
        <v>2012</v>
      </c>
      <c r="B8" s="987">
        <v>7723.7207381452808</v>
      </c>
      <c r="C8" s="988">
        <v>0</v>
      </c>
      <c r="D8" s="989">
        <v>7723.7207381452808</v>
      </c>
    </row>
    <row r="9" spans="1:6" s="588" customFormat="1" ht="28.5" customHeight="1">
      <c r="A9" s="980">
        <v>2013</v>
      </c>
      <c r="B9" s="987">
        <v>9467.2759960295698</v>
      </c>
      <c r="C9" s="988">
        <v>21.042150233099996</v>
      </c>
      <c r="D9" s="989">
        <v>9488.3181462626708</v>
      </c>
    </row>
    <row r="10" spans="1:6" s="588" customFormat="1" ht="28.5" customHeight="1">
      <c r="A10" s="982">
        <v>2014</v>
      </c>
      <c r="B10" s="987">
        <v>12101.197514744732</v>
      </c>
      <c r="C10" s="988">
        <v>42.049139557650001</v>
      </c>
      <c r="D10" s="989">
        <v>12143.246654302382</v>
      </c>
    </row>
    <row r="11" spans="1:6" s="588" customFormat="1" ht="28.5" customHeight="1">
      <c r="A11" s="982">
        <v>2015</v>
      </c>
      <c r="B11" s="987">
        <v>12101.316972195322</v>
      </c>
      <c r="C11" s="988">
        <v>47.038625294190005</v>
      </c>
      <c r="D11" s="989">
        <v>12148.355597489512</v>
      </c>
    </row>
    <row r="12" spans="1:6" s="588" customFormat="1" ht="28.5" customHeight="1">
      <c r="A12" s="980">
        <v>2016</v>
      </c>
      <c r="B12" s="987">
        <v>14752.835204611343</v>
      </c>
      <c r="C12" s="988">
        <v>119.47363886705</v>
      </c>
      <c r="D12" s="989">
        <v>14872.308843478393</v>
      </c>
    </row>
    <row r="13" spans="1:6" s="588" customFormat="1" ht="28.5" customHeight="1">
      <c r="A13" s="982">
        <v>2017</v>
      </c>
      <c r="B13" s="987"/>
      <c r="C13" s="988"/>
      <c r="D13" s="989"/>
    </row>
    <row r="14" spans="1:6" s="588" customFormat="1" ht="28.5" customHeight="1">
      <c r="A14" s="982" t="s">
        <v>43</v>
      </c>
      <c r="B14" s="987">
        <v>14633.083327394268</v>
      </c>
      <c r="C14" s="988">
        <v>120.32710402735999</v>
      </c>
      <c r="D14" s="989">
        <v>14753.410431421627</v>
      </c>
    </row>
    <row r="15" spans="1:6" s="588" customFormat="1" ht="28.5" customHeight="1">
      <c r="A15" s="982" t="s">
        <v>44</v>
      </c>
      <c r="B15" s="987">
        <v>14398.296154877418</v>
      </c>
      <c r="C15" s="988">
        <v>133.27084725061999</v>
      </c>
      <c r="D15" s="989">
        <v>14531.567002128038</v>
      </c>
    </row>
    <row r="16" spans="1:6" s="588" customFormat="1" ht="28.5" customHeight="1">
      <c r="A16" s="982" t="s">
        <v>45</v>
      </c>
      <c r="B16" s="987">
        <v>14535.909927647921</v>
      </c>
      <c r="C16" s="988">
        <v>144.27938658151001</v>
      </c>
      <c r="D16" s="989">
        <v>14680.18931422943</v>
      </c>
    </row>
    <row r="17" spans="1:6" s="588" customFormat="1" ht="28.5" customHeight="1">
      <c r="A17" s="982" t="s">
        <v>301</v>
      </c>
      <c r="B17" s="987">
        <v>14513.322173214592</v>
      </c>
      <c r="C17" s="988">
        <v>148.82081048704998</v>
      </c>
      <c r="D17" s="989">
        <v>14662.142983701642</v>
      </c>
      <c r="F17" s="589"/>
    </row>
    <row r="18" spans="1:6" s="588" customFormat="1" ht="28.5" customHeight="1">
      <c r="A18" s="982">
        <v>2018</v>
      </c>
      <c r="B18" s="988"/>
      <c r="C18" s="988"/>
      <c r="D18" s="989"/>
      <c r="F18" s="589"/>
    </row>
    <row r="19" spans="1:6" s="588" customFormat="1" ht="28.5" customHeight="1">
      <c r="A19" s="982" t="s">
        <v>43</v>
      </c>
      <c r="B19" s="988">
        <v>14255.776112763344</v>
      </c>
      <c r="C19" s="988">
        <v>157.09815153672</v>
      </c>
      <c r="D19" s="989">
        <v>14412.874264300062</v>
      </c>
    </row>
    <row r="20" spans="1:6" s="588" customFormat="1" ht="28.5" customHeight="1">
      <c r="A20" s="982" t="s">
        <v>44</v>
      </c>
      <c r="B20" s="988">
        <v>13997.91223230817</v>
      </c>
      <c r="C20" s="988">
        <v>152.79482629769998</v>
      </c>
      <c r="D20" s="989">
        <v>14150.707058605871</v>
      </c>
    </row>
    <row r="21" spans="1:6" s="588" customFormat="1" ht="28.5" customHeight="1">
      <c r="A21" s="982" t="s">
        <v>45</v>
      </c>
      <c r="B21" s="988">
        <v>14265.177488655712</v>
      </c>
      <c r="C21" s="988">
        <v>188.66125824871</v>
      </c>
      <c r="D21" s="989">
        <v>14453.838746904421</v>
      </c>
    </row>
    <row r="22" spans="1:6" s="588" customFormat="1" ht="28.5" customHeight="1" thickBot="1">
      <c r="A22" s="983" t="s">
        <v>301</v>
      </c>
      <c r="B22" s="990">
        <v>13779.49932399872</v>
      </c>
      <c r="C22" s="990">
        <v>185.78460965783</v>
      </c>
      <c r="D22" s="991">
        <v>13965.283933656548</v>
      </c>
    </row>
    <row r="23" spans="1:6">
      <c r="A23" s="396" t="s">
        <v>47</v>
      </c>
    </row>
  </sheetData>
  <mergeCells count="1">
    <mergeCell ref="A2:D2"/>
  </mergeCells>
  <conditionalFormatting sqref="A3:A65428">
    <cfRule type="cellIs" dxfId="0" priority="1" stopIfTrue="1" operator="equal">
      <formula>"#N/A"</formula>
    </cfRule>
  </conditionalFormatting>
  <hyperlinks>
    <hyperlink ref="A1" location="Menu!A1" display="Return to Menu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5"/>
  <sheetViews>
    <sheetView view="pageBreakPreview" topLeftCell="N1" zoomScale="80" zoomScaleNormal="80" zoomScaleSheetLayoutView="80" zoomScalePageLayoutView="74" workbookViewId="0">
      <selection activeCell="U21" sqref="U21"/>
    </sheetView>
  </sheetViews>
  <sheetFormatPr defaultColWidth="14.28515625" defaultRowHeight="16.5"/>
  <cols>
    <col min="1" max="1" width="52.42578125" style="235" customWidth="1"/>
    <col min="2" max="15" width="15.7109375" style="1646" customWidth="1"/>
    <col min="16" max="16" width="60" style="235" customWidth="1"/>
    <col min="17" max="30" width="15.28515625" style="1646" customWidth="1"/>
    <col min="31" max="31" width="58.140625" style="235" customWidth="1"/>
    <col min="32" max="47" width="13.7109375" style="235" customWidth="1"/>
    <col min="48" max="128" width="9.140625" style="235" customWidth="1"/>
    <col min="129" max="129" width="47.42578125" style="235" customWidth="1"/>
    <col min="130" max="134" width="10.7109375" style="235" customWidth="1"/>
    <col min="135" max="135" width="47.42578125" style="235" customWidth="1"/>
    <col min="136" max="140" width="10.85546875" style="235" customWidth="1"/>
    <col min="141" max="141" width="47.42578125" style="235" customWidth="1"/>
    <col min="142" max="146" width="11.85546875" style="235" customWidth="1"/>
    <col min="147" max="147" width="47.42578125" style="235" customWidth="1"/>
    <col min="148" max="151" width="12.28515625" style="235" customWidth="1"/>
    <col min="152" max="152" width="13" style="235" customWidth="1"/>
    <col min="153" max="153" width="47.42578125" style="235" customWidth="1"/>
    <col min="154" max="157" width="14.28515625" style="235" customWidth="1"/>
    <col min="158" max="158" width="47.42578125" style="235" customWidth="1"/>
    <col min="159" max="162" width="14.28515625" style="235" customWidth="1"/>
    <col min="163" max="164" width="47.42578125" style="235" customWidth="1"/>
    <col min="165" max="169" width="10.7109375" style="235" customWidth="1"/>
    <col min="170" max="170" width="47.42578125" style="235" customWidth="1"/>
    <col min="171" max="175" width="10.85546875" style="235" customWidth="1"/>
    <col min="176" max="176" width="47.42578125" style="235" customWidth="1"/>
    <col min="177" max="181" width="11.85546875" style="235" customWidth="1"/>
    <col min="182" max="182" width="47.42578125" style="235" customWidth="1"/>
    <col min="183" max="186" width="12.28515625" style="235" customWidth="1"/>
    <col min="187" max="187" width="13" style="235" customWidth="1"/>
    <col min="188" max="188" width="47.42578125" style="235" customWidth="1"/>
    <col min="189" max="192" width="14.28515625" style="235" customWidth="1"/>
    <col min="193" max="193" width="47.42578125" style="235" customWidth="1"/>
    <col min="194" max="197" width="14.28515625" style="235" customWidth="1"/>
    <col min="198" max="198" width="47.42578125" style="235" customWidth="1"/>
    <col min="199" max="16384" width="14.28515625" style="235"/>
  </cols>
  <sheetData>
    <row r="1" spans="1:47" ht="26.25">
      <c r="A1" s="456" t="s">
        <v>1123</v>
      </c>
    </row>
    <row r="2" spans="1:47" s="1554" customFormat="1" ht="18" customHeight="1" thickBot="1">
      <c r="A2" s="1645" t="s">
        <v>1637</v>
      </c>
      <c r="B2" s="1647"/>
      <c r="C2" s="1648"/>
      <c r="D2" s="1647"/>
      <c r="E2" s="1648"/>
      <c r="F2" s="1647"/>
      <c r="G2" s="1647"/>
      <c r="H2" s="1647"/>
      <c r="I2" s="1647"/>
      <c r="J2" s="1647"/>
      <c r="K2" s="1647"/>
      <c r="L2" s="1647"/>
      <c r="M2" s="1648"/>
      <c r="N2" s="1647"/>
      <c r="O2" s="1648"/>
      <c r="P2" s="1645" t="s">
        <v>1638</v>
      </c>
      <c r="Q2" s="1647"/>
      <c r="R2" s="1647"/>
      <c r="S2" s="1647"/>
      <c r="T2" s="1647"/>
      <c r="U2" s="1647"/>
      <c r="V2" s="1647"/>
      <c r="W2" s="1647"/>
      <c r="X2" s="1659"/>
      <c r="Y2" s="1648"/>
      <c r="Z2" s="1648"/>
      <c r="AA2" s="1648"/>
      <c r="AB2" s="1647"/>
      <c r="AC2" s="1647"/>
      <c r="AD2" s="1647"/>
      <c r="AE2" s="1553" t="s">
        <v>1594</v>
      </c>
      <c r="AF2" s="1555"/>
      <c r="AG2" s="1555"/>
      <c r="AH2" s="1555"/>
      <c r="AI2" s="1555"/>
      <c r="AJ2" s="1555"/>
      <c r="AK2" s="1555"/>
      <c r="AL2" s="1555"/>
      <c r="AM2" s="1555"/>
      <c r="AN2" s="1555"/>
      <c r="AO2" s="1555"/>
      <c r="AP2" s="1555"/>
      <c r="AQ2" s="1555"/>
      <c r="AR2" s="1555"/>
      <c r="AS2" s="1555"/>
      <c r="AT2" s="1555"/>
      <c r="AU2" s="1555"/>
    </row>
    <row r="3" spans="1:47" ht="18" customHeight="1">
      <c r="A3" s="2224" t="s">
        <v>0</v>
      </c>
      <c r="B3" s="2226">
        <v>1981</v>
      </c>
      <c r="C3" s="2222">
        <v>1982</v>
      </c>
      <c r="D3" s="2222">
        <v>1983</v>
      </c>
      <c r="E3" s="2222">
        <v>1984</v>
      </c>
      <c r="F3" s="2222">
        <v>1985</v>
      </c>
      <c r="G3" s="2222">
        <v>1986</v>
      </c>
      <c r="H3" s="2222">
        <v>1987</v>
      </c>
      <c r="I3" s="2222">
        <v>1988</v>
      </c>
      <c r="J3" s="2222">
        <v>1989</v>
      </c>
      <c r="K3" s="2222">
        <v>1990</v>
      </c>
      <c r="L3" s="2222">
        <v>1991</v>
      </c>
      <c r="M3" s="2222">
        <v>1992</v>
      </c>
      <c r="N3" s="2222">
        <v>1993</v>
      </c>
      <c r="O3" s="2228">
        <v>1994</v>
      </c>
      <c r="P3" s="2224" t="s">
        <v>0</v>
      </c>
      <c r="Q3" s="2222">
        <v>1995</v>
      </c>
      <c r="R3" s="2222">
        <v>1996</v>
      </c>
      <c r="S3" s="2222">
        <v>1997</v>
      </c>
      <c r="T3" s="2222">
        <v>1998</v>
      </c>
      <c r="U3" s="2222">
        <v>1999</v>
      </c>
      <c r="V3" s="2222">
        <v>2000</v>
      </c>
      <c r="W3" s="2222">
        <v>2001</v>
      </c>
      <c r="X3" s="2222">
        <v>2002</v>
      </c>
      <c r="Y3" s="2222">
        <v>2003</v>
      </c>
      <c r="Z3" s="2222">
        <v>2004</v>
      </c>
      <c r="AA3" s="2222">
        <v>2005</v>
      </c>
      <c r="AB3" s="2222">
        <v>2006</v>
      </c>
      <c r="AC3" s="2222">
        <v>2007</v>
      </c>
      <c r="AD3" s="2228">
        <v>2008</v>
      </c>
      <c r="AE3" s="2234" t="s">
        <v>0</v>
      </c>
      <c r="AF3" s="2236">
        <v>2009</v>
      </c>
      <c r="AG3" s="2236">
        <v>2010</v>
      </c>
      <c r="AH3" s="2236">
        <v>2011</v>
      </c>
      <c r="AI3" s="2236">
        <v>2012</v>
      </c>
      <c r="AJ3" s="2236">
        <v>2013</v>
      </c>
      <c r="AK3" s="2236">
        <v>2014</v>
      </c>
      <c r="AL3" s="2236">
        <v>2015</v>
      </c>
      <c r="AM3" s="2236">
        <v>2016</v>
      </c>
      <c r="AN3" s="2230">
        <v>2017</v>
      </c>
      <c r="AO3" s="2231"/>
      <c r="AP3" s="2231"/>
      <c r="AQ3" s="2239"/>
      <c r="AR3" s="2230">
        <v>2018</v>
      </c>
      <c r="AS3" s="2231"/>
      <c r="AT3" s="2231"/>
      <c r="AU3" s="2232"/>
    </row>
    <row r="4" spans="1:47" ht="18" customHeight="1" thickBot="1">
      <c r="A4" s="2225"/>
      <c r="B4" s="2227">
        <v>1981</v>
      </c>
      <c r="C4" s="2223">
        <v>1982</v>
      </c>
      <c r="D4" s="2223">
        <v>1983</v>
      </c>
      <c r="E4" s="2223">
        <v>1984</v>
      </c>
      <c r="F4" s="2223">
        <v>1985</v>
      </c>
      <c r="G4" s="2223">
        <v>1986</v>
      </c>
      <c r="H4" s="2223">
        <v>1987</v>
      </c>
      <c r="I4" s="2223">
        <v>1988</v>
      </c>
      <c r="J4" s="2223">
        <v>1989</v>
      </c>
      <c r="K4" s="2223">
        <v>1990</v>
      </c>
      <c r="L4" s="2223">
        <v>1991</v>
      </c>
      <c r="M4" s="2223">
        <v>1992</v>
      </c>
      <c r="N4" s="2223">
        <v>1993</v>
      </c>
      <c r="O4" s="2229">
        <v>1994</v>
      </c>
      <c r="P4" s="2225"/>
      <c r="Q4" s="2223">
        <v>1995</v>
      </c>
      <c r="R4" s="2223">
        <v>1996</v>
      </c>
      <c r="S4" s="2223">
        <v>1997</v>
      </c>
      <c r="T4" s="2223">
        <v>1998</v>
      </c>
      <c r="U4" s="2223">
        <v>1999</v>
      </c>
      <c r="V4" s="2223">
        <v>2000</v>
      </c>
      <c r="W4" s="2223">
        <v>2001</v>
      </c>
      <c r="X4" s="2223">
        <v>2002</v>
      </c>
      <c r="Y4" s="2223">
        <v>2003</v>
      </c>
      <c r="Z4" s="2223">
        <v>2004</v>
      </c>
      <c r="AA4" s="2223">
        <v>2005</v>
      </c>
      <c r="AB4" s="2223">
        <v>2006</v>
      </c>
      <c r="AC4" s="2223">
        <v>2007</v>
      </c>
      <c r="AD4" s="2229"/>
      <c r="AE4" s="2235"/>
      <c r="AF4" s="2237"/>
      <c r="AG4" s="2237"/>
      <c r="AH4" s="2237"/>
      <c r="AI4" s="2237"/>
      <c r="AJ4" s="2237">
        <v>2011</v>
      </c>
      <c r="AK4" s="2237">
        <v>2012</v>
      </c>
      <c r="AL4" s="2237">
        <v>2015</v>
      </c>
      <c r="AM4" s="2237" t="s">
        <v>4</v>
      </c>
      <c r="AN4" s="818" t="s">
        <v>1</v>
      </c>
      <c r="AO4" s="1241" t="s">
        <v>2</v>
      </c>
      <c r="AP4" s="1241" t="s">
        <v>3</v>
      </c>
      <c r="AQ4" s="1169" t="s">
        <v>4</v>
      </c>
      <c r="AR4" s="818" t="s">
        <v>1</v>
      </c>
      <c r="AS4" s="1241" t="s">
        <v>2</v>
      </c>
      <c r="AT4" s="1241" t="s">
        <v>3</v>
      </c>
      <c r="AU4" s="1242" t="s">
        <v>4</v>
      </c>
    </row>
    <row r="5" spans="1:47" s="156" customFormat="1" ht="18" customHeight="1">
      <c r="A5" s="1670" t="s">
        <v>5</v>
      </c>
      <c r="B5" s="1649">
        <v>2.585</v>
      </c>
      <c r="C5" s="1650">
        <v>0.8881</v>
      </c>
      <c r="D5" s="1650">
        <v>0.50139999999999996</v>
      </c>
      <c r="E5" s="1650">
        <v>1.1107</v>
      </c>
      <c r="F5" s="1650">
        <v>1.4184000000000001</v>
      </c>
      <c r="G5" s="1650">
        <v>5.3677999999999999</v>
      </c>
      <c r="H5" s="1650">
        <v>3.7004999999999999</v>
      </c>
      <c r="I5" s="1650">
        <v>9.4923999999999999</v>
      </c>
      <c r="J5" s="1650">
        <v>22.5243</v>
      </c>
      <c r="K5" s="1650">
        <v>43.9099</v>
      </c>
      <c r="L5" s="1650">
        <v>56.045300000000005</v>
      </c>
      <c r="M5" s="1650">
        <v>35.778254452560006</v>
      </c>
      <c r="N5" s="1650">
        <v>63.559128210690005</v>
      </c>
      <c r="O5" s="1671">
        <v>56.220278973220005</v>
      </c>
      <c r="P5" s="1670" t="s">
        <v>5</v>
      </c>
      <c r="Q5" s="1650">
        <v>108.66301165378</v>
      </c>
      <c r="R5" s="1650">
        <v>237.97847605804998</v>
      </c>
      <c r="S5" s="1650">
        <v>234.01568380143001</v>
      </c>
      <c r="T5" s="1650">
        <v>247.04160000000002</v>
      </c>
      <c r="U5" s="1650">
        <v>666.27115772920013</v>
      </c>
      <c r="V5" s="1650">
        <v>1275.01691413668</v>
      </c>
      <c r="W5" s="1660">
        <v>1347.5547782653998</v>
      </c>
      <c r="X5" s="1660">
        <v>1282.2155</v>
      </c>
      <c r="Y5" s="1660">
        <v>1388.2338</v>
      </c>
      <c r="Z5" s="1660">
        <v>2644.6726970083105</v>
      </c>
      <c r="AA5" s="1660">
        <v>4098.4718500000008</v>
      </c>
      <c r="AB5" s="1660">
        <v>6307.8592621254111</v>
      </c>
      <c r="AC5" s="1660">
        <v>7266.5120892413697</v>
      </c>
      <c r="AD5" s="1687">
        <v>8550.4303120210716</v>
      </c>
      <c r="AE5" s="303" t="s">
        <v>5</v>
      </c>
      <c r="AF5" s="1560">
        <v>7593.3218175431393</v>
      </c>
      <c r="AG5" s="1560">
        <v>6506.6185896335992</v>
      </c>
      <c r="AH5" s="1559">
        <v>7138.6727772038603</v>
      </c>
      <c r="AI5" s="1559">
        <v>9043.6786840773293</v>
      </c>
      <c r="AJ5" s="1560">
        <v>8658.6497328555815</v>
      </c>
      <c r="AK5" s="1560">
        <v>6954.2147697211594</v>
      </c>
      <c r="AL5" s="1559">
        <v>5653.3203687371315</v>
      </c>
      <c r="AM5" s="1560">
        <v>9149.659287327062</v>
      </c>
      <c r="AN5" s="1561">
        <v>7628.5434552355619</v>
      </c>
      <c r="AO5" s="1560">
        <v>8468.0806177148497</v>
      </c>
      <c r="AP5" s="1560">
        <v>10050.494645033607</v>
      </c>
      <c r="AQ5" s="1562">
        <v>15520.76099390126</v>
      </c>
      <c r="AR5" s="1561">
        <v>16316.847916813333</v>
      </c>
      <c r="AS5" s="1563">
        <v>18337.532466134166</v>
      </c>
      <c r="AT5" s="1557">
        <v>18815.935550351121</v>
      </c>
      <c r="AU5" s="1564">
        <v>18397.81688778587</v>
      </c>
    </row>
    <row r="6" spans="1:47" s="156" customFormat="1" ht="18" customHeight="1">
      <c r="A6" s="1672" t="s">
        <v>1595</v>
      </c>
      <c r="B6" s="1651">
        <v>2.4038000000000004</v>
      </c>
      <c r="C6" s="1652">
        <v>0.77760000000000007</v>
      </c>
      <c r="D6" s="1652">
        <v>0.35730000000000001</v>
      </c>
      <c r="E6" s="1652">
        <v>0.69410000000000005</v>
      </c>
      <c r="F6" s="1652">
        <v>1.1412</v>
      </c>
      <c r="G6" s="1652">
        <v>2.8216999999999999</v>
      </c>
      <c r="H6" s="1652">
        <v>0.3891</v>
      </c>
      <c r="I6" s="1652">
        <v>2.5214000000000003</v>
      </c>
      <c r="J6" s="1652">
        <v>12.685700000000001</v>
      </c>
      <c r="K6" s="1652">
        <v>34.206900000000005</v>
      </c>
      <c r="L6" s="1652">
        <v>41.515599999999999</v>
      </c>
      <c r="M6" s="1652">
        <v>10.203254452560003</v>
      </c>
      <c r="N6" s="1652">
        <v>31.288228210689997</v>
      </c>
      <c r="O6" s="1673">
        <v>33.631078973219999</v>
      </c>
      <c r="P6" s="1672" t="s">
        <v>1595</v>
      </c>
      <c r="Q6" s="1652">
        <v>35.261011653780002</v>
      </c>
      <c r="R6" s="1652">
        <v>177.76757605804997</v>
      </c>
      <c r="S6" s="1652">
        <v>167.43468380143003</v>
      </c>
      <c r="T6" s="1652">
        <v>157.39829999999998</v>
      </c>
      <c r="U6" s="1652">
        <v>509.99145772920002</v>
      </c>
      <c r="V6" s="1652">
        <v>1067.12831413668</v>
      </c>
      <c r="W6" s="1661">
        <v>1059.7116782653998</v>
      </c>
      <c r="X6" s="1661">
        <v>902.95690000000002</v>
      </c>
      <c r="Y6" s="1661">
        <v>971.65599999999995</v>
      </c>
      <c r="Z6" s="1661">
        <v>2182.2706970083104</v>
      </c>
      <c r="AA6" s="1661">
        <v>3658.5115000000005</v>
      </c>
      <c r="AB6" s="1661">
        <v>5603.3768472691918</v>
      </c>
      <c r="AC6" s="1661">
        <v>6570.2637266914589</v>
      </c>
      <c r="AD6" s="1688">
        <v>7270.807418968031</v>
      </c>
      <c r="AE6" s="304" t="s">
        <v>1596</v>
      </c>
      <c r="AF6" s="1567">
        <v>6522.2395168499197</v>
      </c>
      <c r="AG6" s="1567">
        <v>5372.2858095805695</v>
      </c>
      <c r="AH6" s="156">
        <v>5823.794263275011</v>
      </c>
      <c r="AI6" s="156">
        <v>7393.5576808003898</v>
      </c>
      <c r="AJ6" s="1567">
        <v>7043.9273600084598</v>
      </c>
      <c r="AK6" s="1567">
        <v>6244.7189226108903</v>
      </c>
      <c r="AL6" s="156">
        <v>5545.3205076884105</v>
      </c>
      <c r="AM6" s="1567">
        <v>8790.6528178739027</v>
      </c>
      <c r="AN6" s="1568">
        <v>7624.1719647345917</v>
      </c>
      <c r="AO6" s="1567">
        <v>8378.9045517167087</v>
      </c>
      <c r="AP6" s="1567">
        <v>9870.2377372852588</v>
      </c>
      <c r="AQ6" s="1569">
        <v>15134.616533619032</v>
      </c>
      <c r="AR6" s="1568">
        <v>15918.157471568262</v>
      </c>
      <c r="AS6" s="4">
        <v>17844.063960243289</v>
      </c>
      <c r="AT6" s="4">
        <v>18277.807738827483</v>
      </c>
      <c r="AU6" s="1570">
        <v>18181.445771975639</v>
      </c>
    </row>
    <row r="7" spans="1:47" s="156" customFormat="1" ht="18" customHeight="1">
      <c r="A7" s="1672" t="s">
        <v>6</v>
      </c>
      <c r="B7" s="1651">
        <v>0.14319999999999999</v>
      </c>
      <c r="C7" s="1652">
        <v>1.5300000000000001E-2</v>
      </c>
      <c r="D7" s="1652">
        <v>8.1000000000000003E-2</v>
      </c>
      <c r="E7" s="1652">
        <v>0.31939999999999996</v>
      </c>
      <c r="F7" s="1652">
        <v>0.15309999999999999</v>
      </c>
      <c r="G7" s="1652">
        <v>1.4127000000000001</v>
      </c>
      <c r="H7" s="1652">
        <v>2.1111</v>
      </c>
      <c r="I7" s="1652">
        <v>4.4625000000000004</v>
      </c>
      <c r="J7" s="1652">
        <v>6.6106999999999996</v>
      </c>
      <c r="K7" s="1652">
        <v>6.3022</v>
      </c>
      <c r="L7" s="1652">
        <v>9.5380000000000003</v>
      </c>
      <c r="M7" s="1652">
        <v>18.133700000000001</v>
      </c>
      <c r="N7" s="1652">
        <v>24.256400000000003</v>
      </c>
      <c r="O7" s="1673">
        <v>17.254200000000001</v>
      </c>
      <c r="P7" s="1672" t="s">
        <v>6</v>
      </c>
      <c r="Q7" s="1652">
        <v>56.6342</v>
      </c>
      <c r="R7" s="1652">
        <v>47.261499999999998</v>
      </c>
      <c r="S7" s="1652">
        <v>52.482500000000002</v>
      </c>
      <c r="T7" s="1652">
        <v>73.073599999999999</v>
      </c>
      <c r="U7" s="1652">
        <v>130.00239999999999</v>
      </c>
      <c r="V7" s="1652">
        <v>179.71860000000001</v>
      </c>
      <c r="W7" s="1661">
        <v>287.84309999999999</v>
      </c>
      <c r="X7" s="1661">
        <v>379.2586</v>
      </c>
      <c r="Y7" s="1661">
        <v>416.57779999999997</v>
      </c>
      <c r="Z7" s="1661">
        <v>462.40199999999999</v>
      </c>
      <c r="AA7" s="1661">
        <v>439.96035000000006</v>
      </c>
      <c r="AB7" s="1661">
        <v>704.48241485621998</v>
      </c>
      <c r="AC7" s="1661">
        <v>696.2483625499101</v>
      </c>
      <c r="AD7" s="1688">
        <v>1279.6228930530397</v>
      </c>
      <c r="AE7" s="304" t="s">
        <v>1390</v>
      </c>
      <c r="AF7" s="1567">
        <v>1071.0823006932198</v>
      </c>
      <c r="AG7" s="1567">
        <v>1134.3327800530301</v>
      </c>
      <c r="AH7" s="156">
        <v>1314.8785139288502</v>
      </c>
      <c r="AI7" s="156">
        <v>1647.93644569751</v>
      </c>
      <c r="AJ7" s="1567">
        <v>1611.7279446124298</v>
      </c>
      <c r="AK7" s="1567">
        <v>712.5575246374998</v>
      </c>
      <c r="AL7" s="156">
        <v>125.38435941325058</v>
      </c>
      <c r="AM7" s="1567">
        <v>346.20038280816982</v>
      </c>
      <c r="AN7" s="1568">
        <v>26.777277506240409</v>
      </c>
      <c r="AO7" s="1567">
        <v>101.69517519758082</v>
      </c>
      <c r="AP7" s="1567">
        <v>228.35059128039003</v>
      </c>
      <c r="AQ7" s="1569">
        <v>422.36151436312963</v>
      </c>
      <c r="AR7" s="1568">
        <v>445.29121408681061</v>
      </c>
      <c r="AS7" s="4">
        <v>551.44051580870939</v>
      </c>
      <c r="AT7" s="4">
        <v>607.31786169077964</v>
      </c>
      <c r="AU7" s="1570">
        <v>294.36451866231113</v>
      </c>
    </row>
    <row r="8" spans="1:47" s="156" customFormat="1" ht="18" customHeight="1">
      <c r="A8" s="535" t="s">
        <v>1597</v>
      </c>
      <c r="B8" s="1651">
        <v>3.7999999999999999E-2</v>
      </c>
      <c r="C8" s="1652">
        <v>9.5200000000000007E-2</v>
      </c>
      <c r="D8" s="1652">
        <v>6.3100000000000003E-2</v>
      </c>
      <c r="E8" s="1652">
        <v>9.7200000000000009E-2</v>
      </c>
      <c r="F8" s="1652">
        <v>0.12409999999999999</v>
      </c>
      <c r="G8" s="1652">
        <v>1.1334000000000002</v>
      </c>
      <c r="H8" s="1652">
        <v>1.2002999999999999</v>
      </c>
      <c r="I8" s="1652">
        <v>2.5085000000000002</v>
      </c>
      <c r="J8" s="1652">
        <v>3.2279</v>
      </c>
      <c r="K8" s="1652">
        <v>3.4008000000000003</v>
      </c>
      <c r="L8" s="1652">
        <v>4.9916999999999998</v>
      </c>
      <c r="M8" s="1652">
        <v>7.4413</v>
      </c>
      <c r="N8" s="1652">
        <v>8.0145</v>
      </c>
      <c r="O8" s="1673">
        <v>5.335</v>
      </c>
      <c r="P8" s="535" t="s">
        <v>1597</v>
      </c>
      <c r="Q8" s="1652">
        <v>16.767799999999998</v>
      </c>
      <c r="R8" s="1652">
        <v>12.949399999999999</v>
      </c>
      <c r="S8" s="1652">
        <v>14.0985</v>
      </c>
      <c r="T8" s="1652">
        <v>16.569700000000001</v>
      </c>
      <c r="U8" s="1652">
        <v>26.2773</v>
      </c>
      <c r="V8" s="1652">
        <v>28.17</v>
      </c>
      <c r="W8" s="1661">
        <v>0</v>
      </c>
      <c r="X8" s="1661">
        <v>0</v>
      </c>
      <c r="Y8" s="1661">
        <v>0</v>
      </c>
      <c r="Z8" s="1661">
        <v>0</v>
      </c>
      <c r="AA8" s="1661">
        <v>0</v>
      </c>
      <c r="AB8" s="1661">
        <v>0</v>
      </c>
      <c r="AC8" s="1661">
        <v>0</v>
      </c>
      <c r="AD8" s="1688">
        <v>0</v>
      </c>
      <c r="AE8" s="304" t="s">
        <v>1391</v>
      </c>
      <c r="AF8" s="1567">
        <v>0</v>
      </c>
      <c r="AG8" s="1567">
        <v>0</v>
      </c>
      <c r="AH8" s="156">
        <v>0</v>
      </c>
      <c r="AI8" s="156">
        <v>0</v>
      </c>
      <c r="AJ8" s="1567">
        <v>1.0896306846900001</v>
      </c>
      <c r="AK8" s="1567">
        <v>-6.3730237522299999</v>
      </c>
      <c r="AL8" s="156">
        <v>-18.785775528529996</v>
      </c>
      <c r="AM8" s="1567">
        <v>11.711363361990003</v>
      </c>
      <c r="AN8" s="1568">
        <v>-28.156151073360004</v>
      </c>
      <c r="AO8" s="1567">
        <v>-21.00063585761</v>
      </c>
      <c r="AP8" s="1567">
        <v>-56.146757688769981</v>
      </c>
      <c r="AQ8" s="1569">
        <v>-41.666448842450002</v>
      </c>
      <c r="AR8" s="1568">
        <v>-52.364864846670002</v>
      </c>
      <c r="AS8" s="4">
        <v>-63.082903168070004</v>
      </c>
      <c r="AT8" s="4">
        <v>-79.806908432369994</v>
      </c>
      <c r="AU8" s="1570">
        <v>-86.221292378690009</v>
      </c>
    </row>
    <row r="9" spans="1:47" s="156" customFormat="1" ht="18" customHeight="1">
      <c r="A9" s="1674"/>
      <c r="B9" s="1651"/>
      <c r="C9" s="1652"/>
      <c r="D9" s="1652"/>
      <c r="E9" s="1652"/>
      <c r="F9" s="1652"/>
      <c r="G9" s="1652"/>
      <c r="H9" s="1652"/>
      <c r="I9" s="1652"/>
      <c r="J9" s="1652"/>
      <c r="K9" s="1652"/>
      <c r="L9" s="1652"/>
      <c r="M9" s="1652"/>
      <c r="N9" s="1652"/>
      <c r="O9" s="1673"/>
      <c r="P9" s="1674"/>
      <c r="Q9" s="1652"/>
      <c r="R9" s="1652"/>
      <c r="S9" s="1652"/>
      <c r="T9" s="1652"/>
      <c r="U9" s="1652"/>
      <c r="V9" s="1652"/>
      <c r="W9" s="1661"/>
      <c r="X9" s="1661"/>
      <c r="Y9" s="1661"/>
      <c r="Z9" s="1661"/>
      <c r="AA9" s="1661"/>
      <c r="AB9" s="1661"/>
      <c r="AC9" s="1661"/>
      <c r="AD9" s="1688"/>
      <c r="AE9" s="304" t="s">
        <v>1598</v>
      </c>
      <c r="AF9" s="1567">
        <v>0</v>
      </c>
      <c r="AG9" s="1567">
        <v>0</v>
      </c>
      <c r="AH9" s="156">
        <v>0</v>
      </c>
      <c r="AI9" s="156">
        <v>2.1845575794299998</v>
      </c>
      <c r="AJ9" s="1567">
        <v>1.9047975500000001</v>
      </c>
      <c r="AK9" s="1567">
        <v>3.3113462249999999</v>
      </c>
      <c r="AL9" s="156">
        <v>1.4012771640000001</v>
      </c>
      <c r="AM9" s="1567">
        <v>1.094723283</v>
      </c>
      <c r="AN9" s="1568">
        <v>5.7503640680899997</v>
      </c>
      <c r="AO9" s="1567">
        <v>8.4815266581699991</v>
      </c>
      <c r="AP9" s="1567">
        <v>8.0530741567299984</v>
      </c>
      <c r="AQ9" s="1569">
        <v>5.4493947615499989</v>
      </c>
      <c r="AR9" s="1568">
        <v>5.7640960049299999</v>
      </c>
      <c r="AS9" s="4">
        <v>5.1108932502399993</v>
      </c>
      <c r="AT9" s="4">
        <v>10.616858265229999</v>
      </c>
      <c r="AU9" s="1570">
        <v>8.2278895266099994</v>
      </c>
    </row>
    <row r="10" spans="1:47" s="238" customFormat="1" ht="18" customHeight="1">
      <c r="A10" s="1674"/>
      <c r="B10" s="1651"/>
      <c r="C10" s="1652"/>
      <c r="D10" s="1652"/>
      <c r="E10" s="1652"/>
      <c r="F10" s="1652"/>
      <c r="G10" s="1652"/>
      <c r="H10" s="1652"/>
      <c r="I10" s="1652"/>
      <c r="J10" s="1652"/>
      <c r="K10" s="1652"/>
      <c r="L10" s="1652"/>
      <c r="M10" s="1652"/>
      <c r="N10" s="1652"/>
      <c r="O10" s="1673"/>
      <c r="P10" s="1674"/>
      <c r="Q10" s="1652"/>
      <c r="R10" s="1652"/>
      <c r="S10" s="1652"/>
      <c r="T10" s="1652"/>
      <c r="U10" s="1652"/>
      <c r="V10" s="1652"/>
      <c r="W10" s="1661"/>
      <c r="X10" s="1661"/>
      <c r="Y10" s="1661"/>
      <c r="Z10" s="1661"/>
      <c r="AA10" s="1661"/>
      <c r="AB10" s="1661"/>
      <c r="AC10" s="1661"/>
      <c r="AD10" s="1688"/>
      <c r="AE10" s="304" t="s">
        <v>1599</v>
      </c>
      <c r="AF10" s="1567">
        <v>0</v>
      </c>
      <c r="AG10" s="1567">
        <v>0</v>
      </c>
      <c r="AH10" s="238">
        <v>0</v>
      </c>
      <c r="AI10" s="238">
        <v>0</v>
      </c>
      <c r="AJ10" s="1567">
        <v>0</v>
      </c>
      <c r="AK10" s="1567">
        <v>0</v>
      </c>
      <c r="AL10" s="238">
        <v>0</v>
      </c>
      <c r="AM10" s="1567">
        <v>0</v>
      </c>
      <c r="AN10" s="1568">
        <v>0</v>
      </c>
      <c r="AO10" s="1567">
        <v>0</v>
      </c>
      <c r="AP10" s="1567">
        <v>0</v>
      </c>
      <c r="AQ10" s="1569">
        <v>0</v>
      </c>
      <c r="AR10" s="1568">
        <v>0</v>
      </c>
      <c r="AS10" s="1571">
        <v>0</v>
      </c>
      <c r="AT10" s="1571">
        <v>0</v>
      </c>
      <c r="AU10" s="1572">
        <v>0</v>
      </c>
    </row>
    <row r="11" spans="1:47" s="238" customFormat="1" ht="18" customHeight="1">
      <c r="A11" s="1675" t="s">
        <v>8</v>
      </c>
      <c r="B11" s="1649">
        <v>16.203399999999998</v>
      </c>
      <c r="C11" s="1650">
        <v>22.271999999999998</v>
      </c>
      <c r="D11" s="1650">
        <v>28.687900000000003</v>
      </c>
      <c r="E11" s="1650">
        <v>32.020600000000002</v>
      </c>
      <c r="F11" s="1650">
        <v>34.462600000000002</v>
      </c>
      <c r="G11" s="1650">
        <v>37.850499999999997</v>
      </c>
      <c r="H11" s="1650">
        <v>44.14</v>
      </c>
      <c r="I11" s="1650">
        <v>54.813099999999999</v>
      </c>
      <c r="J11" s="1650">
        <v>37.004199999999997</v>
      </c>
      <c r="K11" s="1650">
        <v>58.209300000000006</v>
      </c>
      <c r="L11" s="1650">
        <v>81.704999999999998</v>
      </c>
      <c r="M11" s="1650">
        <v>171.07102381515</v>
      </c>
      <c r="N11" s="1650">
        <v>280.69759995279998</v>
      </c>
      <c r="O11" s="1671">
        <v>439.11380801783997</v>
      </c>
      <c r="P11" s="1675" t="s">
        <v>8</v>
      </c>
      <c r="Q11" s="1650">
        <v>474.36137760010996</v>
      </c>
      <c r="R11" s="1650">
        <v>371.07903608381997</v>
      </c>
      <c r="S11" s="1650">
        <v>365.87064289354993</v>
      </c>
      <c r="T11" s="1650">
        <v>512.49029999999993</v>
      </c>
      <c r="U11" s="1650">
        <v>632.01006842360994</v>
      </c>
      <c r="V11" s="1650">
        <v>472.01170000000002</v>
      </c>
      <c r="W11" s="1660">
        <v>848.99279828668</v>
      </c>
      <c r="X11" s="1660">
        <v>1329.4012999999998</v>
      </c>
      <c r="Y11" s="1660">
        <v>1803.9380799999997</v>
      </c>
      <c r="Z11" s="1660">
        <v>2020.1733100170297</v>
      </c>
      <c r="AA11" s="1660">
        <v>2313.3877199999997</v>
      </c>
      <c r="AB11" s="1660">
        <v>714.20571508085027</v>
      </c>
      <c r="AC11" s="1660">
        <v>2688.2365087457997</v>
      </c>
      <c r="AD11" s="1687">
        <v>4951.8603291886993</v>
      </c>
      <c r="AE11" s="304" t="s">
        <v>1600</v>
      </c>
      <c r="AF11" s="1560">
        <v>0</v>
      </c>
      <c r="AG11" s="1560">
        <v>0</v>
      </c>
      <c r="AH11" s="238">
        <v>0</v>
      </c>
      <c r="AI11" s="238">
        <v>0</v>
      </c>
      <c r="AJ11" s="1560">
        <v>0</v>
      </c>
      <c r="AK11" s="1560">
        <v>0</v>
      </c>
      <c r="AL11" s="238">
        <v>0</v>
      </c>
      <c r="AM11" s="1560">
        <v>0</v>
      </c>
      <c r="AN11" s="1561">
        <v>0</v>
      </c>
      <c r="AO11" s="1560">
        <v>0</v>
      </c>
      <c r="AP11" s="1560">
        <v>0</v>
      </c>
      <c r="AQ11" s="1562">
        <v>0</v>
      </c>
      <c r="AR11" s="1561">
        <v>0</v>
      </c>
      <c r="AS11" s="1571">
        <v>0</v>
      </c>
      <c r="AT11" s="1571">
        <v>0</v>
      </c>
      <c r="AU11" s="1572">
        <v>0</v>
      </c>
    </row>
    <row r="12" spans="1:47" s="238" customFormat="1" ht="18" customHeight="1">
      <c r="A12" s="1676" t="s">
        <v>9</v>
      </c>
      <c r="B12" s="1649">
        <v>6.5328999999999997</v>
      </c>
      <c r="C12" s="1650">
        <v>10.660600000000001</v>
      </c>
      <c r="D12" s="1650">
        <v>16.450099999999999</v>
      </c>
      <c r="E12" s="1650">
        <v>19.125299999999999</v>
      </c>
      <c r="F12" s="1650">
        <v>20.323599999999999</v>
      </c>
      <c r="G12" s="1650">
        <v>19.550599999999999</v>
      </c>
      <c r="H12" s="1650">
        <v>22.247499999999999</v>
      </c>
      <c r="I12" s="1650">
        <v>29.340599999999998</v>
      </c>
      <c r="J12" s="1650">
        <v>7.3603000000000005</v>
      </c>
      <c r="K12" s="1650">
        <v>22.7727</v>
      </c>
      <c r="L12" s="1650">
        <v>39.625999999999998</v>
      </c>
      <c r="M12" s="1650">
        <v>91.112100000000012</v>
      </c>
      <c r="N12" s="1650">
        <v>185.16790864615999</v>
      </c>
      <c r="O12" s="1671">
        <v>288.11353555272996</v>
      </c>
      <c r="P12" s="1676" t="s">
        <v>9</v>
      </c>
      <c r="Q12" s="1650">
        <v>263.00277373526995</v>
      </c>
      <c r="R12" s="1650">
        <v>110.46555059364</v>
      </c>
      <c r="S12" s="1650">
        <v>46.358406012069977</v>
      </c>
      <c r="T12" s="1650">
        <v>139.9162</v>
      </c>
      <c r="U12" s="1650">
        <v>176.80487366981001</v>
      </c>
      <c r="V12" s="1650">
        <v>-123.9898</v>
      </c>
      <c r="W12" s="1660">
        <v>-6.006526736320084</v>
      </c>
      <c r="X12" s="1660">
        <v>373.63919999999996</v>
      </c>
      <c r="Y12" s="1660">
        <v>591.9446999999999</v>
      </c>
      <c r="Z12" s="1660">
        <v>485.72553136266987</v>
      </c>
      <c r="AA12" s="1660">
        <v>306.03189999999989</v>
      </c>
      <c r="AB12" s="1660">
        <v>-1936.6157398334396</v>
      </c>
      <c r="AC12" s="1660">
        <v>-2368.48438985035</v>
      </c>
      <c r="AD12" s="1687">
        <v>-3107.6885878986004</v>
      </c>
      <c r="AE12" s="305"/>
      <c r="AF12" s="1560"/>
      <c r="AG12" s="1560"/>
      <c r="AJ12" s="1560"/>
      <c r="AK12" s="1560"/>
      <c r="AM12" s="1560"/>
      <c r="AN12" s="1561"/>
      <c r="AO12" s="1560"/>
      <c r="AP12" s="1560"/>
      <c r="AQ12" s="1562"/>
      <c r="AR12" s="1561"/>
      <c r="AS12" s="1571"/>
      <c r="AT12" s="1571"/>
      <c r="AU12" s="1572"/>
    </row>
    <row r="13" spans="1:47" s="156" customFormat="1" ht="18" customHeight="1">
      <c r="A13" s="1672" t="s">
        <v>1595</v>
      </c>
      <c r="B13" s="1651">
        <v>4.6896000000000004</v>
      </c>
      <c r="C13" s="1652">
        <v>7.6673</v>
      </c>
      <c r="D13" s="1652">
        <v>10.924200000000001</v>
      </c>
      <c r="E13" s="1652">
        <v>9.5052000000000003</v>
      </c>
      <c r="F13" s="1652">
        <v>8.9347999999999992</v>
      </c>
      <c r="G13" s="1652">
        <v>14.980399999999999</v>
      </c>
      <c r="H13" s="1652">
        <v>14.3894</v>
      </c>
      <c r="I13" s="1652">
        <v>21.863099999999999</v>
      </c>
      <c r="J13" s="1652">
        <v>3.6616999999999997</v>
      </c>
      <c r="K13" s="1652">
        <v>13.708200000000001</v>
      </c>
      <c r="L13" s="1652">
        <v>32.139499999999998</v>
      </c>
      <c r="M13" s="1652">
        <v>85.563399999999987</v>
      </c>
      <c r="N13" s="1652">
        <v>147.93090864615999</v>
      </c>
      <c r="O13" s="1673">
        <v>242.11823555272997</v>
      </c>
      <c r="P13" s="1672" t="s">
        <v>1595</v>
      </c>
      <c r="Q13" s="1652">
        <v>243.88197373526998</v>
      </c>
      <c r="R13" s="1652">
        <v>60.094850593640004</v>
      </c>
      <c r="S13" s="1652">
        <v>11.313806012069982</v>
      </c>
      <c r="T13" s="1652">
        <v>94.555399999999992</v>
      </c>
      <c r="U13" s="1652">
        <v>15.325073669810022</v>
      </c>
      <c r="V13" s="1652">
        <v>-343.00319999999999</v>
      </c>
      <c r="W13" s="1661">
        <v>-185.9346267363201</v>
      </c>
      <c r="X13" s="1661">
        <v>-41.24680000000005</v>
      </c>
      <c r="Y13" s="1661">
        <v>293.50400000000002</v>
      </c>
      <c r="Z13" s="1661">
        <v>-6.1188686373300154</v>
      </c>
      <c r="AA13" s="1661">
        <v>-205.74630000000002</v>
      </c>
      <c r="AB13" s="1661">
        <v>-2796.0269336342099</v>
      </c>
      <c r="AC13" s="1661">
        <v>-4074.4228468320598</v>
      </c>
      <c r="AD13" s="1688">
        <v>-4532.1136322799102</v>
      </c>
      <c r="AE13" s="305" t="s">
        <v>1392</v>
      </c>
      <c r="AF13" s="1560">
        <v>7862.6413936115068</v>
      </c>
      <c r="AG13" s="1560">
        <v>8498.6464166828682</v>
      </c>
      <c r="AH13" s="1559">
        <v>13152.869082682178</v>
      </c>
      <c r="AI13" s="1559">
        <v>12698.205053789983</v>
      </c>
      <c r="AJ13" s="1560">
        <v>14535.204720087819</v>
      </c>
      <c r="AK13" s="1560">
        <v>19273.756705675747</v>
      </c>
      <c r="AL13" s="1559">
        <v>21612.452093714794</v>
      </c>
      <c r="AM13" s="1560">
        <v>26857.719344287168</v>
      </c>
      <c r="AN13" s="1561">
        <v>27675.371943485399</v>
      </c>
      <c r="AO13" s="1560">
        <v>27236.433596549967</v>
      </c>
      <c r="AP13" s="1560">
        <v>26985.305210711147</v>
      </c>
      <c r="AQ13" s="1562">
        <v>25929.552000870906</v>
      </c>
      <c r="AR13" s="1561">
        <v>26440.662051862106</v>
      </c>
      <c r="AS13" s="1557">
        <v>25086.874732942604</v>
      </c>
      <c r="AT13" s="1557">
        <v>26408.4256817526</v>
      </c>
      <c r="AU13" s="1564">
        <v>27574.319408076884</v>
      </c>
    </row>
    <row r="14" spans="1:47" s="156" customFormat="1" ht="18" customHeight="1">
      <c r="A14" s="1672" t="s">
        <v>6</v>
      </c>
      <c r="B14" s="1651">
        <v>1.7739</v>
      </c>
      <c r="C14" s="1652">
        <v>2.8186</v>
      </c>
      <c r="D14" s="1652">
        <v>5.1403999999999996</v>
      </c>
      <c r="E14" s="1652">
        <v>8.7261000000000006</v>
      </c>
      <c r="F14" s="1652">
        <v>10.254899999999999</v>
      </c>
      <c r="G14" s="1652">
        <v>4.4219999999999997</v>
      </c>
      <c r="H14" s="1652">
        <v>7.5727000000000002</v>
      </c>
      <c r="I14" s="1652">
        <v>7.3096000000000005</v>
      </c>
      <c r="J14" s="1652">
        <v>3.6139999999999999</v>
      </c>
      <c r="K14" s="1652">
        <v>8.702399999999999</v>
      </c>
      <c r="L14" s="1652">
        <v>6.8135000000000003</v>
      </c>
      <c r="M14" s="1652">
        <v>4.8553999999999995</v>
      </c>
      <c r="N14" s="1652">
        <v>27.893000000000001</v>
      </c>
      <c r="O14" s="1673">
        <v>37.624300000000005</v>
      </c>
      <c r="P14" s="1672" t="s">
        <v>6</v>
      </c>
      <c r="Q14" s="1652">
        <v>17.364999999999998</v>
      </c>
      <c r="R14" s="1652">
        <v>41.5488</v>
      </c>
      <c r="S14" s="1652">
        <v>29.346700000000002</v>
      </c>
      <c r="T14" s="1652">
        <v>36.481099999999998</v>
      </c>
      <c r="U14" s="1652">
        <v>148.15450000000001</v>
      </c>
      <c r="V14" s="1652">
        <v>204.3023</v>
      </c>
      <c r="W14" s="1661">
        <v>179.9281</v>
      </c>
      <c r="X14" s="1661">
        <v>414.88600000000002</v>
      </c>
      <c r="Y14" s="1661">
        <v>298.44069999999999</v>
      </c>
      <c r="Z14" s="1661">
        <v>491.84439999999989</v>
      </c>
      <c r="AA14" s="1661">
        <v>511.77819999999997</v>
      </c>
      <c r="AB14" s="1661">
        <v>859.41119380077009</v>
      </c>
      <c r="AC14" s="1661">
        <v>1705.93845698171</v>
      </c>
      <c r="AD14" s="1688">
        <v>1424.4250443813098</v>
      </c>
      <c r="AE14" s="1573" t="s">
        <v>1393</v>
      </c>
      <c r="AF14" s="1560">
        <v>-2356.6947180415996</v>
      </c>
      <c r="AG14" s="1560">
        <v>-1331.6976631999701</v>
      </c>
      <c r="AH14" s="1559">
        <v>-1030.7227336435108</v>
      </c>
      <c r="AI14" s="1559">
        <v>-2453.5570913491197</v>
      </c>
      <c r="AJ14" s="1560">
        <v>-1656.2652775006904</v>
      </c>
      <c r="AK14" s="1560">
        <v>1147.7072416679</v>
      </c>
      <c r="AL14" s="1559">
        <v>2891.9466598633303</v>
      </c>
      <c r="AM14" s="1560">
        <v>4875.570302530602</v>
      </c>
      <c r="AN14" s="1561">
        <v>5303.542022373651</v>
      </c>
      <c r="AO14" s="1560">
        <v>5250.4864116856288</v>
      </c>
      <c r="AP14" s="1560">
        <v>4963.4060198623283</v>
      </c>
      <c r="AQ14" s="1562">
        <v>3638.8936885172102</v>
      </c>
      <c r="AR14" s="1561">
        <v>4077.4338702340492</v>
      </c>
      <c r="AS14" s="1557">
        <v>2805.0082059677707</v>
      </c>
      <c r="AT14" s="1557">
        <v>3440.9868523769105</v>
      </c>
      <c r="AU14" s="1564">
        <v>4866.0944402061996</v>
      </c>
    </row>
    <row r="15" spans="1:47" s="156" customFormat="1" ht="18" customHeight="1">
      <c r="A15" s="535" t="s">
        <v>1597</v>
      </c>
      <c r="B15" s="1651">
        <v>6.9400000000000003E-2</v>
      </c>
      <c r="C15" s="1652">
        <v>0.17469999999999999</v>
      </c>
      <c r="D15" s="1652">
        <v>0.38550000000000001</v>
      </c>
      <c r="E15" s="1652">
        <v>0.89400000000000002</v>
      </c>
      <c r="F15" s="1652">
        <v>1.1339000000000001</v>
      </c>
      <c r="G15" s="1652">
        <v>0.1482</v>
      </c>
      <c r="H15" s="1652">
        <v>0.28539999999999999</v>
      </c>
      <c r="I15" s="1652">
        <v>0.16789999999999999</v>
      </c>
      <c r="J15" s="1652">
        <v>8.4599999999999995E-2</v>
      </c>
      <c r="K15" s="1652">
        <v>0.36210000000000003</v>
      </c>
      <c r="L15" s="1652">
        <v>0.67300000000000004</v>
      </c>
      <c r="M15" s="1652">
        <v>0.69329999999999992</v>
      </c>
      <c r="N15" s="1652">
        <v>9.3439999999999994</v>
      </c>
      <c r="O15" s="1673">
        <v>8.3710000000000004</v>
      </c>
      <c r="P15" s="535" t="s">
        <v>1597</v>
      </c>
      <c r="Q15" s="1652">
        <v>1.7558</v>
      </c>
      <c r="R15" s="1652">
        <v>8.8218999999999994</v>
      </c>
      <c r="S15" s="1652">
        <v>5.6978999999999997</v>
      </c>
      <c r="T15" s="1652">
        <v>8.8797000000000015</v>
      </c>
      <c r="U15" s="1652">
        <v>13.325299999999999</v>
      </c>
      <c r="V15" s="1652">
        <v>14.7111</v>
      </c>
      <c r="W15" s="1661"/>
      <c r="X15" s="1661"/>
      <c r="Y15" s="1661"/>
      <c r="Z15" s="1661"/>
      <c r="AA15" s="1661"/>
      <c r="AB15" s="1661"/>
      <c r="AC15" s="1661"/>
      <c r="AD15" s="1688"/>
      <c r="AE15" s="304" t="s">
        <v>1596</v>
      </c>
      <c r="AF15" s="1567">
        <v>-3731.6038346271998</v>
      </c>
      <c r="AG15" s="1567">
        <v>-2884.0134390480598</v>
      </c>
      <c r="AH15" s="156">
        <v>-3514.4470939465305</v>
      </c>
      <c r="AI15" s="156">
        <v>-3574.3764033423695</v>
      </c>
      <c r="AJ15" s="1567">
        <v>-2289.1048744597997</v>
      </c>
      <c r="AK15" s="1567">
        <v>-2141.6841578834001</v>
      </c>
      <c r="AL15" s="156">
        <v>-1653.0675043489603</v>
      </c>
      <c r="AM15" s="1567">
        <v>109.15825216718018</v>
      </c>
      <c r="AN15" s="1568">
        <v>191.42587521442027</v>
      </c>
      <c r="AO15" s="1567">
        <v>232.80634860981814</v>
      </c>
      <c r="AP15" s="1567">
        <v>-137.86010700864065</v>
      </c>
      <c r="AQ15" s="1569">
        <v>-355.59242790374066</v>
      </c>
      <c r="AR15" s="1568">
        <v>790.61294773854968</v>
      </c>
      <c r="AS15" s="4">
        <v>-457.92256653060855</v>
      </c>
      <c r="AT15" s="4">
        <v>-91.459107865328903</v>
      </c>
      <c r="AU15" s="1570">
        <v>342.21428501151877</v>
      </c>
    </row>
    <row r="16" spans="1:47" s="156" customFormat="1" ht="18" customHeight="1">
      <c r="A16" s="1672"/>
      <c r="B16" s="1651"/>
      <c r="C16" s="1652"/>
      <c r="D16" s="1652"/>
      <c r="E16" s="1652"/>
      <c r="F16" s="1652"/>
      <c r="G16" s="1652"/>
      <c r="H16" s="1652"/>
      <c r="I16" s="1652"/>
      <c r="J16" s="1652"/>
      <c r="K16" s="1652"/>
      <c r="L16" s="1652"/>
      <c r="M16" s="1652"/>
      <c r="N16" s="1652"/>
      <c r="O16" s="1673"/>
      <c r="P16" s="1672"/>
      <c r="Q16" s="1652"/>
      <c r="R16" s="1652"/>
      <c r="S16" s="1652"/>
      <c r="T16" s="1652"/>
      <c r="U16" s="1652"/>
      <c r="V16" s="1652"/>
      <c r="W16" s="1661"/>
      <c r="X16" s="1661"/>
      <c r="Y16" s="1661"/>
      <c r="Z16" s="1661"/>
      <c r="AA16" s="1661"/>
      <c r="AB16" s="1661"/>
      <c r="AC16" s="1661"/>
      <c r="AD16" s="1688"/>
      <c r="AE16" s="304" t="s">
        <v>1390</v>
      </c>
      <c r="AF16" s="1567">
        <v>1374.9091165856</v>
      </c>
      <c r="AG16" s="1567">
        <v>1552.3157758480897</v>
      </c>
      <c r="AH16" s="156">
        <v>2483.7243603030197</v>
      </c>
      <c r="AI16" s="156">
        <v>1120.5433365062897</v>
      </c>
      <c r="AJ16" s="1567">
        <v>596.98986412876934</v>
      </c>
      <c r="AK16" s="1567">
        <v>3214.4355225446802</v>
      </c>
      <c r="AL16" s="156">
        <v>4470.2673374229607</v>
      </c>
      <c r="AM16" s="1567">
        <v>4563.2663892657711</v>
      </c>
      <c r="AN16" s="1568">
        <v>4909.1440711447603</v>
      </c>
      <c r="AO16" s="1567">
        <v>4821.7030509662409</v>
      </c>
      <c r="AP16" s="1567">
        <v>4857.8318423933297</v>
      </c>
      <c r="AQ16" s="1569">
        <v>3842.8023431567108</v>
      </c>
      <c r="AR16" s="1568">
        <v>3087.6967514058497</v>
      </c>
      <c r="AS16" s="4">
        <v>3137.5845496561592</v>
      </c>
      <c r="AT16" s="4">
        <v>3376.5309747972897</v>
      </c>
      <c r="AU16" s="1570">
        <v>4372.7934676118903</v>
      </c>
    </row>
    <row r="17" spans="1:47" s="156" customFormat="1" ht="18" customHeight="1">
      <c r="A17" s="1672"/>
      <c r="B17" s="1651"/>
      <c r="C17" s="1652"/>
      <c r="D17" s="1652"/>
      <c r="E17" s="1652"/>
      <c r="F17" s="1652"/>
      <c r="G17" s="1652"/>
      <c r="H17" s="1652"/>
      <c r="I17" s="1652"/>
      <c r="J17" s="1652"/>
      <c r="K17" s="1652"/>
      <c r="L17" s="1652"/>
      <c r="M17" s="1652"/>
      <c r="N17" s="1652"/>
      <c r="O17" s="1673"/>
      <c r="P17" s="1672"/>
      <c r="Q17" s="1652"/>
      <c r="R17" s="1652"/>
      <c r="S17" s="1652"/>
      <c r="T17" s="1652"/>
      <c r="U17" s="1652"/>
      <c r="V17" s="1652"/>
      <c r="W17" s="1661"/>
      <c r="X17" s="1661"/>
      <c r="Y17" s="1661"/>
      <c r="Z17" s="1661"/>
      <c r="AA17" s="1661"/>
      <c r="AB17" s="1661"/>
      <c r="AC17" s="1661"/>
      <c r="AD17" s="1688"/>
      <c r="AE17" s="304" t="s">
        <v>1391</v>
      </c>
      <c r="AF17" s="1567">
        <v>0</v>
      </c>
      <c r="AG17" s="1567">
        <v>0</v>
      </c>
      <c r="AH17" s="156">
        <v>0</v>
      </c>
      <c r="AI17" s="156">
        <v>0</v>
      </c>
      <c r="AJ17" s="1567">
        <v>36.606473075159997</v>
      </c>
      <c r="AK17" s="1567">
        <v>74.95587700662</v>
      </c>
      <c r="AL17" s="156">
        <v>74.746826789330001</v>
      </c>
      <c r="AM17" s="1567">
        <v>203.14566109764999</v>
      </c>
      <c r="AN17" s="1568">
        <v>202.97207601446996</v>
      </c>
      <c r="AO17" s="1567">
        <v>195.97701210957001</v>
      </c>
      <c r="AP17" s="1567">
        <v>243.43428447763998</v>
      </c>
      <c r="AQ17" s="1569">
        <v>151.68377326423999</v>
      </c>
      <c r="AR17" s="1568">
        <v>199.12417108964999</v>
      </c>
      <c r="AS17" s="4">
        <v>125.34622284222</v>
      </c>
      <c r="AT17" s="4">
        <v>126.27410209208003</v>
      </c>
      <c r="AU17" s="1570">
        <v>120.80284026373998</v>
      </c>
    </row>
    <row r="18" spans="1:47" s="156" customFormat="1" ht="18" customHeight="1">
      <c r="A18" s="1672"/>
      <c r="B18" s="1651"/>
      <c r="C18" s="1652"/>
      <c r="D18" s="1652"/>
      <c r="E18" s="1652"/>
      <c r="F18" s="1652"/>
      <c r="G18" s="1652"/>
      <c r="H18" s="1652"/>
      <c r="I18" s="1652"/>
      <c r="J18" s="1652"/>
      <c r="K18" s="1652"/>
      <c r="L18" s="1652"/>
      <c r="M18" s="1652"/>
      <c r="N18" s="1652"/>
      <c r="O18" s="1673"/>
      <c r="P18" s="1672"/>
      <c r="Q18" s="1652"/>
      <c r="R18" s="1652"/>
      <c r="S18" s="1652"/>
      <c r="T18" s="1652"/>
      <c r="U18" s="1652"/>
      <c r="V18" s="1652"/>
      <c r="W18" s="1661"/>
      <c r="X18" s="1661"/>
      <c r="Y18" s="1661"/>
      <c r="Z18" s="1661"/>
      <c r="AA18" s="1661"/>
      <c r="AB18" s="1661"/>
      <c r="AC18" s="1661"/>
      <c r="AD18" s="1688"/>
      <c r="AE18" s="304" t="s">
        <v>1598</v>
      </c>
      <c r="AF18" s="1567">
        <v>0</v>
      </c>
      <c r="AG18" s="1567">
        <v>0</v>
      </c>
      <c r="AH18" s="156">
        <v>0</v>
      </c>
      <c r="AI18" s="156">
        <v>0.27597548695999996</v>
      </c>
      <c r="AJ18" s="1567">
        <v>-0.75674024482000002</v>
      </c>
      <c r="AK18" s="1567">
        <v>0</v>
      </c>
      <c r="AL18" s="156">
        <v>0</v>
      </c>
      <c r="AM18" s="1567">
        <v>0</v>
      </c>
      <c r="AN18" s="1568">
        <v>0</v>
      </c>
      <c r="AO18" s="1567">
        <v>0</v>
      </c>
      <c r="AP18" s="1567">
        <v>0</v>
      </c>
      <c r="AQ18" s="1569">
        <v>0</v>
      </c>
      <c r="AR18" s="1568">
        <v>0</v>
      </c>
      <c r="AS18" s="4">
        <v>0</v>
      </c>
      <c r="AT18" s="4">
        <v>0</v>
      </c>
      <c r="AU18" s="1570">
        <v>0</v>
      </c>
    </row>
    <row r="19" spans="1:47" s="156" customFormat="1" ht="18" customHeight="1">
      <c r="A19" s="1672"/>
      <c r="B19" s="1651"/>
      <c r="C19" s="1652"/>
      <c r="D19" s="1652"/>
      <c r="E19" s="1652"/>
      <c r="F19" s="1652"/>
      <c r="G19" s="1652"/>
      <c r="H19" s="1652"/>
      <c r="I19" s="1652"/>
      <c r="J19" s="1652"/>
      <c r="K19" s="1652"/>
      <c r="L19" s="1652"/>
      <c r="M19" s="1652"/>
      <c r="N19" s="1652"/>
      <c r="O19" s="1673"/>
      <c r="P19" s="1672"/>
      <c r="Q19" s="1652"/>
      <c r="R19" s="1652"/>
      <c r="S19" s="1652"/>
      <c r="T19" s="1652"/>
      <c r="U19" s="1652"/>
      <c r="V19" s="1652"/>
      <c r="W19" s="1661"/>
      <c r="X19" s="1661"/>
      <c r="Y19" s="1661"/>
      <c r="Z19" s="1661"/>
      <c r="AA19" s="1661"/>
      <c r="AB19" s="1661"/>
      <c r="AC19" s="1661"/>
      <c r="AD19" s="1688"/>
      <c r="AE19" s="304" t="s">
        <v>1599</v>
      </c>
      <c r="AF19" s="1567">
        <v>0</v>
      </c>
      <c r="AG19" s="1567">
        <v>0</v>
      </c>
      <c r="AH19" s="156">
        <v>0</v>
      </c>
      <c r="AI19" s="156">
        <v>0</v>
      </c>
      <c r="AJ19" s="1567">
        <v>0</v>
      </c>
      <c r="AK19" s="1567">
        <v>0</v>
      </c>
      <c r="AL19" s="156">
        <v>0</v>
      </c>
      <c r="AM19" s="1567">
        <v>0</v>
      </c>
      <c r="AN19" s="1568">
        <v>0</v>
      </c>
      <c r="AO19" s="1567">
        <v>0</v>
      </c>
      <c r="AP19" s="1567">
        <v>0</v>
      </c>
      <c r="AQ19" s="1569">
        <v>0</v>
      </c>
      <c r="AR19" s="1568">
        <v>0</v>
      </c>
      <c r="AS19" s="4">
        <v>0</v>
      </c>
      <c r="AT19" s="4">
        <v>6.450274016719999</v>
      </c>
      <c r="AU19" s="1570">
        <v>7.42694893055</v>
      </c>
    </row>
    <row r="20" spans="1:47" s="156" customFormat="1" ht="18" customHeight="1">
      <c r="A20" s="1677" t="s">
        <v>10</v>
      </c>
      <c r="B20" s="1649">
        <v>9.6705000000000005</v>
      </c>
      <c r="C20" s="1650">
        <v>11.6114</v>
      </c>
      <c r="D20" s="1650">
        <v>12.2378</v>
      </c>
      <c r="E20" s="1650">
        <v>12.895299999999999</v>
      </c>
      <c r="F20" s="1650">
        <v>14.138999999999999</v>
      </c>
      <c r="G20" s="1650">
        <v>18.299900000000001</v>
      </c>
      <c r="H20" s="1650">
        <v>21.892499999999998</v>
      </c>
      <c r="I20" s="1650">
        <v>25.4725</v>
      </c>
      <c r="J20" s="1650">
        <v>29.643900000000002</v>
      </c>
      <c r="K20" s="1650">
        <v>35.436599999999999</v>
      </c>
      <c r="L20" s="1650">
        <v>42.079000000000001</v>
      </c>
      <c r="M20" s="1650">
        <v>79.958923815150001</v>
      </c>
      <c r="N20" s="1650">
        <v>95.529691306640004</v>
      </c>
      <c r="O20" s="1671">
        <v>151.00027246510999</v>
      </c>
      <c r="P20" s="1677" t="s">
        <v>10</v>
      </c>
      <c r="Q20" s="1650">
        <v>211.35860386484001</v>
      </c>
      <c r="R20" s="1650">
        <v>260.61348549017998</v>
      </c>
      <c r="S20" s="1650">
        <v>319.51223688147996</v>
      </c>
      <c r="T20" s="1650">
        <v>372.57409999999999</v>
      </c>
      <c r="U20" s="1650">
        <v>455.20519475380001</v>
      </c>
      <c r="V20" s="1650">
        <v>596.00149999999996</v>
      </c>
      <c r="W20" s="1660">
        <v>854.9993250230001</v>
      </c>
      <c r="X20" s="1660">
        <v>955.7620999999998</v>
      </c>
      <c r="Y20" s="1660">
        <v>1211.9933799999997</v>
      </c>
      <c r="Z20" s="1660">
        <v>1534.44777865436</v>
      </c>
      <c r="AA20" s="1660">
        <v>2007.35582</v>
      </c>
      <c r="AB20" s="1660">
        <v>2650.8214549142899</v>
      </c>
      <c r="AC20" s="1660">
        <v>5056.7208985961497</v>
      </c>
      <c r="AD20" s="1687">
        <v>8059.5489170872997</v>
      </c>
      <c r="AE20" s="304" t="s">
        <v>1600</v>
      </c>
      <c r="AF20" s="1567">
        <v>0</v>
      </c>
      <c r="AG20" s="1567">
        <v>0</v>
      </c>
      <c r="AH20" s="156">
        <v>0</v>
      </c>
      <c r="AI20" s="156">
        <v>0</v>
      </c>
      <c r="AJ20" s="1567">
        <v>0</v>
      </c>
      <c r="AK20" s="1567">
        <v>0</v>
      </c>
      <c r="AL20" s="156">
        <v>0</v>
      </c>
      <c r="AM20" s="1567">
        <v>0</v>
      </c>
      <c r="AN20" s="1568">
        <v>0</v>
      </c>
      <c r="AO20" s="1567">
        <v>0</v>
      </c>
      <c r="AP20" s="1567">
        <v>0</v>
      </c>
      <c r="AQ20" s="1569">
        <v>0</v>
      </c>
      <c r="AR20" s="1568">
        <v>0</v>
      </c>
      <c r="AS20" s="4">
        <v>0</v>
      </c>
      <c r="AT20" s="4">
        <v>23.190609336150004</v>
      </c>
      <c r="AU20" s="1570">
        <v>22.856898388500003</v>
      </c>
    </row>
    <row r="21" spans="1:47" s="156" customFormat="1" ht="18" customHeight="1">
      <c r="A21" s="1672" t="s">
        <v>1595</v>
      </c>
      <c r="B21" s="1651">
        <v>0.26550000000000001</v>
      </c>
      <c r="C21" s="1652">
        <v>0.27339999999999998</v>
      </c>
      <c r="D21" s="1652">
        <v>0.31139999999999995</v>
      </c>
      <c r="E21" s="1652">
        <v>0.33779999999999999</v>
      </c>
      <c r="F21" s="1652">
        <v>0.36069999999999997</v>
      </c>
      <c r="G21" s="1652">
        <v>0.3624</v>
      </c>
      <c r="H21" s="1652">
        <v>0.54259999999999997</v>
      </c>
      <c r="I21" s="1652">
        <v>0.64370000000000005</v>
      </c>
      <c r="J21" s="1652">
        <v>0.64490000000000003</v>
      </c>
      <c r="K21" s="1652">
        <v>0.6704</v>
      </c>
      <c r="L21" s="1652">
        <v>0.74639999999999995</v>
      </c>
      <c r="M21" s="1652">
        <v>4.5026238151499998</v>
      </c>
      <c r="N21" s="1652">
        <v>6.7086913066400014</v>
      </c>
      <c r="O21" s="1673">
        <v>7.4834724651099993</v>
      </c>
      <c r="P21" s="1672" t="s">
        <v>1595</v>
      </c>
      <c r="Q21" s="1652">
        <v>7.2680038648399998</v>
      </c>
      <c r="R21" s="1652">
        <v>5.7603854901800009</v>
      </c>
      <c r="S21" s="1652">
        <v>8.1538368814800002</v>
      </c>
      <c r="T21" s="1652">
        <v>6.03</v>
      </c>
      <c r="U21" s="1652">
        <v>6.1508947538000003</v>
      </c>
      <c r="V21" s="1652">
        <v>8.0015999999999998</v>
      </c>
      <c r="W21" s="1661">
        <v>10.513125023000001</v>
      </c>
      <c r="X21" s="1661">
        <v>7.298</v>
      </c>
      <c r="Y21" s="1661">
        <v>8.7943799999999985</v>
      </c>
      <c r="Z21" s="1661">
        <v>15.205078654359999</v>
      </c>
      <c r="AA21" s="1661">
        <v>16.209399999999999</v>
      </c>
      <c r="AB21" s="1661">
        <v>41.532074731240009</v>
      </c>
      <c r="AC21" s="1661">
        <v>236.02517609270998</v>
      </c>
      <c r="AD21" s="1688">
        <v>260.14880382626001</v>
      </c>
      <c r="AE21" s="508" t="s">
        <v>1601</v>
      </c>
      <c r="AF21" s="1567">
        <v>770.03825521064994</v>
      </c>
      <c r="AG21" s="1567">
        <v>1412.7260050408495</v>
      </c>
      <c r="AH21" s="156">
        <v>2205.3928387943993</v>
      </c>
      <c r="AI21" s="156">
        <v>483.01469153653022</v>
      </c>
      <c r="AJ21" s="1567">
        <v>174.40666443075941</v>
      </c>
      <c r="AK21" s="1567">
        <v>3169.1198835291007</v>
      </c>
      <c r="AL21" s="156">
        <v>4473.9824373837801</v>
      </c>
      <c r="AM21" s="1567">
        <v>6930.2054606932115</v>
      </c>
      <c r="AN21" s="1568">
        <v>6533.0186151380112</v>
      </c>
      <c r="AO21" s="1567">
        <v>7295.0283189622687</v>
      </c>
      <c r="AP21" s="1567">
        <v>7490.4039676352977</v>
      </c>
      <c r="AQ21" s="1569">
        <v>6211.5830527980688</v>
      </c>
      <c r="AR21" s="1568">
        <v>6141.0499722858603</v>
      </c>
      <c r="AS21" s="4">
        <v>6549.3507340531314</v>
      </c>
      <c r="AT21" s="4">
        <v>7023.3797575625213</v>
      </c>
      <c r="AU21" s="1570">
        <v>7976.3415364849898</v>
      </c>
    </row>
    <row r="22" spans="1:47" s="156" customFormat="1" ht="18" customHeight="1">
      <c r="A22" s="1672" t="s">
        <v>6</v>
      </c>
      <c r="B22" s="1651">
        <v>8.8185000000000002</v>
      </c>
      <c r="C22" s="1652">
        <v>10.4594</v>
      </c>
      <c r="D22" s="1652">
        <v>10.8491</v>
      </c>
      <c r="E22" s="1652">
        <v>11.3095</v>
      </c>
      <c r="F22" s="1652">
        <v>12.3261</v>
      </c>
      <c r="G22" s="1652">
        <v>15.609</v>
      </c>
      <c r="H22" s="1652">
        <v>17.665599999999998</v>
      </c>
      <c r="I22" s="1652">
        <v>19.716699999999999</v>
      </c>
      <c r="J22" s="1652">
        <v>22.326400000000003</v>
      </c>
      <c r="K22" s="1652">
        <v>26.565799999999999</v>
      </c>
      <c r="L22" s="1652">
        <v>30.531299999999998</v>
      </c>
      <c r="M22" s="1652">
        <v>53.510199999999998</v>
      </c>
      <c r="N22" s="1652">
        <v>63.559699999999999</v>
      </c>
      <c r="O22" s="1673">
        <v>111.8918</v>
      </c>
      <c r="P22" s="1672" t="s">
        <v>6</v>
      </c>
      <c r="Q22" s="1652">
        <v>164.0719</v>
      </c>
      <c r="R22" s="1652">
        <v>201.74029999999999</v>
      </c>
      <c r="S22" s="1652">
        <v>255.30289999999999</v>
      </c>
      <c r="T22" s="1652">
        <v>300.17259999999999</v>
      </c>
      <c r="U22" s="1652">
        <v>392.60300000000001</v>
      </c>
      <c r="V22" s="1652">
        <v>527.94849999999997</v>
      </c>
      <c r="W22" s="1661">
        <v>844.48620000000005</v>
      </c>
      <c r="X22" s="1661">
        <v>948.46409999999992</v>
      </c>
      <c r="Y22" s="1661">
        <v>1203.1989999999998</v>
      </c>
      <c r="Z22" s="1661">
        <v>1519.2427</v>
      </c>
      <c r="AA22" s="1661">
        <v>1991.1464200000003</v>
      </c>
      <c r="AB22" s="1661">
        <v>2609.2893801830501</v>
      </c>
      <c r="AC22" s="1661">
        <v>4820.6957225034394</v>
      </c>
      <c r="AD22" s="1688">
        <v>7799.4001132610392</v>
      </c>
      <c r="AE22" s="304" t="s">
        <v>1394</v>
      </c>
      <c r="AF22" s="1567">
        <v>-3126.7329732522498</v>
      </c>
      <c r="AG22" s="1567">
        <v>-2744.4236682408196</v>
      </c>
      <c r="AH22" s="156">
        <v>-3236.1155724379105</v>
      </c>
      <c r="AI22" s="156">
        <v>-2936.57178288565</v>
      </c>
      <c r="AJ22" s="1567">
        <v>-1830.67194193145</v>
      </c>
      <c r="AK22" s="1567">
        <v>-2021.4126418612002</v>
      </c>
      <c r="AL22" s="156">
        <v>-1582.03577752045</v>
      </c>
      <c r="AM22" s="1567">
        <v>-2054.6351581626095</v>
      </c>
      <c r="AN22" s="1568">
        <v>-1229.4765927643605</v>
      </c>
      <c r="AO22" s="1567">
        <v>-2044.5419072766404</v>
      </c>
      <c r="AP22" s="1567">
        <v>-2526.9979477729698</v>
      </c>
      <c r="AQ22" s="1569">
        <v>-2572.68936428086</v>
      </c>
      <c r="AR22" s="1568">
        <v>-2063.6161020518102</v>
      </c>
      <c r="AS22" s="4">
        <v>-3744.3425280853598</v>
      </c>
      <c r="AT22" s="4">
        <v>-3612.0337885384802</v>
      </c>
      <c r="AU22" s="1570">
        <v>-3140.5309435978397</v>
      </c>
    </row>
    <row r="23" spans="1:47" s="156" customFormat="1" ht="18" customHeight="1">
      <c r="A23" s="535" t="s">
        <v>1597</v>
      </c>
      <c r="B23" s="1651">
        <v>0.58650000000000002</v>
      </c>
      <c r="C23" s="1652">
        <v>0.87860000000000005</v>
      </c>
      <c r="D23" s="1652">
        <v>1.0772999999999999</v>
      </c>
      <c r="E23" s="1652">
        <v>1.248</v>
      </c>
      <c r="F23" s="1652">
        <v>1.4521999999999999</v>
      </c>
      <c r="G23" s="1652">
        <v>2.3285</v>
      </c>
      <c r="H23" s="1652">
        <v>3.6843000000000004</v>
      </c>
      <c r="I23" s="1652">
        <v>5.1121000000000008</v>
      </c>
      <c r="J23" s="1652">
        <v>6.6726000000000001</v>
      </c>
      <c r="K23" s="1652">
        <v>8.2004000000000001</v>
      </c>
      <c r="L23" s="1652">
        <v>10.801299999999999</v>
      </c>
      <c r="M23" s="1652">
        <v>21.946099999999998</v>
      </c>
      <c r="N23" s="1652">
        <v>25.261299999999999</v>
      </c>
      <c r="O23" s="1673">
        <v>31.625</v>
      </c>
      <c r="P23" s="535" t="s">
        <v>1597</v>
      </c>
      <c r="Q23" s="1652">
        <v>40.018699999999995</v>
      </c>
      <c r="R23" s="1652">
        <v>53.1128</v>
      </c>
      <c r="S23" s="1652">
        <v>56.055500000000002</v>
      </c>
      <c r="T23" s="1652">
        <v>66.371499999999997</v>
      </c>
      <c r="U23" s="1652">
        <v>56.451300000000003</v>
      </c>
      <c r="V23" s="1652">
        <v>60.051400000000001</v>
      </c>
      <c r="W23" s="1661">
        <v>0</v>
      </c>
      <c r="X23" s="1661">
        <v>0</v>
      </c>
      <c r="Y23" s="1661">
        <v>0</v>
      </c>
      <c r="Z23" s="1661">
        <v>0</v>
      </c>
      <c r="AA23" s="1661">
        <v>0</v>
      </c>
      <c r="AB23" s="1661">
        <v>0</v>
      </c>
      <c r="AC23" s="1661">
        <v>0</v>
      </c>
      <c r="AD23" s="1688">
        <v>0</v>
      </c>
      <c r="AE23" s="304" t="s">
        <v>1602</v>
      </c>
      <c r="AF23" s="1567">
        <v>-604.87086137494998</v>
      </c>
      <c r="AG23" s="1567">
        <v>-139.58977080724017</v>
      </c>
      <c r="AH23" s="156">
        <v>-278.33152150862037</v>
      </c>
      <c r="AI23" s="156">
        <v>-637.80462045671948</v>
      </c>
      <c r="AJ23" s="1567">
        <v>-458.43293252834997</v>
      </c>
      <c r="AK23" s="1567">
        <v>-120.27151602219986</v>
      </c>
      <c r="AL23" s="156">
        <v>-71.031726828510386</v>
      </c>
      <c r="AM23" s="1567">
        <v>2163.7934103297898</v>
      </c>
      <c r="AN23" s="1568">
        <v>1420.9024679787806</v>
      </c>
      <c r="AO23" s="1567">
        <v>2277.3482558864584</v>
      </c>
      <c r="AP23" s="1567">
        <v>2389.1378407643292</v>
      </c>
      <c r="AQ23" s="1569">
        <v>2217.0969363771192</v>
      </c>
      <c r="AR23" s="1568">
        <v>2854.22904979036</v>
      </c>
      <c r="AS23" s="4">
        <v>3286.4199615547514</v>
      </c>
      <c r="AT23" s="4">
        <v>3520.5746806731513</v>
      </c>
      <c r="AU23" s="1570">
        <v>3482.7452286093585</v>
      </c>
    </row>
    <row r="24" spans="1:47" s="156" customFormat="1" ht="18" customHeight="1">
      <c r="A24" s="1672"/>
      <c r="B24" s="1651"/>
      <c r="C24" s="1652"/>
      <c r="D24" s="1652"/>
      <c r="E24" s="1652"/>
      <c r="F24" s="1652"/>
      <c r="G24" s="1652"/>
      <c r="H24" s="1652"/>
      <c r="I24" s="1652"/>
      <c r="J24" s="1652"/>
      <c r="K24" s="1652"/>
      <c r="L24" s="1652"/>
      <c r="M24" s="1652"/>
      <c r="N24" s="1652"/>
      <c r="O24" s="1673"/>
      <c r="P24" s="1672"/>
      <c r="Q24" s="1652"/>
      <c r="R24" s="1652"/>
      <c r="S24" s="1652"/>
      <c r="T24" s="1652"/>
      <c r="U24" s="1652"/>
      <c r="V24" s="1652"/>
      <c r="W24" s="1661"/>
      <c r="X24" s="1661"/>
      <c r="Y24" s="1661"/>
      <c r="Z24" s="1661"/>
      <c r="AA24" s="1661"/>
      <c r="AB24" s="1661"/>
      <c r="AC24" s="1661"/>
      <c r="AD24" s="1688"/>
      <c r="AE24" s="1573" t="s">
        <v>1395</v>
      </c>
      <c r="AF24" s="1560">
        <v>10219.336111653107</v>
      </c>
      <c r="AG24" s="1560">
        <v>9830.3440798828378</v>
      </c>
      <c r="AH24" s="1559">
        <v>14183.59181632569</v>
      </c>
      <c r="AI24" s="1559">
        <v>15151.762145139102</v>
      </c>
      <c r="AJ24" s="1560">
        <v>16191.469997588511</v>
      </c>
      <c r="AK24" s="1560">
        <v>18126.049464007847</v>
      </c>
      <c r="AL24" s="1559">
        <v>18720.50543385146</v>
      </c>
      <c r="AM24" s="1560">
        <v>21982.149041756566</v>
      </c>
      <c r="AN24" s="1561">
        <v>22371.829921111748</v>
      </c>
      <c r="AO24" s="1560">
        <v>21985.947184864333</v>
      </c>
      <c r="AP24" s="1560">
        <v>22021.899190848821</v>
      </c>
      <c r="AQ24" s="1562">
        <v>22290.658312353698</v>
      </c>
      <c r="AR24" s="1561">
        <v>22363.228181628056</v>
      </c>
      <c r="AS24" s="1557">
        <v>22281.866526974831</v>
      </c>
      <c r="AT24" s="1557">
        <v>22967.438829375689</v>
      </c>
      <c r="AU24" s="1564">
        <v>22708.224967870687</v>
      </c>
    </row>
    <row r="25" spans="1:47" s="156" customFormat="1" ht="18" customHeight="1">
      <c r="A25" s="1678" t="s">
        <v>11</v>
      </c>
      <c r="B25" s="1649">
        <v>0</v>
      </c>
      <c r="C25" s="1650">
        <v>0</v>
      </c>
      <c r="D25" s="1650">
        <v>0</v>
      </c>
      <c r="E25" s="1650">
        <v>0</v>
      </c>
      <c r="F25" s="1650">
        <v>0</v>
      </c>
      <c r="G25" s="1650">
        <v>0</v>
      </c>
      <c r="H25" s="1650">
        <v>0</v>
      </c>
      <c r="I25" s="1650">
        <v>0</v>
      </c>
      <c r="J25" s="1650">
        <v>0</v>
      </c>
      <c r="K25" s="1650">
        <v>0</v>
      </c>
      <c r="L25" s="1650">
        <v>0</v>
      </c>
      <c r="M25" s="1650">
        <v>1.5127803247800002</v>
      </c>
      <c r="N25" s="1650">
        <v>1.54354955526</v>
      </c>
      <c r="O25" s="1671">
        <v>2.2410122116200002</v>
      </c>
      <c r="P25" s="1678" t="s">
        <v>11</v>
      </c>
      <c r="Q25" s="1650">
        <v>2.9339487528699997</v>
      </c>
      <c r="R25" s="1650">
        <v>3.5301534520500004</v>
      </c>
      <c r="S25" s="1650">
        <v>1.4819</v>
      </c>
      <c r="T25" s="1650">
        <v>0.94129999999999991</v>
      </c>
      <c r="U25" s="1650">
        <v>2.1018000000000003</v>
      </c>
      <c r="V25" s="1650">
        <v>7.5643000000000002</v>
      </c>
      <c r="W25" s="1660">
        <v>26.796399999999998</v>
      </c>
      <c r="X25" s="1660">
        <v>17.326599999999999</v>
      </c>
      <c r="Y25" s="1660">
        <v>20.234900000000003</v>
      </c>
      <c r="Z25" s="1660">
        <v>24.631800000000002</v>
      </c>
      <c r="AA25" s="1660">
        <v>54.526600000000002</v>
      </c>
      <c r="AB25" s="1660">
        <v>80.652365749929999</v>
      </c>
      <c r="AC25" s="1660">
        <v>87.753600434149988</v>
      </c>
      <c r="AD25" s="1687">
        <v>149.76513917075999</v>
      </c>
      <c r="AE25" s="304" t="s">
        <v>1596</v>
      </c>
      <c r="AF25" s="1567">
        <v>551.45943415292993</v>
      </c>
      <c r="AG25" s="1567">
        <v>632.17102236176004</v>
      </c>
      <c r="AH25" s="156">
        <v>4569.1460178365696</v>
      </c>
      <c r="AI25" s="156">
        <v>4708.3118218548107</v>
      </c>
      <c r="AJ25" s="1567">
        <v>4599.3883189008602</v>
      </c>
      <c r="AK25" s="1567">
        <v>4859.8877401987693</v>
      </c>
      <c r="AL25" s="156">
        <v>5061.6112837675792</v>
      </c>
      <c r="AM25" s="1567">
        <v>5298.2559010780797</v>
      </c>
      <c r="AN25" s="1568">
        <v>5792.8588175078203</v>
      </c>
      <c r="AO25" s="1567">
        <v>5692.2883041786199</v>
      </c>
      <c r="AP25" s="1567">
        <v>5532.6144344417307</v>
      </c>
      <c r="AQ25" s="1569">
        <v>5870.6971343818905</v>
      </c>
      <c r="AR25" s="1568">
        <v>6258.2122646850503</v>
      </c>
      <c r="AS25" s="4">
        <v>6420.376246782349</v>
      </c>
      <c r="AT25" s="4">
        <v>6431.5810953342107</v>
      </c>
      <c r="AU25" s="1570">
        <v>6574.6744847711907</v>
      </c>
    </row>
    <row r="26" spans="1:47" s="156" customFormat="1" ht="18" customHeight="1">
      <c r="A26" s="1672" t="s">
        <v>1595</v>
      </c>
      <c r="B26" s="1651">
        <v>0</v>
      </c>
      <c r="C26" s="1652">
        <v>0</v>
      </c>
      <c r="D26" s="1652">
        <v>0</v>
      </c>
      <c r="E26" s="1652">
        <v>0</v>
      </c>
      <c r="F26" s="1652">
        <v>0</v>
      </c>
      <c r="G26" s="1652">
        <v>0</v>
      </c>
      <c r="H26" s="1652">
        <v>0</v>
      </c>
      <c r="I26" s="1652">
        <v>0</v>
      </c>
      <c r="J26" s="1652">
        <v>0</v>
      </c>
      <c r="K26" s="1652">
        <v>0</v>
      </c>
      <c r="L26" s="1652">
        <v>0</v>
      </c>
      <c r="M26" s="1652">
        <v>9.3680324779999991E-2</v>
      </c>
      <c r="N26" s="1652">
        <v>1.1849555259999998E-2</v>
      </c>
      <c r="O26" s="1673">
        <v>0.12371221162</v>
      </c>
      <c r="P26" s="1672" t="s">
        <v>1595</v>
      </c>
      <c r="Q26" s="1652">
        <v>2.4748752870000001E-2</v>
      </c>
      <c r="R26" s="1652">
        <v>2.35345205E-3</v>
      </c>
      <c r="S26" s="1652">
        <v>6.4999999999999997E-3</v>
      </c>
      <c r="T26" s="1652">
        <v>6.4999999999999997E-3</v>
      </c>
      <c r="U26" s="1652">
        <v>6.4999999999999997E-3</v>
      </c>
      <c r="V26" s="1652">
        <v>6.4999999999999997E-3</v>
      </c>
      <c r="W26" s="1661">
        <v>0</v>
      </c>
      <c r="X26" s="1661">
        <v>0</v>
      </c>
      <c r="Y26" s="1661">
        <v>0</v>
      </c>
      <c r="Z26" s="1661">
        <v>0</v>
      </c>
      <c r="AA26" s="1661">
        <v>0</v>
      </c>
      <c r="AB26" s="1661">
        <v>0</v>
      </c>
      <c r="AC26" s="1661">
        <v>0</v>
      </c>
      <c r="AD26" s="1688">
        <v>0</v>
      </c>
      <c r="AE26" s="304" t="s">
        <v>1390</v>
      </c>
      <c r="AF26" s="1567">
        <v>9667.8766775001768</v>
      </c>
      <c r="AG26" s="1567">
        <v>9198.1730575210786</v>
      </c>
      <c r="AH26" s="156">
        <v>9614.4457984891196</v>
      </c>
      <c r="AI26" s="156">
        <v>10440.956329526043</v>
      </c>
      <c r="AJ26" s="1567">
        <v>11543.64992517204</v>
      </c>
      <c r="AK26" s="1567">
        <v>13179.598112552094</v>
      </c>
      <c r="AL26" s="156">
        <v>13568.54370207823</v>
      </c>
      <c r="AM26" s="1567">
        <v>16500.150258693229</v>
      </c>
      <c r="AN26" s="1568">
        <v>16392.918087973369</v>
      </c>
      <c r="AO26" s="1567">
        <v>16092.233809912874</v>
      </c>
      <c r="AP26" s="1567">
        <v>16272.193506282631</v>
      </c>
      <c r="AQ26" s="1569">
        <v>16193.858347090605</v>
      </c>
      <c r="AR26" s="1568">
        <v>15872.657662946454</v>
      </c>
      <c r="AS26" s="4">
        <v>15615.487940136522</v>
      </c>
      <c r="AT26" s="4">
        <v>15850.985082649422</v>
      </c>
      <c r="AU26" s="1570">
        <v>15438.603869890359</v>
      </c>
    </row>
    <row r="27" spans="1:47" s="156" customFormat="1" ht="18" customHeight="1">
      <c r="A27" s="1672" t="s">
        <v>6</v>
      </c>
      <c r="B27" s="1651">
        <v>0</v>
      </c>
      <c r="C27" s="1652">
        <v>0</v>
      </c>
      <c r="D27" s="1652">
        <v>0</v>
      </c>
      <c r="E27" s="1652">
        <v>0</v>
      </c>
      <c r="F27" s="1652">
        <v>0</v>
      </c>
      <c r="G27" s="1652">
        <v>0</v>
      </c>
      <c r="H27" s="1652">
        <v>0</v>
      </c>
      <c r="I27" s="1652">
        <v>0</v>
      </c>
      <c r="J27" s="1652">
        <v>0</v>
      </c>
      <c r="K27" s="1652">
        <v>0</v>
      </c>
      <c r="L27" s="1652">
        <v>0</v>
      </c>
      <c r="M27" s="1652">
        <v>1.2532000000000001</v>
      </c>
      <c r="N27" s="1652">
        <v>1.4989000000000001</v>
      </c>
      <c r="O27" s="1673">
        <v>1.8835</v>
      </c>
      <c r="P27" s="1672" t="s">
        <v>6</v>
      </c>
      <c r="Q27" s="1652">
        <v>2.65</v>
      </c>
      <c r="R27" s="1652">
        <v>3.2933000000000003</v>
      </c>
      <c r="S27" s="1652">
        <v>1.4198</v>
      </c>
      <c r="T27" s="1652">
        <v>0.82769999999999999</v>
      </c>
      <c r="U27" s="1652">
        <v>2.0950000000000002</v>
      </c>
      <c r="V27" s="1652">
        <v>7.5006000000000004</v>
      </c>
      <c r="W27" s="1661">
        <v>26.796399999999998</v>
      </c>
      <c r="X27" s="1661">
        <v>17.326599999999999</v>
      </c>
      <c r="Y27" s="1661">
        <v>20.234900000000003</v>
      </c>
      <c r="Z27" s="1661">
        <v>24.631800000000002</v>
      </c>
      <c r="AA27" s="1661">
        <v>54.526600000000002</v>
      </c>
      <c r="AB27" s="1661">
        <v>80.652365749929999</v>
      </c>
      <c r="AC27" s="1661">
        <v>87.753600434149988</v>
      </c>
      <c r="AD27" s="1688">
        <v>149.76513917075999</v>
      </c>
      <c r="AE27" s="304" t="s">
        <v>1391</v>
      </c>
      <c r="AF27" s="1567">
        <v>0</v>
      </c>
      <c r="AG27" s="1567">
        <v>0</v>
      </c>
      <c r="AH27" s="156">
        <v>0</v>
      </c>
      <c r="AI27" s="156">
        <v>0</v>
      </c>
      <c r="AJ27" s="1567">
        <v>37.919131376599999</v>
      </c>
      <c r="AK27" s="1567">
        <v>62.646429505980009</v>
      </c>
      <c r="AL27" s="156">
        <v>62.845798596649999</v>
      </c>
      <c r="AM27" s="1567">
        <v>145.18011107526002</v>
      </c>
      <c r="AN27" s="1568">
        <v>148.21945982856002</v>
      </c>
      <c r="AO27" s="1567">
        <v>161.09000744484001</v>
      </c>
      <c r="AP27" s="1567">
        <v>170.07212773046001</v>
      </c>
      <c r="AQ27" s="1569">
        <v>176.74221767786</v>
      </c>
      <c r="AR27" s="1568">
        <v>185.62250684655001</v>
      </c>
      <c r="AS27" s="4">
        <v>196.44733229896002</v>
      </c>
      <c r="AT27" s="4">
        <v>224.75841379970998</v>
      </c>
      <c r="AU27" s="1570">
        <v>229.60315753807004</v>
      </c>
    </row>
    <row r="28" spans="1:47" s="156" customFormat="1" ht="18" customHeight="1">
      <c r="A28" s="535" t="s">
        <v>1597</v>
      </c>
      <c r="B28" s="1651">
        <v>0</v>
      </c>
      <c r="C28" s="1652">
        <v>0</v>
      </c>
      <c r="D28" s="1652">
        <v>0</v>
      </c>
      <c r="E28" s="1652">
        <v>0</v>
      </c>
      <c r="F28" s="1652">
        <v>0</v>
      </c>
      <c r="G28" s="1652">
        <v>0</v>
      </c>
      <c r="H28" s="1652">
        <v>0</v>
      </c>
      <c r="I28" s="1652">
        <v>0</v>
      </c>
      <c r="J28" s="1652">
        <v>0</v>
      </c>
      <c r="K28" s="1652">
        <v>0</v>
      </c>
      <c r="L28" s="1652">
        <v>0</v>
      </c>
      <c r="M28" s="1652">
        <v>0.16589999999999999</v>
      </c>
      <c r="N28" s="1652">
        <v>3.2799999999999996E-2</v>
      </c>
      <c r="O28" s="1673">
        <v>0.23380000000000001</v>
      </c>
      <c r="P28" s="535" t="s">
        <v>1597</v>
      </c>
      <c r="Q28" s="1652">
        <v>0.25919999999999999</v>
      </c>
      <c r="R28" s="1652">
        <v>0.23449999999999999</v>
      </c>
      <c r="S28" s="1652">
        <v>5.5600000000000004E-2</v>
      </c>
      <c r="T28" s="1652">
        <v>0.1071</v>
      </c>
      <c r="U28" s="1652">
        <v>2.9999999999999997E-4</v>
      </c>
      <c r="V28" s="1652">
        <v>5.7200000000000001E-2</v>
      </c>
      <c r="W28" s="1661">
        <v>0</v>
      </c>
      <c r="X28" s="1661">
        <v>0</v>
      </c>
      <c r="Y28" s="1661">
        <v>0</v>
      </c>
      <c r="Z28" s="1661">
        <v>0</v>
      </c>
      <c r="AA28" s="1661">
        <v>0</v>
      </c>
      <c r="AB28" s="1661">
        <v>0</v>
      </c>
      <c r="AC28" s="1661">
        <v>0</v>
      </c>
      <c r="AD28" s="1688">
        <v>0</v>
      </c>
      <c r="AE28" s="304" t="s">
        <v>1598</v>
      </c>
      <c r="AF28" s="1567">
        <v>0</v>
      </c>
      <c r="AG28" s="1567">
        <v>0</v>
      </c>
      <c r="AH28" s="156">
        <v>0</v>
      </c>
      <c r="AI28" s="156">
        <v>2.4939937582500002</v>
      </c>
      <c r="AJ28" s="1567">
        <v>10.51262213901</v>
      </c>
      <c r="AK28" s="1567">
        <v>23.917181751000001</v>
      </c>
      <c r="AL28" s="156">
        <v>27.504649408999999</v>
      </c>
      <c r="AM28" s="1567">
        <v>38.562770909999998</v>
      </c>
      <c r="AN28" s="1568">
        <v>37.833555801999992</v>
      </c>
      <c r="AO28" s="1567">
        <v>40.335063327999997</v>
      </c>
      <c r="AP28" s="1567">
        <v>47.019122394</v>
      </c>
      <c r="AQ28" s="1569">
        <v>49.360613203340002</v>
      </c>
      <c r="AR28" s="1568">
        <v>46.735747149999995</v>
      </c>
      <c r="AS28" s="4">
        <v>49.555007757000006</v>
      </c>
      <c r="AT28" s="4">
        <v>53.145964343280006</v>
      </c>
      <c r="AU28" s="1570">
        <v>56.127303530849993</v>
      </c>
    </row>
    <row r="29" spans="1:47" s="156" customFormat="1" ht="18" customHeight="1">
      <c r="A29" s="1672"/>
      <c r="B29" s="1651"/>
      <c r="C29" s="1652"/>
      <c r="D29" s="1652"/>
      <c r="E29" s="1652"/>
      <c r="F29" s="1652"/>
      <c r="G29" s="1652"/>
      <c r="H29" s="1652"/>
      <c r="I29" s="1652"/>
      <c r="J29" s="1652"/>
      <c r="K29" s="1652"/>
      <c r="L29" s="1652"/>
      <c r="M29" s="1652"/>
      <c r="N29" s="1652"/>
      <c r="O29" s="1673"/>
      <c r="P29" s="1672"/>
      <c r="Q29" s="1652"/>
      <c r="R29" s="1652"/>
      <c r="S29" s="1652"/>
      <c r="T29" s="1652"/>
      <c r="U29" s="1652"/>
      <c r="V29" s="1652"/>
      <c r="W29" s="1661"/>
      <c r="X29" s="1661"/>
      <c r="Y29" s="1661"/>
      <c r="Z29" s="1661"/>
      <c r="AA29" s="1661"/>
      <c r="AB29" s="1661"/>
      <c r="AC29" s="1661"/>
      <c r="AD29" s="1688"/>
      <c r="AE29" s="304" t="s">
        <v>1599</v>
      </c>
      <c r="AF29" s="1567">
        <v>0</v>
      </c>
      <c r="AG29" s="1567">
        <v>0</v>
      </c>
      <c r="AH29" s="156">
        <v>0</v>
      </c>
      <c r="AI29" s="156">
        <v>0</v>
      </c>
      <c r="AJ29" s="1567">
        <v>0</v>
      </c>
      <c r="AK29" s="1567">
        <v>0</v>
      </c>
      <c r="AL29" s="156">
        <v>0</v>
      </c>
      <c r="AM29" s="1567">
        <v>0</v>
      </c>
      <c r="AN29" s="1568">
        <v>0</v>
      </c>
      <c r="AO29" s="1567">
        <v>0</v>
      </c>
      <c r="AP29" s="1567">
        <v>0</v>
      </c>
      <c r="AQ29" s="1569">
        <v>0</v>
      </c>
      <c r="AR29" s="1568">
        <v>0</v>
      </c>
      <c r="AS29" s="4">
        <v>0</v>
      </c>
      <c r="AT29" s="4">
        <v>177.38740539479997</v>
      </c>
      <c r="AU29" s="1570">
        <v>169.4662785669</v>
      </c>
    </row>
    <row r="30" spans="1:47" s="156" customFormat="1" ht="18" customHeight="1">
      <c r="A30" s="1678" t="s">
        <v>12</v>
      </c>
      <c r="B30" s="1649">
        <v>0</v>
      </c>
      <c r="C30" s="1650">
        <v>0</v>
      </c>
      <c r="D30" s="1650">
        <v>0</v>
      </c>
      <c r="E30" s="1650">
        <v>0</v>
      </c>
      <c r="F30" s="1650">
        <v>0</v>
      </c>
      <c r="G30" s="1650">
        <v>0</v>
      </c>
      <c r="H30" s="1650">
        <v>0</v>
      </c>
      <c r="I30" s="1650">
        <v>0</v>
      </c>
      <c r="J30" s="1650">
        <v>0</v>
      </c>
      <c r="K30" s="1650">
        <v>0</v>
      </c>
      <c r="L30" s="1650">
        <v>0</v>
      </c>
      <c r="M30" s="1650">
        <v>2.3474434903699999</v>
      </c>
      <c r="N30" s="1650">
        <v>2.7468417513800003</v>
      </c>
      <c r="O30" s="1671">
        <v>3.6553602534899996</v>
      </c>
      <c r="P30" s="1678" t="s">
        <v>12</v>
      </c>
      <c r="Q30" s="1650">
        <v>3.4795551119699999</v>
      </c>
      <c r="R30" s="1650">
        <v>1.52453203813</v>
      </c>
      <c r="S30" s="1650">
        <v>1.4530368814799999</v>
      </c>
      <c r="T30" s="1650">
        <v>0.92610000000000003</v>
      </c>
      <c r="U30" s="1650">
        <v>0.69229475379999994</v>
      </c>
      <c r="V30" s="1650">
        <v>0.95099999999999996</v>
      </c>
      <c r="W30" s="1660">
        <v>1.0800513805800001</v>
      </c>
      <c r="X30" s="1660">
        <v>0.16429999999999989</v>
      </c>
      <c r="Y30" s="1660">
        <v>0.21199999999999999</v>
      </c>
      <c r="Z30" s="1660">
        <v>1.9307999999999998</v>
      </c>
      <c r="AA30" s="1660">
        <v>2.4494000000000002</v>
      </c>
      <c r="AB30" s="1660">
        <v>13.249363450000001</v>
      </c>
      <c r="AC30" s="1660">
        <v>0</v>
      </c>
      <c r="AD30" s="1687">
        <v>0</v>
      </c>
      <c r="AE30" s="304" t="s">
        <v>1600</v>
      </c>
      <c r="AF30" s="1567">
        <v>0</v>
      </c>
      <c r="AG30" s="1567">
        <v>0</v>
      </c>
      <c r="AH30" s="156">
        <v>0</v>
      </c>
      <c r="AI30" s="156">
        <v>0</v>
      </c>
      <c r="AJ30" s="1567">
        <v>0</v>
      </c>
      <c r="AK30" s="1567">
        <v>0</v>
      </c>
      <c r="AL30" s="156">
        <v>0</v>
      </c>
      <c r="AM30" s="1567">
        <v>0</v>
      </c>
      <c r="AN30" s="1568">
        <v>0</v>
      </c>
      <c r="AO30" s="1567">
        <v>0</v>
      </c>
      <c r="AP30" s="1567">
        <v>0</v>
      </c>
      <c r="AQ30" s="1569">
        <v>0</v>
      </c>
      <c r="AR30" s="1568">
        <v>0</v>
      </c>
      <c r="AS30" s="4">
        <v>0</v>
      </c>
      <c r="AT30" s="4">
        <v>229.58086785426278</v>
      </c>
      <c r="AU30" s="1570">
        <v>239.74987357331409</v>
      </c>
    </row>
    <row r="31" spans="1:47" s="156" customFormat="1" ht="18" customHeight="1">
      <c r="A31" s="1672" t="s">
        <v>1595</v>
      </c>
      <c r="B31" s="1651">
        <v>0</v>
      </c>
      <c r="C31" s="1652">
        <v>0</v>
      </c>
      <c r="D31" s="1652">
        <v>0</v>
      </c>
      <c r="E31" s="1652">
        <v>0</v>
      </c>
      <c r="F31" s="1652">
        <v>0</v>
      </c>
      <c r="G31" s="1652">
        <v>0</v>
      </c>
      <c r="H31" s="1652">
        <v>0</v>
      </c>
      <c r="I31" s="1652">
        <v>0</v>
      </c>
      <c r="J31" s="1652">
        <v>0</v>
      </c>
      <c r="K31" s="1652">
        <v>0</v>
      </c>
      <c r="L31" s="1652">
        <v>0</v>
      </c>
      <c r="M31" s="1652">
        <v>2.3474434903699999</v>
      </c>
      <c r="N31" s="1652">
        <v>2.7468417513800003</v>
      </c>
      <c r="O31" s="1673">
        <v>3.6553602534899996</v>
      </c>
      <c r="P31" s="1672" t="s">
        <v>1595</v>
      </c>
      <c r="Q31" s="1652">
        <v>3.4795551119699999</v>
      </c>
      <c r="R31" s="1652">
        <v>1.52453203813</v>
      </c>
      <c r="S31" s="1652">
        <v>1.4530368814799999</v>
      </c>
      <c r="T31" s="1652">
        <v>0.92610000000000003</v>
      </c>
      <c r="U31" s="1652">
        <v>0.69229475379999994</v>
      </c>
      <c r="V31" s="1652">
        <v>0.95099999999999996</v>
      </c>
      <c r="W31" s="1661">
        <v>1.0800513805800001</v>
      </c>
      <c r="X31" s="1661">
        <v>0.16429999999999989</v>
      </c>
      <c r="Y31" s="1661">
        <v>0.21199999999999999</v>
      </c>
      <c r="Z31" s="1661">
        <v>1.9307999999999998</v>
      </c>
      <c r="AA31" s="1661">
        <v>2.4494000000000002</v>
      </c>
      <c r="AB31" s="1661">
        <v>13.249363450000001</v>
      </c>
      <c r="AC31" s="1661">
        <v>0</v>
      </c>
      <c r="AD31" s="1688">
        <v>0</v>
      </c>
      <c r="AE31" s="307" t="s">
        <v>11</v>
      </c>
      <c r="AF31" s="1560">
        <v>310.32427024071001</v>
      </c>
      <c r="AG31" s="1560">
        <v>369.80982430045992</v>
      </c>
      <c r="AH31" s="1559">
        <v>513.21865656525006</v>
      </c>
      <c r="AI31" s="1559">
        <v>665.87927111209001</v>
      </c>
      <c r="AJ31" s="1560">
        <v>779.1269313972299</v>
      </c>
      <c r="AK31" s="1560">
        <v>538.76732463754001</v>
      </c>
      <c r="AL31" s="1559">
        <v>585.06012264747983</v>
      </c>
      <c r="AM31" s="1560">
        <v>989.54196824819996</v>
      </c>
      <c r="AN31" s="1561">
        <v>1089.3779452720798</v>
      </c>
      <c r="AO31" s="1560">
        <v>1180.3101197141202</v>
      </c>
      <c r="AP31" s="1560">
        <v>1257.1149068495401</v>
      </c>
      <c r="AQ31" s="1562">
        <v>1544.8297841111798</v>
      </c>
      <c r="AR31" s="1561">
        <v>1631.9332188819799</v>
      </c>
      <c r="AS31" s="1557">
        <v>1628.82447639103</v>
      </c>
      <c r="AT31" s="1557">
        <v>1341.8739259031101</v>
      </c>
      <c r="AU31" s="1564">
        <v>1553.6447900506998</v>
      </c>
    </row>
    <row r="32" spans="1:47" s="156" customFormat="1" ht="18" customHeight="1">
      <c r="A32" s="1672" t="s">
        <v>6</v>
      </c>
      <c r="B32" s="1651">
        <v>0</v>
      </c>
      <c r="C32" s="1652">
        <v>0</v>
      </c>
      <c r="D32" s="1652">
        <v>0</v>
      </c>
      <c r="E32" s="1652">
        <v>0</v>
      </c>
      <c r="F32" s="1652">
        <v>0</v>
      </c>
      <c r="G32" s="1652">
        <v>0</v>
      </c>
      <c r="H32" s="1652">
        <v>0</v>
      </c>
      <c r="I32" s="1652">
        <v>0</v>
      </c>
      <c r="J32" s="1652">
        <v>0</v>
      </c>
      <c r="K32" s="1652">
        <v>0</v>
      </c>
      <c r="L32" s="1652">
        <v>0</v>
      </c>
      <c r="M32" s="1652">
        <v>0</v>
      </c>
      <c r="N32" s="1652">
        <v>0</v>
      </c>
      <c r="O32" s="1673">
        <v>0</v>
      </c>
      <c r="P32" s="1672" t="s">
        <v>6</v>
      </c>
      <c r="Q32" s="1652">
        <v>0</v>
      </c>
      <c r="R32" s="1652">
        <v>0</v>
      </c>
      <c r="S32" s="1652">
        <v>0</v>
      </c>
      <c r="T32" s="1652">
        <v>0</v>
      </c>
      <c r="U32" s="1652">
        <v>0</v>
      </c>
      <c r="V32" s="1652">
        <v>0</v>
      </c>
      <c r="W32" s="1661">
        <v>0</v>
      </c>
      <c r="X32" s="1661">
        <v>0</v>
      </c>
      <c r="Y32" s="1661">
        <v>0</v>
      </c>
      <c r="Z32" s="1661">
        <v>0</v>
      </c>
      <c r="AA32" s="1661">
        <v>0</v>
      </c>
      <c r="AB32" s="1661">
        <v>0</v>
      </c>
      <c r="AC32" s="1661">
        <v>0</v>
      </c>
      <c r="AD32" s="1688">
        <v>0</v>
      </c>
      <c r="AE32" s="304" t="s">
        <v>1596</v>
      </c>
      <c r="AF32" s="1567">
        <v>0</v>
      </c>
      <c r="AG32" s="1567">
        <v>0</v>
      </c>
      <c r="AH32" s="156">
        <v>0</v>
      </c>
      <c r="AI32" s="156">
        <v>0</v>
      </c>
      <c r="AJ32" s="1567">
        <v>0</v>
      </c>
      <c r="AK32" s="1567">
        <v>0</v>
      </c>
      <c r="AL32" s="156">
        <v>0</v>
      </c>
      <c r="AM32" s="1567">
        <v>300.37900000099</v>
      </c>
      <c r="AN32" s="1568">
        <v>379.26000000098998</v>
      </c>
      <c r="AO32" s="1567">
        <v>495.91500000099001</v>
      </c>
      <c r="AP32" s="1567">
        <v>538.11500000098999</v>
      </c>
      <c r="AQ32" s="1569">
        <v>640.43137315168008</v>
      </c>
      <c r="AR32" s="1568">
        <v>656.5313731516801</v>
      </c>
      <c r="AS32" s="4">
        <v>656.5313731516801</v>
      </c>
      <c r="AT32" s="4">
        <v>656.5313731516801</v>
      </c>
      <c r="AU32" s="1570">
        <v>656.5313731516801</v>
      </c>
    </row>
    <row r="33" spans="1:47" s="156" customFormat="1" ht="18" customHeight="1">
      <c r="A33" s="535" t="s">
        <v>1597</v>
      </c>
      <c r="B33" s="1651">
        <v>0</v>
      </c>
      <c r="C33" s="1652">
        <v>0</v>
      </c>
      <c r="D33" s="1652">
        <v>0</v>
      </c>
      <c r="E33" s="1652">
        <v>0</v>
      </c>
      <c r="F33" s="1652">
        <v>0</v>
      </c>
      <c r="G33" s="1652">
        <v>0</v>
      </c>
      <c r="H33" s="1652">
        <v>0</v>
      </c>
      <c r="I33" s="1652">
        <v>0</v>
      </c>
      <c r="J33" s="1652">
        <v>0</v>
      </c>
      <c r="K33" s="1652">
        <v>0</v>
      </c>
      <c r="L33" s="1652">
        <v>0</v>
      </c>
      <c r="M33" s="1652">
        <v>0</v>
      </c>
      <c r="N33" s="1652">
        <v>0</v>
      </c>
      <c r="O33" s="1673">
        <v>0</v>
      </c>
      <c r="P33" s="535" t="s">
        <v>1597</v>
      </c>
      <c r="Q33" s="1652">
        <v>0</v>
      </c>
      <c r="R33" s="1652">
        <v>0</v>
      </c>
      <c r="S33" s="1652">
        <v>0</v>
      </c>
      <c r="T33" s="1652">
        <v>0</v>
      </c>
      <c r="U33" s="1652">
        <v>0</v>
      </c>
      <c r="V33" s="1652">
        <v>0</v>
      </c>
      <c r="W33" s="1661">
        <v>0</v>
      </c>
      <c r="X33" s="1661">
        <v>0</v>
      </c>
      <c r="Y33" s="1661">
        <v>0</v>
      </c>
      <c r="Z33" s="1661">
        <v>0</v>
      </c>
      <c r="AA33" s="1661">
        <v>0</v>
      </c>
      <c r="AB33" s="1661">
        <v>0</v>
      </c>
      <c r="AC33" s="1661">
        <v>0</v>
      </c>
      <c r="AD33" s="1688">
        <v>0</v>
      </c>
      <c r="AE33" s="304" t="s">
        <v>1390</v>
      </c>
      <c r="AF33" s="1567">
        <v>310.32427024071001</v>
      </c>
      <c r="AG33" s="1567">
        <v>369.80982430045992</v>
      </c>
      <c r="AH33" s="156">
        <v>513.21865656525006</v>
      </c>
      <c r="AI33" s="156">
        <v>665.87927111209001</v>
      </c>
      <c r="AJ33" s="1567">
        <v>776.6980313972299</v>
      </c>
      <c r="AK33" s="1567">
        <v>536.36732463754004</v>
      </c>
      <c r="AL33" s="156">
        <v>583.81772640547979</v>
      </c>
      <c r="AM33" s="1567">
        <v>681.83036034621</v>
      </c>
      <c r="AN33" s="1568">
        <v>702.73576350009</v>
      </c>
      <c r="AO33" s="1567">
        <v>678.43975940912992</v>
      </c>
      <c r="AP33" s="1567">
        <v>703.82231966854988</v>
      </c>
      <c r="AQ33" s="1569">
        <v>892.04423173849978</v>
      </c>
      <c r="AR33" s="1568">
        <v>962.5707257342998</v>
      </c>
      <c r="AS33" s="4">
        <v>959.90440317234993</v>
      </c>
      <c r="AT33" s="4">
        <v>674.41241972590001</v>
      </c>
      <c r="AU33" s="1570">
        <v>885.2570792862698</v>
      </c>
    </row>
    <row r="34" spans="1:47" s="156" customFormat="1" ht="18" customHeight="1">
      <c r="A34" s="1672"/>
      <c r="B34" s="1651"/>
      <c r="C34" s="1652"/>
      <c r="D34" s="1652"/>
      <c r="E34" s="1652"/>
      <c r="F34" s="1652"/>
      <c r="G34" s="1652"/>
      <c r="H34" s="1652"/>
      <c r="I34" s="1652"/>
      <c r="J34" s="1652"/>
      <c r="K34" s="1652"/>
      <c r="L34" s="1652"/>
      <c r="M34" s="1652"/>
      <c r="N34" s="1652"/>
      <c r="O34" s="1673"/>
      <c r="P34" s="1672"/>
      <c r="Q34" s="1652"/>
      <c r="R34" s="1652"/>
      <c r="S34" s="1652"/>
      <c r="T34" s="1652"/>
      <c r="U34" s="1652"/>
      <c r="V34" s="1652"/>
      <c r="W34" s="1661"/>
      <c r="X34" s="1661"/>
      <c r="Y34" s="1661"/>
      <c r="Z34" s="1661"/>
      <c r="AA34" s="1661"/>
      <c r="AB34" s="1661"/>
      <c r="AC34" s="1661"/>
      <c r="AD34" s="1688"/>
      <c r="AE34" s="304" t="s">
        <v>1391</v>
      </c>
      <c r="AF34" s="1567">
        <v>0</v>
      </c>
      <c r="AG34" s="1567">
        <v>0</v>
      </c>
      <c r="AH34" s="156">
        <v>0</v>
      </c>
      <c r="AI34" s="156">
        <v>0</v>
      </c>
      <c r="AJ34" s="1567">
        <v>1.4289000000000001</v>
      </c>
      <c r="AK34" s="1567">
        <v>0</v>
      </c>
      <c r="AL34" s="156">
        <v>0</v>
      </c>
      <c r="AM34" s="1567">
        <v>6.2723559839999998</v>
      </c>
      <c r="AN34" s="1568">
        <v>6.3717398110000003</v>
      </c>
      <c r="AO34" s="1567">
        <v>4.9965650689999999</v>
      </c>
      <c r="AP34" s="1567">
        <v>6.2723431510000003</v>
      </c>
      <c r="AQ34" s="1569">
        <v>6.2852260969999998</v>
      </c>
      <c r="AR34" s="1568">
        <v>6.8197402970000001</v>
      </c>
      <c r="AS34" s="4">
        <v>5.6098042100000001</v>
      </c>
      <c r="AT34" s="4">
        <v>1.6478583900000001</v>
      </c>
      <c r="AU34" s="1570">
        <v>1.6818362870000001</v>
      </c>
    </row>
    <row r="35" spans="1:47" s="156" customFormat="1" ht="18" customHeight="1">
      <c r="A35" s="1678" t="s">
        <v>13</v>
      </c>
      <c r="B35" s="1649">
        <v>9.6705000000000005</v>
      </c>
      <c r="C35" s="1650">
        <v>11.6114</v>
      </c>
      <c r="D35" s="1650">
        <v>12.2378</v>
      </c>
      <c r="E35" s="1650">
        <v>12.895299999999999</v>
      </c>
      <c r="F35" s="1650">
        <v>14.138999999999999</v>
      </c>
      <c r="G35" s="1650">
        <v>18.299900000000001</v>
      </c>
      <c r="H35" s="1650">
        <v>21.892499999999998</v>
      </c>
      <c r="I35" s="1650">
        <v>25.4725</v>
      </c>
      <c r="J35" s="1650">
        <v>29.643900000000002</v>
      </c>
      <c r="K35" s="1650">
        <v>35.436599999999999</v>
      </c>
      <c r="L35" s="1650">
        <v>42.079000000000001</v>
      </c>
      <c r="M35" s="1650">
        <v>76.098699999999994</v>
      </c>
      <c r="N35" s="1650">
        <v>91.2393</v>
      </c>
      <c r="O35" s="1671">
        <v>145.10389999999998</v>
      </c>
      <c r="P35" s="1678" t="s">
        <v>13</v>
      </c>
      <c r="Q35" s="1650">
        <v>204.9451</v>
      </c>
      <c r="R35" s="1650">
        <v>255.55879999999999</v>
      </c>
      <c r="S35" s="1650">
        <v>316.57729999999998</v>
      </c>
      <c r="T35" s="1650">
        <v>370.70670000000001</v>
      </c>
      <c r="U35" s="1650">
        <v>452.41109999999998</v>
      </c>
      <c r="V35" s="1650">
        <v>587.48619999999994</v>
      </c>
      <c r="W35" s="1660">
        <v>827.12287364242002</v>
      </c>
      <c r="X35" s="1660">
        <v>938.27119999999979</v>
      </c>
      <c r="Y35" s="1660">
        <v>1191.5464799999997</v>
      </c>
      <c r="Z35" s="1660">
        <v>1507.8851786543598</v>
      </c>
      <c r="AA35" s="1660">
        <v>1950.3798200000001</v>
      </c>
      <c r="AB35" s="1660">
        <v>2556.9197257143601</v>
      </c>
      <c r="AC35" s="1660">
        <v>4968.9672981620006</v>
      </c>
      <c r="AD35" s="1687">
        <v>7909.7837779165393</v>
      </c>
      <c r="AE35" s="304" t="s">
        <v>1598</v>
      </c>
      <c r="AF35" s="1567">
        <v>0</v>
      </c>
      <c r="AG35" s="1567">
        <v>0</v>
      </c>
      <c r="AH35" s="156">
        <v>0</v>
      </c>
      <c r="AI35" s="156">
        <v>0</v>
      </c>
      <c r="AJ35" s="1567">
        <v>1</v>
      </c>
      <c r="AK35" s="1567">
        <v>2.4</v>
      </c>
      <c r="AL35" s="156">
        <v>1.2423962420000001</v>
      </c>
      <c r="AM35" s="1567">
        <v>1.060251917</v>
      </c>
      <c r="AN35" s="1568">
        <v>1.0104419600000001</v>
      </c>
      <c r="AO35" s="1567">
        <v>0.95879523500000008</v>
      </c>
      <c r="AP35" s="1567">
        <v>8.9052440290000003</v>
      </c>
      <c r="AQ35" s="1569">
        <v>6.0689531240000001</v>
      </c>
      <c r="AR35" s="1568">
        <v>6.0113796989999999</v>
      </c>
      <c r="AS35" s="4">
        <v>6.7788958570000002</v>
      </c>
      <c r="AT35" s="4">
        <v>9.2727853703500003</v>
      </c>
      <c r="AU35" s="1570">
        <v>10.16501206057</v>
      </c>
    </row>
    <row r="36" spans="1:47" s="156" customFormat="1" ht="18" customHeight="1">
      <c r="A36" s="1672" t="s">
        <v>1595</v>
      </c>
      <c r="B36" s="1651">
        <v>0.26550000000000001</v>
      </c>
      <c r="C36" s="1652">
        <v>0.27339999999999998</v>
      </c>
      <c r="D36" s="1652">
        <v>0.31139999999999995</v>
      </c>
      <c r="E36" s="1652">
        <v>0.33779999999999999</v>
      </c>
      <c r="F36" s="1652">
        <v>0.36069999999999997</v>
      </c>
      <c r="G36" s="1652">
        <v>0.3624</v>
      </c>
      <c r="H36" s="1652">
        <v>0.54259999999999997</v>
      </c>
      <c r="I36" s="1652">
        <v>0.64370000000000005</v>
      </c>
      <c r="J36" s="1652">
        <v>0.64490000000000003</v>
      </c>
      <c r="K36" s="1652">
        <v>0.6704</v>
      </c>
      <c r="L36" s="1652">
        <v>0.74639999999999995</v>
      </c>
      <c r="M36" s="1652">
        <v>2.0615000000000001</v>
      </c>
      <c r="N36" s="1652">
        <v>3.95</v>
      </c>
      <c r="O36" s="1673">
        <v>3.7044000000000001</v>
      </c>
      <c r="P36" s="1672" t="s">
        <v>1595</v>
      </c>
      <c r="Q36" s="1652">
        <v>3.7636999999999996</v>
      </c>
      <c r="R36" s="1652">
        <v>4.2335000000000003</v>
      </c>
      <c r="S36" s="1652">
        <v>6.6943000000000001</v>
      </c>
      <c r="T36" s="1652">
        <v>5.0973999999999995</v>
      </c>
      <c r="U36" s="1652">
        <v>5.4521000000000006</v>
      </c>
      <c r="V36" s="1652">
        <v>7.0441000000000003</v>
      </c>
      <c r="W36" s="1661">
        <v>9.4330736424200001</v>
      </c>
      <c r="X36" s="1661">
        <v>7.1337000000000002</v>
      </c>
      <c r="Y36" s="1661">
        <v>8.5823799999999988</v>
      </c>
      <c r="Z36" s="1661">
        <v>13.27427865436</v>
      </c>
      <c r="AA36" s="1661">
        <v>13.76</v>
      </c>
      <c r="AB36" s="1661">
        <v>28.282711281240001</v>
      </c>
      <c r="AC36" s="1661">
        <v>236.02517609270998</v>
      </c>
      <c r="AD36" s="1688">
        <v>260.14880382626001</v>
      </c>
      <c r="AE36" s="304" t="s">
        <v>1599</v>
      </c>
      <c r="AF36" s="1567">
        <v>0</v>
      </c>
      <c r="AG36" s="1567">
        <v>0</v>
      </c>
      <c r="AH36" s="156">
        <v>0</v>
      </c>
      <c r="AI36" s="156">
        <v>0</v>
      </c>
      <c r="AJ36" s="1567">
        <v>0</v>
      </c>
      <c r="AK36" s="1567">
        <v>0</v>
      </c>
      <c r="AL36" s="156">
        <v>0</v>
      </c>
      <c r="AM36" s="1567">
        <v>0</v>
      </c>
      <c r="AN36" s="1568">
        <v>0</v>
      </c>
      <c r="AO36" s="1567">
        <v>0</v>
      </c>
      <c r="AP36" s="1567">
        <v>0</v>
      </c>
      <c r="AQ36" s="1569">
        <v>0</v>
      </c>
      <c r="AR36" s="1568">
        <v>0</v>
      </c>
      <c r="AS36" s="4">
        <v>0</v>
      </c>
      <c r="AT36" s="4">
        <v>9.4892651799999995E-3</v>
      </c>
      <c r="AU36" s="1570">
        <v>9.4892651799999995E-3</v>
      </c>
    </row>
    <row r="37" spans="1:47" s="156" customFormat="1" ht="18" customHeight="1">
      <c r="A37" s="1672" t="s">
        <v>6</v>
      </c>
      <c r="B37" s="1651">
        <v>8.8185000000000002</v>
      </c>
      <c r="C37" s="1652">
        <v>10.4594</v>
      </c>
      <c r="D37" s="1652">
        <v>10.8491</v>
      </c>
      <c r="E37" s="1652">
        <v>11.3095</v>
      </c>
      <c r="F37" s="1652">
        <v>12.3261</v>
      </c>
      <c r="G37" s="1652">
        <v>15.609</v>
      </c>
      <c r="H37" s="1652">
        <v>17.665599999999998</v>
      </c>
      <c r="I37" s="1652">
        <v>19.716699999999999</v>
      </c>
      <c r="J37" s="1652">
        <v>22.326400000000003</v>
      </c>
      <c r="K37" s="1652">
        <v>26.565799999999999</v>
      </c>
      <c r="L37" s="1652">
        <v>30.531299999999998</v>
      </c>
      <c r="M37" s="1652">
        <v>52.256999999999998</v>
      </c>
      <c r="N37" s="1652">
        <v>62.0608</v>
      </c>
      <c r="O37" s="1673">
        <v>110.00830000000001</v>
      </c>
      <c r="P37" s="1672" t="s">
        <v>6</v>
      </c>
      <c r="Q37" s="1652">
        <v>161.42189999999999</v>
      </c>
      <c r="R37" s="1652">
        <v>198.447</v>
      </c>
      <c r="S37" s="1652">
        <v>253.88310000000001</v>
      </c>
      <c r="T37" s="1652">
        <v>299.3449</v>
      </c>
      <c r="U37" s="1652">
        <v>390.50799999999998</v>
      </c>
      <c r="V37" s="1652">
        <v>520.4479</v>
      </c>
      <c r="W37" s="1661">
        <v>817.68979999999999</v>
      </c>
      <c r="X37" s="1661">
        <v>931.13749999999993</v>
      </c>
      <c r="Y37" s="1661">
        <v>1182.9640999999999</v>
      </c>
      <c r="Z37" s="1661">
        <v>1494.6108999999999</v>
      </c>
      <c r="AA37" s="1661">
        <v>1936.6198200000001</v>
      </c>
      <c r="AB37" s="1661">
        <v>2528.6370144331199</v>
      </c>
      <c r="AC37" s="1661">
        <v>4732.9421220692902</v>
      </c>
      <c r="AD37" s="1688">
        <v>7649.6349740902788</v>
      </c>
      <c r="AE37" s="304" t="s">
        <v>1600</v>
      </c>
      <c r="AF37" s="1567">
        <v>0</v>
      </c>
      <c r="AG37" s="1567">
        <v>0</v>
      </c>
      <c r="AH37" s="156">
        <v>0</v>
      </c>
      <c r="AI37" s="156">
        <v>0</v>
      </c>
      <c r="AJ37" s="1567">
        <v>0</v>
      </c>
      <c r="AK37" s="1567">
        <v>0</v>
      </c>
      <c r="AL37" s="156">
        <v>0</v>
      </c>
      <c r="AM37" s="1567">
        <v>0</v>
      </c>
      <c r="AN37" s="1568">
        <v>0</v>
      </c>
      <c r="AO37" s="1567">
        <v>0</v>
      </c>
      <c r="AP37" s="1567">
        <v>0</v>
      </c>
      <c r="AQ37" s="1569">
        <v>0</v>
      </c>
      <c r="AR37" s="1568">
        <v>0</v>
      </c>
      <c r="AS37" s="4">
        <v>0</v>
      </c>
      <c r="AT37" s="4">
        <v>0</v>
      </c>
      <c r="AU37" s="1570">
        <v>0</v>
      </c>
    </row>
    <row r="38" spans="1:47" s="156" customFormat="1" ht="18" customHeight="1">
      <c r="A38" s="535" t="s">
        <v>1597</v>
      </c>
      <c r="B38" s="1651">
        <v>0.58650000000000002</v>
      </c>
      <c r="C38" s="1652">
        <v>0.87860000000000005</v>
      </c>
      <c r="D38" s="1652">
        <v>1.0772999999999999</v>
      </c>
      <c r="E38" s="1652">
        <v>1.248</v>
      </c>
      <c r="F38" s="1652">
        <v>1.4521999999999999</v>
      </c>
      <c r="G38" s="1652">
        <v>2.3285</v>
      </c>
      <c r="H38" s="1652">
        <v>3.6843000000000004</v>
      </c>
      <c r="I38" s="1652">
        <v>5.1121000000000008</v>
      </c>
      <c r="J38" s="1652">
        <v>6.6726000000000001</v>
      </c>
      <c r="K38" s="1652">
        <v>8.2004000000000001</v>
      </c>
      <c r="L38" s="1652">
        <v>10.801299999999999</v>
      </c>
      <c r="M38" s="1652">
        <v>21.780200000000001</v>
      </c>
      <c r="N38" s="1652">
        <v>25.2285</v>
      </c>
      <c r="O38" s="1673">
        <v>31.391200000000001</v>
      </c>
      <c r="P38" s="535" t="s">
        <v>1597</v>
      </c>
      <c r="Q38" s="1652">
        <v>39.759500000000003</v>
      </c>
      <c r="R38" s="1652">
        <v>52.878300000000003</v>
      </c>
      <c r="S38" s="1652">
        <v>55.999900000000004</v>
      </c>
      <c r="T38" s="1652">
        <v>66.264399999999995</v>
      </c>
      <c r="U38" s="1652">
        <v>56.451000000000001</v>
      </c>
      <c r="V38" s="1652">
        <v>59.994199999999999</v>
      </c>
      <c r="W38" s="1661">
        <v>0</v>
      </c>
      <c r="X38" s="1661">
        <v>0</v>
      </c>
      <c r="Y38" s="1661">
        <v>0</v>
      </c>
      <c r="Z38" s="1661">
        <v>0</v>
      </c>
      <c r="AA38" s="1661">
        <v>0</v>
      </c>
      <c r="AB38" s="1661">
        <v>0</v>
      </c>
      <c r="AC38" s="1661">
        <v>0</v>
      </c>
      <c r="AD38" s="1688">
        <v>0</v>
      </c>
      <c r="AE38" s="307" t="s">
        <v>12</v>
      </c>
      <c r="AF38" s="1567">
        <v>13.249363449780001</v>
      </c>
      <c r="AG38" s="1567">
        <v>0</v>
      </c>
      <c r="AH38" s="156">
        <v>0</v>
      </c>
      <c r="AI38" s="156">
        <v>0</v>
      </c>
      <c r="AJ38" s="1567">
        <v>23.578282826840002</v>
      </c>
      <c r="AK38" s="1567">
        <v>25.590346310739999</v>
      </c>
      <c r="AL38" s="156">
        <v>25.588014388000001</v>
      </c>
      <c r="AM38" s="1567">
        <v>25.6033006288</v>
      </c>
      <c r="AN38" s="1568">
        <v>282.36955512596001</v>
      </c>
      <c r="AO38" s="1567">
        <v>32.984480039239997</v>
      </c>
      <c r="AP38" s="1567">
        <v>27.399530764709997</v>
      </c>
      <c r="AQ38" s="1569">
        <v>27.524418223380003</v>
      </c>
      <c r="AR38" s="1568">
        <v>265.10915571302002</v>
      </c>
      <c r="AS38" s="4">
        <v>164.06418496275001</v>
      </c>
      <c r="AT38" s="4">
        <v>44.857871480160007</v>
      </c>
      <c r="AU38" s="1570">
        <v>44.859434247300001</v>
      </c>
    </row>
    <row r="39" spans="1:47" s="156" customFormat="1" ht="18" customHeight="1">
      <c r="A39" s="1672"/>
      <c r="B39" s="1651"/>
      <c r="C39" s="1652"/>
      <c r="D39" s="1652"/>
      <c r="E39" s="1652"/>
      <c r="F39" s="1652"/>
      <c r="G39" s="1652"/>
      <c r="H39" s="1652"/>
      <c r="I39" s="1652"/>
      <c r="J39" s="1652"/>
      <c r="K39" s="1652"/>
      <c r="L39" s="1652"/>
      <c r="M39" s="1652"/>
      <c r="N39" s="1652"/>
      <c r="O39" s="1673"/>
      <c r="P39" s="1672"/>
      <c r="Q39" s="1652"/>
      <c r="R39" s="1652"/>
      <c r="S39" s="1652"/>
      <c r="T39" s="1652"/>
      <c r="U39" s="1652"/>
      <c r="V39" s="1652"/>
      <c r="W39" s="1661"/>
      <c r="X39" s="1661"/>
      <c r="Y39" s="1661"/>
      <c r="Z39" s="1661"/>
      <c r="AA39" s="1661"/>
      <c r="AB39" s="1661"/>
      <c r="AC39" s="1661"/>
      <c r="AD39" s="1688"/>
      <c r="AE39" s="304" t="s">
        <v>1596</v>
      </c>
      <c r="AF39" s="1567">
        <v>13.249363449780001</v>
      </c>
      <c r="AG39" s="1567">
        <v>0</v>
      </c>
      <c r="AH39" s="156">
        <v>0</v>
      </c>
      <c r="AI39" s="156">
        <v>0</v>
      </c>
      <c r="AJ39" s="1567">
        <v>23.578282826840002</v>
      </c>
      <c r="AK39" s="1567">
        <v>25.590346310739999</v>
      </c>
      <c r="AL39" s="156">
        <v>25.588014388000001</v>
      </c>
      <c r="AM39" s="1567">
        <v>25.6033006288</v>
      </c>
      <c r="AN39" s="1568">
        <v>282.36955512596001</v>
      </c>
      <c r="AO39" s="1567">
        <v>32.984480039239997</v>
      </c>
      <c r="AP39" s="1567">
        <v>27.399530764709997</v>
      </c>
      <c r="AQ39" s="1569">
        <v>27.524418223380003</v>
      </c>
      <c r="AR39" s="1568">
        <v>265.10915571302002</v>
      </c>
      <c r="AS39" s="4">
        <v>164.06418496275001</v>
      </c>
      <c r="AT39" s="4">
        <v>44.857871480160007</v>
      </c>
      <c r="AU39" s="1570">
        <v>44.859434247300001</v>
      </c>
    </row>
    <row r="40" spans="1:47" s="156" customFormat="1" ht="18" customHeight="1">
      <c r="A40" s="1672"/>
      <c r="B40" s="1651"/>
      <c r="C40" s="1652"/>
      <c r="D40" s="1652"/>
      <c r="E40" s="1652"/>
      <c r="F40" s="1652"/>
      <c r="G40" s="1652"/>
      <c r="H40" s="1652"/>
      <c r="I40" s="1652"/>
      <c r="J40" s="1652"/>
      <c r="K40" s="1652"/>
      <c r="L40" s="1652"/>
      <c r="M40" s="1652"/>
      <c r="N40" s="1652"/>
      <c r="O40" s="1673"/>
      <c r="P40" s="1672"/>
      <c r="Q40" s="1652"/>
      <c r="R40" s="1652"/>
      <c r="S40" s="1652"/>
      <c r="T40" s="1652"/>
      <c r="U40" s="1652"/>
      <c r="V40" s="1652"/>
      <c r="W40" s="1661"/>
      <c r="X40" s="1661"/>
      <c r="Y40" s="1661"/>
      <c r="Z40" s="1661"/>
      <c r="AA40" s="1661"/>
      <c r="AB40" s="1661"/>
      <c r="AC40" s="1661"/>
      <c r="AD40" s="1688"/>
      <c r="AE40" s="304" t="s">
        <v>1390</v>
      </c>
      <c r="AF40" s="1567">
        <v>0</v>
      </c>
      <c r="AG40" s="1567">
        <v>0</v>
      </c>
      <c r="AH40" s="156">
        <v>0</v>
      </c>
      <c r="AI40" s="156">
        <v>0</v>
      </c>
      <c r="AJ40" s="1567">
        <v>0</v>
      </c>
      <c r="AK40" s="1567">
        <v>0</v>
      </c>
      <c r="AL40" s="156">
        <v>0</v>
      </c>
      <c r="AM40" s="1567">
        <v>0</v>
      </c>
      <c r="AN40" s="1568">
        <v>0</v>
      </c>
      <c r="AO40" s="1567">
        <v>0</v>
      </c>
      <c r="AP40" s="1567">
        <v>0</v>
      </c>
      <c r="AQ40" s="1569">
        <v>0</v>
      </c>
      <c r="AR40" s="1568">
        <v>0</v>
      </c>
      <c r="AS40" s="4">
        <v>0</v>
      </c>
      <c r="AT40" s="4">
        <v>0</v>
      </c>
      <c r="AU40" s="1570">
        <v>0</v>
      </c>
    </row>
    <row r="41" spans="1:47" s="156" customFormat="1" ht="18" customHeight="1">
      <c r="A41" s="1679" t="s">
        <v>14</v>
      </c>
      <c r="B41" s="1649">
        <v>-2.6267</v>
      </c>
      <c r="C41" s="1650">
        <v>-5.0664999999999996</v>
      </c>
      <c r="D41" s="1650">
        <v>-8.3102</v>
      </c>
      <c r="E41" s="1650">
        <v>-9.7612999999999985</v>
      </c>
      <c r="F41" s="1650">
        <v>-9.6033999999999988</v>
      </c>
      <c r="G41" s="1650">
        <v>-15.8285</v>
      </c>
      <c r="H41" s="1650">
        <v>-14.1731</v>
      </c>
      <c r="I41" s="1650">
        <v>-18.858599999999999</v>
      </c>
      <c r="J41" s="1650">
        <v>-12.4735</v>
      </c>
      <c r="K41" s="1650">
        <v>-33.456699999999998</v>
      </c>
      <c r="L41" s="1650">
        <v>-50.250500000000002</v>
      </c>
      <c r="M41" s="1650">
        <v>-77.763835179929998</v>
      </c>
      <c r="N41" s="1650">
        <v>-145.73759532461</v>
      </c>
      <c r="O41" s="1671">
        <v>-228.38918648143999</v>
      </c>
      <c r="P41" s="1679" t="s">
        <v>14</v>
      </c>
      <c r="Q41" s="1650">
        <v>-264.26091705862001</v>
      </c>
      <c r="R41" s="1650">
        <v>-238.72401025466002</v>
      </c>
      <c r="S41" s="1650">
        <v>-170.15496693142001</v>
      </c>
      <c r="T41" s="1650">
        <v>-233.89429999999999</v>
      </c>
      <c r="U41" s="1650">
        <v>-598.54753909100009</v>
      </c>
      <c r="V41" s="1650">
        <v>-710.94909999999993</v>
      </c>
      <c r="W41" s="1660">
        <v>-880.67843004830956</v>
      </c>
      <c r="X41" s="1660">
        <v>-1012.1222000000001</v>
      </c>
      <c r="Y41" s="1660">
        <v>-1206.9800472727275</v>
      </c>
      <c r="Z41" s="1660">
        <v>-2401.25812353638</v>
      </c>
      <c r="AA41" s="1660">
        <v>-3597.0135045261864</v>
      </c>
      <c r="AB41" s="1660">
        <v>-2994.1632806443608</v>
      </c>
      <c r="AC41" s="1660">
        <v>-4144.9221173568294</v>
      </c>
      <c r="AD41" s="1687">
        <v>-4335.455336145209</v>
      </c>
      <c r="AE41" s="304" t="s">
        <v>1391</v>
      </c>
      <c r="AF41" s="1567">
        <v>0</v>
      </c>
      <c r="AG41" s="1567">
        <v>0</v>
      </c>
      <c r="AH41" s="156">
        <v>0</v>
      </c>
      <c r="AI41" s="156">
        <v>0</v>
      </c>
      <c r="AJ41" s="1567">
        <v>0</v>
      </c>
      <c r="AK41" s="1567">
        <v>0</v>
      </c>
      <c r="AL41" s="156">
        <v>0</v>
      </c>
      <c r="AM41" s="1567">
        <v>0</v>
      </c>
      <c r="AN41" s="1568">
        <v>0</v>
      </c>
      <c r="AO41" s="1567">
        <v>0</v>
      </c>
      <c r="AP41" s="1567">
        <v>0</v>
      </c>
      <c r="AQ41" s="1569">
        <v>0</v>
      </c>
      <c r="AR41" s="1568">
        <v>0</v>
      </c>
      <c r="AS41" s="4">
        <v>0</v>
      </c>
      <c r="AT41" s="4">
        <v>0</v>
      </c>
      <c r="AU41" s="1570">
        <v>0</v>
      </c>
    </row>
    <row r="42" spans="1:47" s="156" customFormat="1" ht="18" customHeight="1">
      <c r="A42" s="1680"/>
      <c r="B42" s="1651"/>
      <c r="C42" s="1652"/>
      <c r="D42" s="1652"/>
      <c r="E42" s="1652"/>
      <c r="F42" s="1652"/>
      <c r="G42" s="1652"/>
      <c r="H42" s="1652"/>
      <c r="I42" s="1652"/>
      <c r="J42" s="1652"/>
      <c r="K42" s="1652"/>
      <c r="L42" s="1652"/>
      <c r="M42" s="1652"/>
      <c r="N42" s="1652"/>
      <c r="O42" s="1673"/>
      <c r="P42" s="1680"/>
      <c r="Q42" s="1652"/>
      <c r="R42" s="1652"/>
      <c r="S42" s="1652"/>
      <c r="T42" s="1652"/>
      <c r="U42" s="1652"/>
      <c r="V42" s="1652"/>
      <c r="W42" s="1661"/>
      <c r="X42" s="1661"/>
      <c r="Y42" s="1661"/>
      <c r="Z42" s="1661"/>
      <c r="AA42" s="1661"/>
      <c r="AB42" s="1661"/>
      <c r="AC42" s="1661"/>
      <c r="AD42" s="1688"/>
      <c r="AE42" s="304" t="s">
        <v>1598</v>
      </c>
      <c r="AF42" s="1567">
        <v>0</v>
      </c>
      <c r="AG42" s="1567">
        <v>0</v>
      </c>
      <c r="AH42" s="156">
        <v>0</v>
      </c>
      <c r="AI42" s="156">
        <v>0</v>
      </c>
      <c r="AJ42" s="1567">
        <v>0</v>
      </c>
      <c r="AK42" s="1567">
        <v>0</v>
      </c>
      <c r="AL42" s="156">
        <v>0</v>
      </c>
      <c r="AM42" s="1567">
        <v>0</v>
      </c>
      <c r="AN42" s="1568">
        <v>0</v>
      </c>
      <c r="AO42" s="1567">
        <v>0</v>
      </c>
      <c r="AP42" s="1567">
        <v>0</v>
      </c>
      <c r="AQ42" s="1569">
        <v>0</v>
      </c>
      <c r="AR42" s="1568">
        <v>0</v>
      </c>
      <c r="AS42" s="4">
        <v>0</v>
      </c>
      <c r="AT42" s="4">
        <v>0</v>
      </c>
      <c r="AU42" s="1570">
        <v>0</v>
      </c>
    </row>
    <row r="43" spans="1:47" s="156" customFormat="1" ht="18" customHeight="1">
      <c r="A43" s="1680" t="s">
        <v>15</v>
      </c>
      <c r="B43" s="1649">
        <v>16.1617</v>
      </c>
      <c r="C43" s="1650">
        <v>18.093599999999999</v>
      </c>
      <c r="D43" s="1650">
        <v>20.879099999999998</v>
      </c>
      <c r="E43" s="1650">
        <v>23.37</v>
      </c>
      <c r="F43" s="1650">
        <v>26.2776</v>
      </c>
      <c r="G43" s="1650">
        <v>27.389800000000001</v>
      </c>
      <c r="H43" s="1650">
        <v>33.667400000000001</v>
      </c>
      <c r="I43" s="1650">
        <v>45.446899999999999</v>
      </c>
      <c r="J43" s="1650">
        <v>47.055</v>
      </c>
      <c r="K43" s="1650">
        <v>68.662499999999994</v>
      </c>
      <c r="L43" s="1650">
        <v>87.499800000000008</v>
      </c>
      <c r="M43" s="1650">
        <v>129.08544308777999</v>
      </c>
      <c r="N43" s="1650">
        <v>198.51913283887995</v>
      </c>
      <c r="O43" s="1671">
        <v>266.94490050961997</v>
      </c>
      <c r="P43" s="1680" t="s">
        <v>15</v>
      </c>
      <c r="Q43" s="1650">
        <v>318.76347219526991</v>
      </c>
      <c r="R43" s="1650">
        <v>370.33350188720993</v>
      </c>
      <c r="S43" s="1650">
        <v>429.73135976355991</v>
      </c>
      <c r="T43" s="1650">
        <v>525.63760000000002</v>
      </c>
      <c r="U43" s="1650">
        <v>699.73368706180997</v>
      </c>
      <c r="V43" s="1650">
        <v>1036.07951413668</v>
      </c>
      <c r="W43" s="1660">
        <v>1315.8691465037703</v>
      </c>
      <c r="X43" s="1660">
        <v>1599.4945999999995</v>
      </c>
      <c r="Y43" s="1660">
        <v>1985.1918327272726</v>
      </c>
      <c r="Z43" s="1660">
        <v>2263.5878834889604</v>
      </c>
      <c r="AA43" s="1660">
        <v>2814.8460654738142</v>
      </c>
      <c r="AB43" s="1660">
        <v>4027.9016965619007</v>
      </c>
      <c r="AC43" s="1660">
        <v>5809.8264806303405</v>
      </c>
      <c r="AD43" s="1687">
        <v>9166.8353050645601</v>
      </c>
      <c r="AE43" s="304" t="s">
        <v>1599</v>
      </c>
      <c r="AF43" s="1567">
        <v>0</v>
      </c>
      <c r="AG43" s="1567">
        <v>0</v>
      </c>
      <c r="AH43" s="156">
        <v>0</v>
      </c>
      <c r="AI43" s="156">
        <v>0</v>
      </c>
      <c r="AJ43" s="1567">
        <v>0</v>
      </c>
      <c r="AK43" s="1567">
        <v>0</v>
      </c>
      <c r="AL43" s="156">
        <v>0</v>
      </c>
      <c r="AM43" s="1567">
        <v>0</v>
      </c>
      <c r="AN43" s="1568">
        <v>0</v>
      </c>
      <c r="AO43" s="1567">
        <v>0</v>
      </c>
      <c r="AP43" s="1567">
        <v>0</v>
      </c>
      <c r="AQ43" s="1569">
        <v>0</v>
      </c>
      <c r="AR43" s="1568">
        <v>0</v>
      </c>
      <c r="AS43" s="4">
        <v>0</v>
      </c>
      <c r="AT43" s="4">
        <v>0</v>
      </c>
      <c r="AU43" s="1570">
        <v>0</v>
      </c>
    </row>
    <row r="44" spans="1:47" s="156" customFormat="1" ht="18" customHeight="1">
      <c r="A44" s="1674"/>
      <c r="B44" s="1651"/>
      <c r="C44" s="1652"/>
      <c r="D44" s="1652"/>
      <c r="E44" s="1652"/>
      <c r="F44" s="1652"/>
      <c r="G44" s="1652"/>
      <c r="H44" s="1652"/>
      <c r="I44" s="1652"/>
      <c r="J44" s="1652"/>
      <c r="K44" s="1652"/>
      <c r="L44" s="1652"/>
      <c r="M44" s="1652"/>
      <c r="N44" s="1652"/>
      <c r="O44" s="1673"/>
      <c r="P44" s="1674"/>
      <c r="Q44" s="1652"/>
      <c r="R44" s="1652"/>
      <c r="S44" s="1652"/>
      <c r="T44" s="1652"/>
      <c r="U44" s="1652"/>
      <c r="V44" s="1652"/>
      <c r="W44" s="1661"/>
      <c r="X44" s="1661"/>
      <c r="Y44" s="1661"/>
      <c r="Z44" s="1661"/>
      <c r="AA44" s="1661"/>
      <c r="AB44" s="1661"/>
      <c r="AC44" s="1661"/>
      <c r="AD44" s="1688"/>
      <c r="AE44" s="304" t="s">
        <v>1600</v>
      </c>
      <c r="AF44" s="1567">
        <v>0</v>
      </c>
      <c r="AG44" s="1567">
        <v>0</v>
      </c>
      <c r="AH44" s="156">
        <v>0</v>
      </c>
      <c r="AI44" s="156">
        <v>0</v>
      </c>
      <c r="AJ44" s="1567">
        <v>0</v>
      </c>
      <c r="AK44" s="1567">
        <v>0</v>
      </c>
      <c r="AL44" s="156">
        <v>0</v>
      </c>
      <c r="AM44" s="1567">
        <v>0</v>
      </c>
      <c r="AN44" s="1568">
        <v>0</v>
      </c>
      <c r="AO44" s="1567">
        <v>0</v>
      </c>
      <c r="AP44" s="1567">
        <v>0</v>
      </c>
      <c r="AQ44" s="1569">
        <v>0</v>
      </c>
      <c r="AR44" s="1568">
        <v>0</v>
      </c>
      <c r="AS44" s="4">
        <v>0</v>
      </c>
      <c r="AT44" s="4">
        <v>0</v>
      </c>
      <c r="AU44" s="1570">
        <v>0</v>
      </c>
    </row>
    <row r="45" spans="1:47" s="156" customFormat="1" ht="18" customHeight="1">
      <c r="A45" s="1670" t="s">
        <v>16</v>
      </c>
      <c r="B45" s="1649">
        <v>9.9152999999999984</v>
      </c>
      <c r="C45" s="1650">
        <v>10.291799999999999</v>
      </c>
      <c r="D45" s="1650">
        <v>11.517799999999999</v>
      </c>
      <c r="E45" s="1650">
        <v>12.4971</v>
      </c>
      <c r="F45" s="1650">
        <v>13.878</v>
      </c>
      <c r="G45" s="1650">
        <v>13.5604</v>
      </c>
      <c r="H45" s="1650">
        <v>15.1957</v>
      </c>
      <c r="I45" s="1650">
        <v>22.232099999999999</v>
      </c>
      <c r="J45" s="1650">
        <v>26.268799999999999</v>
      </c>
      <c r="K45" s="1650">
        <v>39.156199999999998</v>
      </c>
      <c r="L45" s="1650">
        <v>50.0717</v>
      </c>
      <c r="M45" s="1650">
        <v>75.970274625710005</v>
      </c>
      <c r="N45" s="1650">
        <v>118.75340318588999</v>
      </c>
      <c r="O45" s="1671">
        <v>169.39148646651</v>
      </c>
      <c r="P45" s="1670" t="s">
        <v>16</v>
      </c>
      <c r="Q45" s="1650">
        <v>201.41446635389002</v>
      </c>
      <c r="R45" s="1650">
        <v>227.46442547017998</v>
      </c>
      <c r="S45" s="1650">
        <v>268.62293053988003</v>
      </c>
      <c r="T45" s="1650">
        <v>318.57600000000002</v>
      </c>
      <c r="U45" s="1650">
        <v>393.07880472531002</v>
      </c>
      <c r="V45" s="1650">
        <v>637.73114657684994</v>
      </c>
      <c r="W45" s="1660">
        <v>816.70764641521998</v>
      </c>
      <c r="X45" s="1660">
        <v>946.25339999999994</v>
      </c>
      <c r="Y45" s="1660">
        <v>1225.5593329999999</v>
      </c>
      <c r="Z45" s="1660">
        <v>1330.6577801293301</v>
      </c>
      <c r="AA45" s="1660">
        <v>1725.39579912</v>
      </c>
      <c r="AB45" s="1660">
        <v>2280.6489329844303</v>
      </c>
      <c r="AC45" s="1660">
        <v>3116.2721442054803</v>
      </c>
      <c r="AD45" s="1687">
        <v>4857.3122493764404</v>
      </c>
      <c r="AE45" s="307" t="s">
        <v>1396</v>
      </c>
      <c r="AF45" s="1560">
        <v>9895.7624779626185</v>
      </c>
      <c r="AG45" s="1560">
        <v>9460.5342555823772</v>
      </c>
      <c r="AH45" s="1559">
        <v>13670.373159760438</v>
      </c>
      <c r="AI45" s="1559">
        <v>14485.882874027015</v>
      </c>
      <c r="AJ45" s="1560">
        <v>15388.764783364441</v>
      </c>
      <c r="AK45" s="1560">
        <v>17561.691793059566</v>
      </c>
      <c r="AL45" s="1559">
        <v>18109.857296815979</v>
      </c>
      <c r="AM45" s="1560">
        <v>20967.003772879572</v>
      </c>
      <c r="AN45" s="1561">
        <v>21000.082420713708</v>
      </c>
      <c r="AO45" s="1560">
        <v>20772.652585110973</v>
      </c>
      <c r="AP45" s="1560">
        <v>20737.384753234568</v>
      </c>
      <c r="AQ45" s="1562">
        <v>20718.304110019137</v>
      </c>
      <c r="AR45" s="1561">
        <v>20466.18580703306</v>
      </c>
      <c r="AS45" s="1557">
        <v>20488.977865621055</v>
      </c>
      <c r="AT45" s="1557">
        <v>21580.707031992413</v>
      </c>
      <c r="AU45" s="1564">
        <v>21109.720743572685</v>
      </c>
    </row>
    <row r="46" spans="1:47" s="156" customFormat="1" ht="18" customHeight="1">
      <c r="A46" s="1677" t="s">
        <v>17</v>
      </c>
      <c r="B46" s="1649">
        <v>3.8618999999999999</v>
      </c>
      <c r="C46" s="1650">
        <v>4.2225000000000001</v>
      </c>
      <c r="D46" s="1650">
        <v>4.8428000000000004</v>
      </c>
      <c r="E46" s="1650">
        <v>4.8834999999999997</v>
      </c>
      <c r="F46" s="1650">
        <v>4.9098999999999995</v>
      </c>
      <c r="G46" s="1650">
        <v>5.1778999999999993</v>
      </c>
      <c r="H46" s="1650">
        <v>6.2986000000000004</v>
      </c>
      <c r="I46" s="1650">
        <v>9.4136000000000006</v>
      </c>
      <c r="J46" s="1650">
        <v>9.7606000000000002</v>
      </c>
      <c r="K46" s="1650">
        <v>14.9511</v>
      </c>
      <c r="L46" s="1650">
        <v>23.1206</v>
      </c>
      <c r="M46" s="1650">
        <v>36.755532169490003</v>
      </c>
      <c r="N46" s="1650">
        <v>57.84506964066999</v>
      </c>
      <c r="O46" s="1671">
        <v>90.600998665710009</v>
      </c>
      <c r="P46" s="1677" t="s">
        <v>17</v>
      </c>
      <c r="Q46" s="1650">
        <v>106.84344376136002</v>
      </c>
      <c r="R46" s="1650">
        <v>116.12097838473998</v>
      </c>
      <c r="S46" s="1650">
        <v>130.66799849261002</v>
      </c>
      <c r="T46" s="1650">
        <v>156.71610000000001</v>
      </c>
      <c r="U46" s="1650">
        <v>186.4559913759</v>
      </c>
      <c r="V46" s="1650">
        <v>274.01058269276007</v>
      </c>
      <c r="W46" s="1660">
        <v>338.67117526232005</v>
      </c>
      <c r="X46" s="1660">
        <v>386.94229999999999</v>
      </c>
      <c r="Y46" s="1660">
        <v>412.15520000000004</v>
      </c>
      <c r="Z46" s="1660">
        <v>458.5865</v>
      </c>
      <c r="AA46" s="1660">
        <v>563.23199999999997</v>
      </c>
      <c r="AB46" s="1660">
        <v>650.9436039100101</v>
      </c>
      <c r="AC46" s="1660">
        <v>737.86722399620999</v>
      </c>
      <c r="AD46" s="1687">
        <v>892.67558806730995</v>
      </c>
      <c r="AE46" s="304" t="s">
        <v>1596</v>
      </c>
      <c r="AF46" s="1560">
        <v>538.21007070314988</v>
      </c>
      <c r="AG46" s="1560">
        <v>632.17102236176004</v>
      </c>
      <c r="AH46" s="156">
        <v>4569.1460178365696</v>
      </c>
      <c r="AI46" s="156">
        <v>4708.3118218548107</v>
      </c>
      <c r="AJ46" s="1560">
        <v>4575.81003607402</v>
      </c>
      <c r="AK46" s="1560">
        <v>4834.2973938880295</v>
      </c>
      <c r="AL46" s="156">
        <v>5036.0232693795797</v>
      </c>
      <c r="AM46" s="1560">
        <v>4972.2736004482895</v>
      </c>
      <c r="AN46" s="1561">
        <v>5131.2292623808698</v>
      </c>
      <c r="AO46" s="1560">
        <v>5163.3888241383902</v>
      </c>
      <c r="AP46" s="1560">
        <v>4967.0999036760304</v>
      </c>
      <c r="AQ46" s="1562">
        <v>5202.7413430068309</v>
      </c>
      <c r="AR46" s="1561">
        <v>5336.5717358203501</v>
      </c>
      <c r="AS46" s="4">
        <v>5599.7806886679191</v>
      </c>
      <c r="AT46" s="4">
        <v>5730.1918507023702</v>
      </c>
      <c r="AU46" s="1570">
        <v>5873.2836773722111</v>
      </c>
    </row>
    <row r="47" spans="1:47" s="156" customFormat="1" ht="18" customHeight="1">
      <c r="A47" s="1681" t="s">
        <v>18</v>
      </c>
      <c r="B47" s="1651">
        <v>4.3476999999999997</v>
      </c>
      <c r="C47" s="1652">
        <v>4.7288999999999994</v>
      </c>
      <c r="D47" s="1652">
        <v>5.2993000000000006</v>
      </c>
      <c r="E47" s="1652">
        <v>5.3472</v>
      </c>
      <c r="F47" s="1652">
        <v>5.375</v>
      </c>
      <c r="G47" s="1652">
        <v>5.6962999999999999</v>
      </c>
      <c r="H47" s="1652">
        <v>6.8548999999999998</v>
      </c>
      <c r="I47" s="1652">
        <v>10.2105</v>
      </c>
      <c r="J47" s="1652">
        <v>10.7224</v>
      </c>
      <c r="K47" s="1652">
        <v>16.212499999999999</v>
      </c>
      <c r="L47" s="1652">
        <v>25.331199999999999</v>
      </c>
      <c r="M47" s="1652">
        <v>39.725032169490007</v>
      </c>
      <c r="N47" s="1652">
        <v>62.570969640669993</v>
      </c>
      <c r="O47" s="1673">
        <v>96.166498665710009</v>
      </c>
      <c r="P47" s="1681" t="s">
        <v>18</v>
      </c>
      <c r="Q47" s="1652">
        <v>113.94084376136001</v>
      </c>
      <c r="R47" s="1652">
        <v>126.04027838473998</v>
      </c>
      <c r="S47" s="1652">
        <v>144.82509849261001</v>
      </c>
      <c r="T47" s="1652">
        <v>172.37779999999998</v>
      </c>
      <c r="U47" s="1652">
        <v>208.56109137589999</v>
      </c>
      <c r="V47" s="1652">
        <v>310.49628269276002</v>
      </c>
      <c r="W47" s="1661">
        <v>403.50597526232002</v>
      </c>
      <c r="X47" s="1661">
        <v>463.15300000000002</v>
      </c>
      <c r="Y47" s="1661">
        <v>502.25450000000001</v>
      </c>
      <c r="Z47" s="1661">
        <v>545.803</v>
      </c>
      <c r="AA47" s="1661">
        <v>642.38819999999998</v>
      </c>
      <c r="AB47" s="1661">
        <v>779.25416443488007</v>
      </c>
      <c r="AC47" s="1661">
        <v>960.7744338980101</v>
      </c>
      <c r="AD47" s="1688">
        <v>1155.3345535552198</v>
      </c>
      <c r="AE47" s="304" t="s">
        <v>1390</v>
      </c>
      <c r="AF47" s="1567">
        <v>9357.5524072594671</v>
      </c>
      <c r="AG47" s="1567">
        <v>8828.363233220618</v>
      </c>
      <c r="AH47" s="156">
        <v>9101.2271419238696</v>
      </c>
      <c r="AI47" s="156">
        <v>9775.0770584139518</v>
      </c>
      <c r="AJ47" s="1567">
        <v>10766.951893774811</v>
      </c>
      <c r="AK47" s="1567">
        <v>12643.230787914554</v>
      </c>
      <c r="AL47" s="156">
        <v>12984.725975672751</v>
      </c>
      <c r="AM47" s="1567">
        <v>15818.319898347019</v>
      </c>
      <c r="AN47" s="1568">
        <v>15690.182324473279</v>
      </c>
      <c r="AO47" s="1567">
        <v>15413.794050503744</v>
      </c>
      <c r="AP47" s="1567">
        <v>15568.371186614082</v>
      </c>
      <c r="AQ47" s="1569">
        <v>15301.814115352105</v>
      </c>
      <c r="AR47" s="1568">
        <v>14910.086937212156</v>
      </c>
      <c r="AS47" s="4">
        <v>14655.583536964172</v>
      </c>
      <c r="AT47" s="4">
        <v>15176.572662923521</v>
      </c>
      <c r="AU47" s="1570">
        <v>14553.34679060409</v>
      </c>
    </row>
    <row r="48" spans="1:47" s="156" customFormat="1" ht="18" customHeight="1">
      <c r="A48" s="1681" t="s">
        <v>1603</v>
      </c>
      <c r="B48" s="1651">
        <v>-0.48580000000000001</v>
      </c>
      <c r="C48" s="1652">
        <v>-0.50639999999999996</v>
      </c>
      <c r="D48" s="1652">
        <v>-0.45650000000000002</v>
      </c>
      <c r="E48" s="1652">
        <v>-0.4637</v>
      </c>
      <c r="F48" s="1652">
        <v>-0.46510000000000001</v>
      </c>
      <c r="G48" s="1652">
        <v>-0.51839999999999997</v>
      </c>
      <c r="H48" s="1652">
        <v>-0.55629999999999991</v>
      </c>
      <c r="I48" s="1652">
        <v>-0.79689999999999994</v>
      </c>
      <c r="J48" s="1652">
        <v>-0.96179999999999999</v>
      </c>
      <c r="K48" s="1652">
        <v>-1.2614000000000001</v>
      </c>
      <c r="L48" s="1652">
        <v>-2.2105999999999999</v>
      </c>
      <c r="M48" s="1652">
        <v>-2.9463000000000004</v>
      </c>
      <c r="N48" s="1652">
        <v>-4.7130000000000001</v>
      </c>
      <c r="O48" s="1673">
        <v>-5.5472000000000001</v>
      </c>
      <c r="P48" s="1681" t="s">
        <v>1603</v>
      </c>
      <c r="Q48" s="1652">
        <v>-7.0525000000000002</v>
      </c>
      <c r="R48" s="1652">
        <v>-9.883799999999999</v>
      </c>
      <c r="S48" s="1652">
        <v>-14.071399999999999</v>
      </c>
      <c r="T48" s="1652">
        <v>-15.5205</v>
      </c>
      <c r="U48" s="1652">
        <v>-21.892199999999999</v>
      </c>
      <c r="V48" s="1652">
        <v>-34.976099999999995</v>
      </c>
      <c r="W48" s="1661">
        <v>-64.834800000000001</v>
      </c>
      <c r="X48" s="1661">
        <v>-76.210700000000003</v>
      </c>
      <c r="Y48" s="1661">
        <v>-90.099299999999999</v>
      </c>
      <c r="Z48" s="1661">
        <v>-87.216499999999996</v>
      </c>
      <c r="AA48" s="1661">
        <v>-79.156199999999998</v>
      </c>
      <c r="AB48" s="1661">
        <v>-128.31056052487</v>
      </c>
      <c r="AC48" s="1661">
        <v>-222.9072099018</v>
      </c>
      <c r="AD48" s="1688">
        <v>-262.65896548791005</v>
      </c>
      <c r="AE48" s="304" t="s">
        <v>1391</v>
      </c>
      <c r="AF48" s="1567">
        <v>0</v>
      </c>
      <c r="AG48" s="1567">
        <v>0</v>
      </c>
      <c r="AH48" s="156">
        <v>0</v>
      </c>
      <c r="AI48" s="156">
        <v>0</v>
      </c>
      <c r="AJ48" s="1567">
        <v>36.490231376600001</v>
      </c>
      <c r="AK48" s="1567">
        <v>62.646429505980009</v>
      </c>
      <c r="AL48" s="156">
        <v>62.845798596649999</v>
      </c>
      <c r="AM48" s="1567">
        <v>138.90775509126001</v>
      </c>
      <c r="AN48" s="1568">
        <v>141.84772001755999</v>
      </c>
      <c r="AO48" s="1567">
        <v>156.09344237584</v>
      </c>
      <c r="AP48" s="1567">
        <v>163.79978457946001</v>
      </c>
      <c r="AQ48" s="1569">
        <v>170.45699158085998</v>
      </c>
      <c r="AR48" s="1568">
        <v>178.80276654955</v>
      </c>
      <c r="AS48" s="4">
        <v>190.83752808896</v>
      </c>
      <c r="AT48" s="4">
        <v>223.11055540970997</v>
      </c>
      <c r="AU48" s="1570">
        <v>227.92132125107</v>
      </c>
    </row>
    <row r="49" spans="1:47" s="156" customFormat="1" ht="18" customHeight="1">
      <c r="A49" s="1681" t="s">
        <v>1604</v>
      </c>
      <c r="B49" s="1651">
        <v>0</v>
      </c>
      <c r="C49" s="1652">
        <v>0</v>
      </c>
      <c r="D49" s="1652">
        <v>0</v>
      </c>
      <c r="E49" s="1652">
        <v>0</v>
      </c>
      <c r="F49" s="1652">
        <v>0</v>
      </c>
      <c r="G49" s="1652">
        <v>0</v>
      </c>
      <c r="H49" s="1652">
        <v>0</v>
      </c>
      <c r="I49" s="1652">
        <v>0</v>
      </c>
      <c r="J49" s="1652">
        <v>0</v>
      </c>
      <c r="K49" s="1652">
        <v>0</v>
      </c>
      <c r="L49" s="1652">
        <v>0</v>
      </c>
      <c r="M49" s="1652">
        <v>-2.3199999999999998E-2</v>
      </c>
      <c r="N49" s="1652">
        <v>-1.29E-2</v>
      </c>
      <c r="O49" s="1673">
        <v>-1.83E-2</v>
      </c>
      <c r="P49" s="1681" t="s">
        <v>1604</v>
      </c>
      <c r="Q49" s="1652">
        <v>-4.4899999999999995E-2</v>
      </c>
      <c r="R49" s="1652">
        <v>-3.5499999999999997E-2</v>
      </c>
      <c r="S49" s="1652">
        <v>-8.5699999999999998E-2</v>
      </c>
      <c r="T49" s="1652">
        <v>-0.14119999999999999</v>
      </c>
      <c r="U49" s="1652">
        <v>-0.21290000000000001</v>
      </c>
      <c r="V49" s="1652">
        <v>-1.5095999999999998</v>
      </c>
      <c r="W49" s="1661">
        <v>0</v>
      </c>
      <c r="X49" s="1661">
        <v>0</v>
      </c>
      <c r="Y49" s="1661">
        <v>0</v>
      </c>
      <c r="Z49" s="1661">
        <v>0</v>
      </c>
      <c r="AA49" s="1661">
        <v>0</v>
      </c>
      <c r="AB49" s="1661">
        <v>0</v>
      </c>
      <c r="AC49" s="1661">
        <v>0</v>
      </c>
      <c r="AD49" s="1688">
        <v>0</v>
      </c>
      <c r="AE49" s="304" t="s">
        <v>1598</v>
      </c>
      <c r="AF49" s="1567">
        <v>0</v>
      </c>
      <c r="AG49" s="1567">
        <v>0</v>
      </c>
      <c r="AH49" s="156">
        <v>0</v>
      </c>
      <c r="AI49" s="156">
        <v>2.4939937582500002</v>
      </c>
      <c r="AJ49" s="1567">
        <v>9.5126221390100003</v>
      </c>
      <c r="AK49" s="1567">
        <v>21.517181750999999</v>
      </c>
      <c r="AL49" s="156">
        <v>26.262253166999997</v>
      </c>
      <c r="AM49" s="1567">
        <v>37.502518992999995</v>
      </c>
      <c r="AN49" s="1568">
        <v>36.823113841999998</v>
      </c>
      <c r="AO49" s="1567">
        <v>39.376268093</v>
      </c>
      <c r="AP49" s="1567">
        <v>38.113878364999998</v>
      </c>
      <c r="AQ49" s="1569">
        <v>43.291660079339998</v>
      </c>
      <c r="AR49" s="1568">
        <v>40.724367450999999</v>
      </c>
      <c r="AS49" s="4">
        <v>42.776111900000004</v>
      </c>
      <c r="AT49" s="4">
        <v>43.873178972930006</v>
      </c>
      <c r="AU49" s="1570">
        <v>45.962291470279993</v>
      </c>
    </row>
    <row r="50" spans="1:47" s="156" customFormat="1" ht="18" customHeight="1">
      <c r="A50" s="1681"/>
      <c r="B50" s="1651"/>
      <c r="C50" s="1652"/>
      <c r="D50" s="1652"/>
      <c r="E50" s="1652"/>
      <c r="F50" s="1652"/>
      <c r="G50" s="1652"/>
      <c r="H50" s="1652"/>
      <c r="I50" s="1652"/>
      <c r="J50" s="1652"/>
      <c r="K50" s="1652"/>
      <c r="L50" s="1652"/>
      <c r="M50" s="1652"/>
      <c r="N50" s="1652"/>
      <c r="O50" s="1673"/>
      <c r="P50" s="1681"/>
      <c r="Q50" s="1652"/>
      <c r="R50" s="1652"/>
      <c r="S50" s="1652"/>
      <c r="T50" s="1652"/>
      <c r="U50" s="1652"/>
      <c r="V50" s="1652"/>
      <c r="W50" s="1661"/>
      <c r="X50" s="1661"/>
      <c r="Y50" s="1661"/>
      <c r="Z50" s="1661"/>
      <c r="AA50" s="1661"/>
      <c r="AB50" s="1661"/>
      <c r="AC50" s="1661"/>
      <c r="AD50" s="1688"/>
      <c r="AE50" s="304" t="s">
        <v>1599</v>
      </c>
      <c r="AF50" s="1567">
        <v>0</v>
      </c>
      <c r="AG50" s="1567">
        <v>0</v>
      </c>
      <c r="AH50" s="156">
        <v>0</v>
      </c>
      <c r="AI50" s="156">
        <v>0</v>
      </c>
      <c r="AJ50" s="1567">
        <v>0</v>
      </c>
      <c r="AK50" s="1567">
        <v>0</v>
      </c>
      <c r="AL50" s="156">
        <v>0</v>
      </c>
      <c r="AM50" s="1567">
        <v>0</v>
      </c>
      <c r="AN50" s="1568">
        <v>0</v>
      </c>
      <c r="AO50" s="1567">
        <v>0</v>
      </c>
      <c r="AP50" s="1567">
        <v>0</v>
      </c>
      <c r="AQ50" s="1569">
        <v>0</v>
      </c>
      <c r="AR50" s="1568">
        <v>0</v>
      </c>
      <c r="AS50" s="4">
        <v>0</v>
      </c>
      <c r="AT50" s="4">
        <v>177.37791612961999</v>
      </c>
      <c r="AU50" s="1570">
        <v>169.45678930172002</v>
      </c>
    </row>
    <row r="51" spans="1:47" s="1574" customFormat="1" ht="17.25">
      <c r="A51" s="537" t="s">
        <v>806</v>
      </c>
      <c r="B51" s="1649">
        <v>6.0533999999999999</v>
      </c>
      <c r="C51" s="1650">
        <v>6.0693000000000001</v>
      </c>
      <c r="D51" s="1650">
        <v>6.6749999999999998</v>
      </c>
      <c r="E51" s="1650">
        <v>7.6135999999999999</v>
      </c>
      <c r="F51" s="1650">
        <v>8.9680999999999997</v>
      </c>
      <c r="G51" s="1650">
        <v>8.3825000000000003</v>
      </c>
      <c r="H51" s="1650">
        <v>8.8971</v>
      </c>
      <c r="I51" s="1650">
        <v>12.8185</v>
      </c>
      <c r="J51" s="1650">
        <v>16.508200000000002</v>
      </c>
      <c r="K51" s="1650">
        <v>24.205099999999998</v>
      </c>
      <c r="L51" s="1650">
        <v>26.9511</v>
      </c>
      <c r="M51" s="1650">
        <v>39.214742456220002</v>
      </c>
      <c r="N51" s="1650">
        <v>60.908333545219996</v>
      </c>
      <c r="O51" s="1671">
        <v>78.790487800799994</v>
      </c>
      <c r="P51" s="537" t="s">
        <v>806</v>
      </c>
      <c r="Q51" s="1650">
        <v>94.571022592529985</v>
      </c>
      <c r="R51" s="1650">
        <v>111.34344708543999</v>
      </c>
      <c r="S51" s="1650">
        <v>137.95493204727001</v>
      </c>
      <c r="T51" s="1650">
        <v>161.85989999999998</v>
      </c>
      <c r="U51" s="1650">
        <v>206.62281334941002</v>
      </c>
      <c r="V51" s="1650">
        <v>363.72056388408998</v>
      </c>
      <c r="W51" s="1660">
        <v>478.03647115289994</v>
      </c>
      <c r="X51" s="1660">
        <v>559.31110000000001</v>
      </c>
      <c r="Y51" s="1660">
        <v>813.40413299999989</v>
      </c>
      <c r="Z51" s="1660">
        <v>872.07128012933015</v>
      </c>
      <c r="AA51" s="1660">
        <v>1162.16379912</v>
      </c>
      <c r="AB51" s="1660">
        <v>1629.70532907442</v>
      </c>
      <c r="AC51" s="1660">
        <v>2378.4049202092706</v>
      </c>
      <c r="AD51" s="1687">
        <v>3964.6366613091304</v>
      </c>
      <c r="AE51" s="304" t="s">
        <v>1600</v>
      </c>
      <c r="AF51" s="1567">
        <v>0</v>
      </c>
      <c r="AG51" s="1567">
        <v>0</v>
      </c>
      <c r="AH51" s="156">
        <v>0</v>
      </c>
      <c r="AI51" s="156">
        <v>0</v>
      </c>
      <c r="AJ51" s="1567">
        <v>0</v>
      </c>
      <c r="AK51" s="1567">
        <v>0</v>
      </c>
      <c r="AL51" s="156">
        <v>0</v>
      </c>
      <c r="AM51" s="1567">
        <v>0</v>
      </c>
      <c r="AN51" s="1568">
        <v>0</v>
      </c>
      <c r="AO51" s="1567">
        <v>0</v>
      </c>
      <c r="AP51" s="1567">
        <v>0</v>
      </c>
      <c r="AQ51" s="1569">
        <v>0</v>
      </c>
      <c r="AR51" s="1568">
        <v>0</v>
      </c>
      <c r="AS51" s="4">
        <v>0</v>
      </c>
      <c r="AT51" s="4">
        <v>229.58086785426278</v>
      </c>
      <c r="AU51" s="1570">
        <v>239.74987357331409</v>
      </c>
    </row>
    <row r="52" spans="1:47" s="1574" customFormat="1">
      <c r="A52" s="1681" t="s">
        <v>19</v>
      </c>
      <c r="B52" s="1651">
        <v>1.1725000000000001</v>
      </c>
      <c r="C52" s="1652">
        <v>0.88860000000000006</v>
      </c>
      <c r="D52" s="1652">
        <v>0.81940000000000002</v>
      </c>
      <c r="E52" s="1652">
        <v>1.2701</v>
      </c>
      <c r="F52" s="1652">
        <v>1.9219000000000002</v>
      </c>
      <c r="G52" s="1652">
        <v>1.7327000000000001</v>
      </c>
      <c r="H52" s="1652">
        <v>0.89910000000000001</v>
      </c>
      <c r="I52" s="1652">
        <v>2.1505999999999998</v>
      </c>
      <c r="J52" s="1652">
        <v>6.3201999999999998</v>
      </c>
      <c r="K52" s="1652">
        <v>8.616299999999999</v>
      </c>
      <c r="L52" s="1652">
        <v>4.9021000000000008</v>
      </c>
      <c r="M52" s="1652">
        <v>5.9512424562200001</v>
      </c>
      <c r="N52" s="1652">
        <v>10.984733545220001</v>
      </c>
      <c r="O52" s="1673">
        <v>13.4417878008</v>
      </c>
      <c r="P52" s="1681" t="s">
        <v>19</v>
      </c>
      <c r="Q52" s="1652">
        <v>15.101622592530001</v>
      </c>
      <c r="R52" s="1652">
        <v>15.439447085439999</v>
      </c>
      <c r="S52" s="1652">
        <v>12.54303204727</v>
      </c>
      <c r="T52" s="1652">
        <v>19.607771337430002</v>
      </c>
      <c r="U52" s="1652">
        <v>4.4707133494100004</v>
      </c>
      <c r="V52" s="1652">
        <v>18.719163884090001</v>
      </c>
      <c r="W52" s="1661">
        <v>30.015071152899996</v>
      </c>
      <c r="X52" s="1661">
        <v>55.440699999999964</v>
      </c>
      <c r="Y52" s="1661">
        <v>235.74043299999997</v>
      </c>
      <c r="Z52" s="1661">
        <v>143.51928012933001</v>
      </c>
      <c r="AA52" s="1661">
        <v>215.52424512000002</v>
      </c>
      <c r="AB52" s="1661">
        <v>131.80160311056</v>
      </c>
      <c r="AC52" s="1661">
        <v>70.488719351989999</v>
      </c>
      <c r="AD52" s="1688">
        <v>313.99277371704</v>
      </c>
      <c r="AE52" s="305" t="s">
        <v>1397</v>
      </c>
      <c r="AF52" s="1560">
        <v>-4675.3360686096503</v>
      </c>
      <c r="AG52" s="1560">
        <v>-3479.7346644522304</v>
      </c>
      <c r="AH52" s="1559">
        <v>-5984.7635536514208</v>
      </c>
      <c r="AI52" s="1559">
        <v>-5253.7609019952115</v>
      </c>
      <c r="AJ52" s="1560">
        <v>-4196.8044854959926</v>
      </c>
      <c r="AK52" s="1560">
        <v>-4981.6300481103608</v>
      </c>
      <c r="AL52" s="1559">
        <v>-5546.9121787922695</v>
      </c>
      <c r="AM52" s="1560">
        <v>-7505.4912517033226</v>
      </c>
      <c r="AN52" s="1561">
        <v>-7332.825391177962</v>
      </c>
      <c r="AO52" s="1560">
        <v>-7385.2352603384397</v>
      </c>
      <c r="AP52" s="1560">
        <v>-7190.5524921267297</v>
      </c>
      <c r="AQ52" s="1562">
        <v>-12780.728393591922</v>
      </c>
      <c r="AR52" s="1561">
        <v>-13645.500019533652</v>
      </c>
      <c r="AS52" s="1557">
        <v>-14080.577654642695</v>
      </c>
      <c r="AT52" s="1557">
        <v>-14373.309364670695</v>
      </c>
      <c r="AU52" s="1564">
        <v>-12612.887763845267</v>
      </c>
    </row>
    <row r="53" spans="1:47" s="1574" customFormat="1" ht="14.25" customHeight="1">
      <c r="A53" s="1681" t="s">
        <v>20</v>
      </c>
      <c r="B53" s="1651">
        <v>4.8808999999999996</v>
      </c>
      <c r="C53" s="1652">
        <v>5.1806999999999999</v>
      </c>
      <c r="D53" s="1652">
        <v>5.8556000000000008</v>
      </c>
      <c r="E53" s="1652">
        <v>6.3434999999999997</v>
      </c>
      <c r="F53" s="1652">
        <v>7.0461999999999998</v>
      </c>
      <c r="G53" s="1652">
        <v>6.6497999999999999</v>
      </c>
      <c r="H53" s="1652">
        <v>7.9980000000000002</v>
      </c>
      <c r="I53" s="1652">
        <v>10.667899999999999</v>
      </c>
      <c r="J53" s="1652">
        <v>10.188000000000001</v>
      </c>
      <c r="K53" s="1652">
        <v>15.588799999999999</v>
      </c>
      <c r="L53" s="1652">
        <v>22.048999999999999</v>
      </c>
      <c r="M53" s="1652">
        <v>33.263500000000001</v>
      </c>
      <c r="N53" s="1652">
        <v>49.9236</v>
      </c>
      <c r="O53" s="1673">
        <v>65.348699999999994</v>
      </c>
      <c r="P53" s="1681" t="s">
        <v>20</v>
      </c>
      <c r="Q53" s="1652">
        <v>79.469399999999993</v>
      </c>
      <c r="R53" s="1652">
        <v>95.903999999999996</v>
      </c>
      <c r="S53" s="1652">
        <v>125.41189999999999</v>
      </c>
      <c r="T53" s="1652">
        <v>142.25210000000001</v>
      </c>
      <c r="U53" s="1652">
        <v>202.15210000000002</v>
      </c>
      <c r="V53" s="1652">
        <v>345.00140000000005</v>
      </c>
      <c r="W53" s="1661">
        <v>448.02139999999997</v>
      </c>
      <c r="X53" s="1661">
        <v>503.87039999999996</v>
      </c>
      <c r="Y53" s="1661">
        <v>577.66369999999995</v>
      </c>
      <c r="Z53" s="1661">
        <v>728.55200000000013</v>
      </c>
      <c r="AA53" s="1661">
        <v>946.63955399999998</v>
      </c>
      <c r="AB53" s="1661">
        <v>1497.9037259638601</v>
      </c>
      <c r="AC53" s="1661">
        <v>2307.9162008572803</v>
      </c>
      <c r="AD53" s="1688">
        <v>3650.6438875920903</v>
      </c>
      <c r="AE53" s="303" t="s">
        <v>15</v>
      </c>
      <c r="AF53" s="1560">
        <v>10780.627142544996</v>
      </c>
      <c r="AG53" s="1560">
        <v>11525.530341864236</v>
      </c>
      <c r="AH53" s="1559">
        <v>14306.778306234619</v>
      </c>
      <c r="AI53" s="1559">
        <v>16488.122835872098</v>
      </c>
      <c r="AJ53" s="1560">
        <v>18997.049967447409</v>
      </c>
      <c r="AK53" s="1560">
        <v>21246.341427286548</v>
      </c>
      <c r="AL53" s="1559">
        <v>21718.860283659651</v>
      </c>
      <c r="AM53" s="1560">
        <v>28501.88737991091</v>
      </c>
      <c r="AN53" s="1561">
        <v>27971.090007542996</v>
      </c>
      <c r="AO53" s="1560">
        <v>28319.278953926376</v>
      </c>
      <c r="AP53" s="1560">
        <v>29845.247363618026</v>
      </c>
      <c r="AQ53" s="1562">
        <v>28669.584601180246</v>
      </c>
      <c r="AR53" s="1561">
        <v>29112.009949141782</v>
      </c>
      <c r="AS53" s="1557">
        <v>29343.829544434077</v>
      </c>
      <c r="AT53" s="1557">
        <v>30851.051867433027</v>
      </c>
      <c r="AU53" s="1564">
        <v>33359.248532017489</v>
      </c>
    </row>
    <row r="54" spans="1:47" s="1574" customFormat="1">
      <c r="A54" s="536" t="s">
        <v>832</v>
      </c>
      <c r="B54" s="1651"/>
      <c r="C54" s="1652"/>
      <c r="D54" s="1652"/>
      <c r="E54" s="1652"/>
      <c r="F54" s="1652"/>
      <c r="G54" s="1652"/>
      <c r="H54" s="1652"/>
      <c r="I54" s="1652"/>
      <c r="J54" s="1652"/>
      <c r="K54" s="1652"/>
      <c r="L54" s="1652"/>
      <c r="M54" s="1652"/>
      <c r="N54" s="1652"/>
      <c r="O54" s="1673"/>
      <c r="P54" s="536" t="s">
        <v>832</v>
      </c>
      <c r="Q54" s="1652"/>
      <c r="R54" s="1652"/>
      <c r="S54" s="1652"/>
      <c r="T54" s="1652"/>
      <c r="U54" s="1652"/>
      <c r="V54" s="1652"/>
      <c r="W54" s="1661">
        <v>0</v>
      </c>
      <c r="X54" s="1661">
        <v>0</v>
      </c>
      <c r="Y54" s="1661">
        <v>0</v>
      </c>
      <c r="Z54" s="1661">
        <v>0</v>
      </c>
      <c r="AA54" s="1661">
        <v>0</v>
      </c>
      <c r="AB54" s="1661">
        <v>0</v>
      </c>
      <c r="AC54" s="1661">
        <v>0</v>
      </c>
      <c r="AD54" s="1688">
        <v>0</v>
      </c>
      <c r="AE54" s="308"/>
      <c r="AF54" s="1567"/>
      <c r="AG54" s="1567"/>
      <c r="AJ54" s="1567"/>
      <c r="AK54" s="1567"/>
      <c r="AM54" s="1567"/>
      <c r="AN54" s="1568"/>
      <c r="AO54" s="1567"/>
      <c r="AP54" s="1567"/>
      <c r="AQ54" s="1569"/>
      <c r="AR54" s="1568"/>
      <c r="AS54" s="1575"/>
      <c r="AT54" s="1575"/>
      <c r="AU54" s="1576"/>
    </row>
    <row r="55" spans="1:47" s="1574" customFormat="1" ht="14.25" customHeight="1">
      <c r="A55" s="1674"/>
      <c r="B55" s="1651"/>
      <c r="C55" s="1652"/>
      <c r="D55" s="1652"/>
      <c r="E55" s="1652"/>
      <c r="F55" s="1652"/>
      <c r="G55" s="1652"/>
      <c r="H55" s="1652"/>
      <c r="I55" s="1652"/>
      <c r="J55" s="1652"/>
      <c r="K55" s="1652"/>
      <c r="L55" s="1652"/>
      <c r="M55" s="1652"/>
      <c r="N55" s="1652"/>
      <c r="O55" s="1673"/>
      <c r="P55" s="1674"/>
      <c r="Q55" s="1652"/>
      <c r="R55" s="1652"/>
      <c r="S55" s="1652"/>
      <c r="T55" s="1652"/>
      <c r="U55" s="1652"/>
      <c r="V55" s="1652"/>
      <c r="W55" s="1661"/>
      <c r="X55" s="1661"/>
      <c r="Y55" s="1661"/>
      <c r="Z55" s="1661"/>
      <c r="AA55" s="1661"/>
      <c r="AB55" s="1661"/>
      <c r="AC55" s="1661"/>
      <c r="AD55" s="1688"/>
      <c r="AE55" s="306" t="s">
        <v>16</v>
      </c>
      <c r="AF55" s="1560">
        <v>5017.1159271488405</v>
      </c>
      <c r="AG55" s="1560">
        <v>5571.2698895916401</v>
      </c>
      <c r="AH55" s="1559">
        <v>6771.58148868629</v>
      </c>
      <c r="AI55" s="1559">
        <v>7417.9522037676506</v>
      </c>
      <c r="AJ55" s="1560">
        <v>7025.1392647535604</v>
      </c>
      <c r="AK55" s="1560">
        <v>6877.2624347814199</v>
      </c>
      <c r="AL55" s="1559">
        <v>8571.7013015742486</v>
      </c>
      <c r="AM55" s="1560">
        <v>11271.506823303534</v>
      </c>
      <c r="AN55" s="1561">
        <v>10234.531587154377</v>
      </c>
      <c r="AO55" s="1560">
        <v>10190.190918530889</v>
      </c>
      <c r="AP55" s="1560">
        <v>10064.248190294471</v>
      </c>
      <c r="AQ55" s="1562">
        <v>11175.57396433848</v>
      </c>
      <c r="AR55" s="1561">
        <v>11033.97638088303</v>
      </c>
      <c r="AS55" s="1557">
        <v>10701.110004625229</v>
      </c>
      <c r="AT55" s="1557">
        <v>10757.68514080529</v>
      </c>
      <c r="AU55" s="1564">
        <v>11752.557980284708</v>
      </c>
    </row>
    <row r="56" spans="1:47" s="156" customFormat="1" ht="17.25">
      <c r="A56" s="537" t="s">
        <v>807</v>
      </c>
      <c r="B56" s="1649">
        <v>6.2463999999999995</v>
      </c>
      <c r="C56" s="1650">
        <v>7.8018000000000001</v>
      </c>
      <c r="D56" s="1650">
        <v>9.3613</v>
      </c>
      <c r="E56" s="1650">
        <v>10.8729</v>
      </c>
      <c r="F56" s="1650">
        <v>12.3996</v>
      </c>
      <c r="G56" s="1650">
        <v>13.8294</v>
      </c>
      <c r="H56" s="1650">
        <v>18.471700000000002</v>
      </c>
      <c r="I56" s="1650">
        <v>23.2148</v>
      </c>
      <c r="J56" s="1650">
        <v>20.786200000000001</v>
      </c>
      <c r="K56" s="1650">
        <v>29.5063</v>
      </c>
      <c r="L56" s="1650">
        <v>37.428100000000001</v>
      </c>
      <c r="M56" s="1650">
        <v>53.115199999999994</v>
      </c>
      <c r="N56" s="1650">
        <v>79.725800000000007</v>
      </c>
      <c r="O56" s="1671">
        <v>97.553399999999996</v>
      </c>
      <c r="P56" s="537" t="s">
        <v>807</v>
      </c>
      <c r="Q56" s="1650">
        <v>117.349</v>
      </c>
      <c r="R56" s="1650">
        <v>142.8691</v>
      </c>
      <c r="S56" s="1650">
        <v>161.10839999999999</v>
      </c>
      <c r="T56" s="1650">
        <v>207.06179999999998</v>
      </c>
      <c r="U56" s="1650">
        <v>306.6549</v>
      </c>
      <c r="V56" s="1650">
        <v>398.34840000000003</v>
      </c>
      <c r="W56" s="1660">
        <v>499.16149999999999</v>
      </c>
      <c r="X56" s="1660">
        <v>653.24119999999994</v>
      </c>
      <c r="Y56" s="1660">
        <v>759.63250000000005</v>
      </c>
      <c r="Z56" s="1660">
        <v>932.93010000000004</v>
      </c>
      <c r="AA56" s="1660">
        <v>1089.45028</v>
      </c>
      <c r="AB56" s="1660">
        <v>1747.2527632575002</v>
      </c>
      <c r="AC56" s="1660">
        <v>2693.5543364248592</v>
      </c>
      <c r="AD56" s="1687">
        <v>4309.5230556881197</v>
      </c>
      <c r="AE56" s="1577" t="s">
        <v>17</v>
      </c>
      <c r="AF56" s="1567">
        <v>927.23644396094005</v>
      </c>
      <c r="AG56" s="1567">
        <v>1082.2950662589101</v>
      </c>
      <c r="AH56" s="156">
        <v>1245.1353529139899</v>
      </c>
      <c r="AI56" s="156">
        <v>1301.1606315782301</v>
      </c>
      <c r="AJ56" s="1567">
        <v>1446.66039794263</v>
      </c>
      <c r="AK56" s="1567">
        <v>1437.3970898342598</v>
      </c>
      <c r="AL56" s="156">
        <v>1456.0968453817002</v>
      </c>
      <c r="AM56" s="1567">
        <v>1820.4159035789498</v>
      </c>
      <c r="AN56" s="1568">
        <v>1661.01532967092</v>
      </c>
      <c r="AO56" s="1567">
        <v>1477.1474368461902</v>
      </c>
      <c r="AP56" s="1567">
        <v>1435.32819373646</v>
      </c>
      <c r="AQ56" s="1569">
        <v>1782.6645765356398</v>
      </c>
      <c r="AR56" s="1568">
        <v>1668.3782087371603</v>
      </c>
      <c r="AS56" s="4">
        <v>1519.9023206442298</v>
      </c>
      <c r="AT56" s="4">
        <v>1601.8857489134102</v>
      </c>
      <c r="AU56" s="1570">
        <v>1912.9756338289199</v>
      </c>
    </row>
    <row r="57" spans="1:47" s="156" customFormat="1">
      <c r="A57" s="1682" t="s">
        <v>21</v>
      </c>
      <c r="B57" s="1651">
        <v>6.1239999999999997</v>
      </c>
      <c r="C57" s="1652">
        <v>7.5294999999999996</v>
      </c>
      <c r="D57" s="1652">
        <v>8.8765999999999998</v>
      </c>
      <c r="E57" s="1652">
        <v>10.3619</v>
      </c>
      <c r="F57" s="1652">
        <v>11.8691</v>
      </c>
      <c r="G57" s="1652">
        <v>13.227499999999999</v>
      </c>
      <c r="H57" s="1652">
        <v>17.9115</v>
      </c>
      <c r="I57" s="1652">
        <v>22.38</v>
      </c>
      <c r="J57" s="1652">
        <v>19.491799999999998</v>
      </c>
      <c r="K57" s="1652">
        <v>27.142900000000001</v>
      </c>
      <c r="L57" s="1652">
        <v>35.405900000000003</v>
      </c>
      <c r="M57" s="1652">
        <v>49.812100000000001</v>
      </c>
      <c r="N57" s="1652">
        <v>74.057600000000008</v>
      </c>
      <c r="O57" s="1673">
        <v>88.504600000000011</v>
      </c>
      <c r="P57" s="1682" t="s">
        <v>21</v>
      </c>
      <c r="Q57" s="1652">
        <v>111.2548</v>
      </c>
      <c r="R57" s="1652">
        <v>134.7561</v>
      </c>
      <c r="S57" s="1652">
        <v>154.63320000000002</v>
      </c>
      <c r="T57" s="1652">
        <v>198.3374</v>
      </c>
      <c r="U57" s="1652">
        <v>298.90809999999999</v>
      </c>
      <c r="V57" s="1652">
        <v>386.39570000000003</v>
      </c>
      <c r="W57" s="1661">
        <v>499.16149999999999</v>
      </c>
      <c r="X57" s="1661">
        <v>653.24119999999994</v>
      </c>
      <c r="Y57" s="1661">
        <v>759.63250000000005</v>
      </c>
      <c r="Z57" s="1661">
        <v>932.93010000000004</v>
      </c>
      <c r="AA57" s="1661">
        <v>1089.45028</v>
      </c>
      <c r="AB57" s="1661">
        <v>1747.2527632575002</v>
      </c>
      <c r="AC57" s="1661">
        <v>2693.5543364248592</v>
      </c>
      <c r="AD57" s="1688">
        <v>4309.5230556881197</v>
      </c>
      <c r="AE57" s="1578" t="s">
        <v>1398</v>
      </c>
      <c r="AF57" s="1567">
        <v>1181.5419286415199</v>
      </c>
      <c r="AG57" s="1567">
        <v>1378.1344264730701</v>
      </c>
      <c r="AH57" s="156">
        <v>1566.04643985691</v>
      </c>
      <c r="AI57" s="156">
        <v>1631.7171570042699</v>
      </c>
      <c r="AJ57" s="1567">
        <v>1776.41311898752</v>
      </c>
      <c r="AK57" s="1567">
        <v>1797.9788705901799</v>
      </c>
      <c r="AL57" s="156">
        <v>1857.94179329125</v>
      </c>
      <c r="AM57" s="1567">
        <v>2179.1742779064598</v>
      </c>
      <c r="AN57" s="1568">
        <v>1983.6330702801099</v>
      </c>
      <c r="AO57" s="1567">
        <v>1873.5439965007702</v>
      </c>
      <c r="AP57" s="1567">
        <v>1781.04641087867</v>
      </c>
      <c r="AQ57" s="1569">
        <v>2157.2296535474397</v>
      </c>
      <c r="AR57" s="1568">
        <v>2039.3243676777302</v>
      </c>
      <c r="AS57" s="4">
        <v>1900.6718673759399</v>
      </c>
      <c r="AT57" s="4">
        <v>1926.38216241128</v>
      </c>
      <c r="AU57" s="1570">
        <v>2329.7065767827899</v>
      </c>
    </row>
    <row r="58" spans="1:47" s="156" customFormat="1">
      <c r="A58" s="1681" t="s">
        <v>22</v>
      </c>
      <c r="B58" s="1651">
        <v>5.7960000000000003</v>
      </c>
      <c r="C58" s="1652">
        <v>6.8381999999999996</v>
      </c>
      <c r="D58" s="1652">
        <v>8.0829000000000004</v>
      </c>
      <c r="E58" s="1652">
        <v>9.3912999999999993</v>
      </c>
      <c r="F58" s="1652">
        <v>10.5509</v>
      </c>
      <c r="G58" s="1652">
        <v>11.4878</v>
      </c>
      <c r="H58" s="1652">
        <v>15.088700000000001</v>
      </c>
      <c r="I58" s="1652">
        <v>18.397200000000002</v>
      </c>
      <c r="J58" s="1652">
        <v>16.976900000000001</v>
      </c>
      <c r="K58" s="1652">
        <v>23.188500000000001</v>
      </c>
      <c r="L58" s="1652">
        <v>30.3597</v>
      </c>
      <c r="M58" s="1652">
        <v>41.784199999999998</v>
      </c>
      <c r="N58" s="1652">
        <v>60.53</v>
      </c>
      <c r="O58" s="1673">
        <v>77.188800000000001</v>
      </c>
      <c r="P58" s="1681" t="s">
        <v>22</v>
      </c>
      <c r="Q58" s="1652">
        <v>99.492699999999999</v>
      </c>
      <c r="R58" s="1652">
        <v>118.4558</v>
      </c>
      <c r="S58" s="1652">
        <v>135.791</v>
      </c>
      <c r="T58" s="1652">
        <v>172.0514</v>
      </c>
      <c r="U58" s="1652">
        <v>274.19880000000001</v>
      </c>
      <c r="V58" s="1652">
        <v>357.10309999999998</v>
      </c>
      <c r="W58" s="1661">
        <v>499.16149999999999</v>
      </c>
      <c r="X58" s="1661">
        <v>653.24119999999994</v>
      </c>
      <c r="Y58" s="1661">
        <v>759.63250000000005</v>
      </c>
      <c r="Z58" s="1661">
        <v>932.93010000000004</v>
      </c>
      <c r="AA58" s="1661">
        <v>1089.45028</v>
      </c>
      <c r="AB58" s="1661">
        <v>1747.2527632575002</v>
      </c>
      <c r="AC58" s="1661">
        <v>2693.5543364248592</v>
      </c>
      <c r="AD58" s="1688">
        <v>4309.5230556881197</v>
      </c>
      <c r="AE58" s="309" t="s">
        <v>1605</v>
      </c>
      <c r="AF58" s="1567">
        <v>-254.30548468057998</v>
      </c>
      <c r="AG58" s="1567">
        <v>-295.83936021416002</v>
      </c>
      <c r="AH58" s="156">
        <v>-320.91108694292001</v>
      </c>
      <c r="AI58" s="156">
        <v>-330.17404692305001</v>
      </c>
      <c r="AJ58" s="1567">
        <v>-328.80436923490004</v>
      </c>
      <c r="AK58" s="1567">
        <v>-359.40378888463005</v>
      </c>
      <c r="AL58" s="156">
        <v>-399.89743824187997</v>
      </c>
      <c r="AM58" s="1567">
        <v>-356.22937148020003</v>
      </c>
      <c r="AN58" s="1568">
        <v>-317.61606647777006</v>
      </c>
      <c r="AO58" s="1567">
        <v>-393.61376655633001</v>
      </c>
      <c r="AP58" s="1567">
        <v>-342.72353315692004</v>
      </c>
      <c r="AQ58" s="1569">
        <v>-372.17306994079996</v>
      </c>
      <c r="AR58" s="1568">
        <v>-367.39828194157002</v>
      </c>
      <c r="AS58" s="4">
        <v>-377.71620181481006</v>
      </c>
      <c r="AT58" s="4">
        <v>-316.41794618667996</v>
      </c>
      <c r="AU58" s="1570">
        <v>-408.45327837308002</v>
      </c>
    </row>
    <row r="59" spans="1:47" s="156" customFormat="1">
      <c r="A59" s="1683" t="s">
        <v>24</v>
      </c>
      <c r="B59" s="1651"/>
      <c r="C59" s="1652"/>
      <c r="D59" s="1652"/>
      <c r="E59" s="1652"/>
      <c r="F59" s="1652"/>
      <c r="G59" s="1652"/>
      <c r="H59" s="1652"/>
      <c r="I59" s="1652"/>
      <c r="J59" s="1652"/>
      <c r="K59" s="1652"/>
      <c r="L59" s="1652"/>
      <c r="M59" s="1652"/>
      <c r="N59" s="1652"/>
      <c r="O59" s="1673"/>
      <c r="P59" s="1683" t="s">
        <v>24</v>
      </c>
      <c r="Q59" s="1652"/>
      <c r="R59" s="1652"/>
      <c r="S59" s="1652"/>
      <c r="T59" s="1652"/>
      <c r="U59" s="1652"/>
      <c r="V59" s="1652"/>
      <c r="W59" s="1661">
        <v>47.198399999999999</v>
      </c>
      <c r="X59" s="1661">
        <v>109.03700000000001</v>
      </c>
      <c r="Y59" s="1661">
        <v>122.5872</v>
      </c>
      <c r="Z59" s="1661">
        <v>172.53829999999999</v>
      </c>
      <c r="AA59" s="1661">
        <v>188.5111</v>
      </c>
      <c r="AB59" s="1661">
        <v>302.38003640657001</v>
      </c>
      <c r="AC59" s="1661">
        <v>474.40405442001003</v>
      </c>
      <c r="AD59" s="1688">
        <v>924.10504958006993</v>
      </c>
      <c r="AE59" s="309" t="s">
        <v>1606</v>
      </c>
      <c r="AF59" s="1567">
        <v>0</v>
      </c>
      <c r="AG59" s="1567">
        <v>0</v>
      </c>
      <c r="AH59" s="156">
        <v>0</v>
      </c>
      <c r="AI59" s="156">
        <v>0</v>
      </c>
      <c r="AJ59" s="1567">
        <v>-7.722745400000001E-4</v>
      </c>
      <c r="AK59" s="1567">
        <v>-3.5930628999999997E-4</v>
      </c>
      <c r="AL59" s="156">
        <v>-4.9123667000000007E-4</v>
      </c>
      <c r="AM59" s="1567">
        <v>-2.24422431E-3</v>
      </c>
      <c r="AN59" s="1568">
        <v>-2.1579956444200001</v>
      </c>
      <c r="AO59" s="1567">
        <v>-5.3428356250000003E-2</v>
      </c>
      <c r="AP59" s="1567">
        <v>-1.8290124289999998E-2</v>
      </c>
      <c r="AQ59" s="1569">
        <v>-2.366263E-3</v>
      </c>
      <c r="AR59" s="1568">
        <v>-1.515089E-2</v>
      </c>
      <c r="AS59" s="4">
        <v>-8.4605129000000015E-3</v>
      </c>
      <c r="AT59" s="4">
        <v>-2.3604730499999999E-3</v>
      </c>
      <c r="AU59" s="1570">
        <v>-2.285905E-3</v>
      </c>
    </row>
    <row r="60" spans="1:47" s="156" customFormat="1">
      <c r="A60" s="1681" t="s">
        <v>23</v>
      </c>
      <c r="B60" s="1651">
        <v>0.32800000000000001</v>
      </c>
      <c r="C60" s="1652">
        <v>0.69129999999999991</v>
      </c>
      <c r="D60" s="1652">
        <v>0.79370000000000007</v>
      </c>
      <c r="E60" s="1652">
        <v>0.97060000000000002</v>
      </c>
      <c r="F60" s="1652">
        <v>1.3182</v>
      </c>
      <c r="G60" s="1652">
        <v>1.7397</v>
      </c>
      <c r="H60" s="1652">
        <v>2.8228</v>
      </c>
      <c r="I60" s="1652">
        <v>3.9828000000000001</v>
      </c>
      <c r="J60" s="1652">
        <v>2.5148999999999999</v>
      </c>
      <c r="K60" s="1652">
        <v>3.9544000000000001</v>
      </c>
      <c r="L60" s="1652">
        <v>5.0461999999999998</v>
      </c>
      <c r="M60" s="1652">
        <v>8.0278999999999989</v>
      </c>
      <c r="N60" s="1652">
        <v>13.5276</v>
      </c>
      <c r="O60" s="1673">
        <v>11.315799999999999</v>
      </c>
      <c r="P60" s="1681" t="s">
        <v>23</v>
      </c>
      <c r="Q60" s="1652">
        <v>11.7621</v>
      </c>
      <c r="R60" s="1652">
        <v>16.3003</v>
      </c>
      <c r="S60" s="1652">
        <v>18.842200000000002</v>
      </c>
      <c r="T60" s="1652">
        <v>26.286000000000001</v>
      </c>
      <c r="U60" s="1652">
        <v>24.709299999999999</v>
      </c>
      <c r="V60" s="1652">
        <v>29.2926</v>
      </c>
      <c r="W60" s="1661">
        <v>0</v>
      </c>
      <c r="X60" s="1661">
        <v>0</v>
      </c>
      <c r="Y60" s="1661">
        <v>0</v>
      </c>
      <c r="Z60" s="1661">
        <v>0</v>
      </c>
      <c r="AA60" s="1661">
        <v>0</v>
      </c>
      <c r="AB60" s="1661">
        <v>0</v>
      </c>
      <c r="AC60" s="1661">
        <v>0</v>
      </c>
      <c r="AD60" s="1688">
        <v>0</v>
      </c>
      <c r="AE60" s="309" t="s">
        <v>1607</v>
      </c>
      <c r="AF60" s="1567">
        <v>0</v>
      </c>
      <c r="AG60" s="1567">
        <v>0</v>
      </c>
      <c r="AH60" s="156">
        <v>0</v>
      </c>
      <c r="AI60" s="156">
        <v>-0.38247850298999997</v>
      </c>
      <c r="AJ60" s="1567">
        <v>-0.94757953545000007</v>
      </c>
      <c r="AK60" s="1567">
        <v>-1.1776325650000001</v>
      </c>
      <c r="AL60" s="156">
        <v>-1.947018431</v>
      </c>
      <c r="AM60" s="1567">
        <v>-2.5267586230000001</v>
      </c>
      <c r="AN60" s="1568">
        <v>-2.843678487</v>
      </c>
      <c r="AO60" s="1567">
        <v>-2.729364742</v>
      </c>
      <c r="AP60" s="1567">
        <v>-2.976393861</v>
      </c>
      <c r="AQ60" s="1569">
        <v>-2.3896408080000002</v>
      </c>
      <c r="AR60" s="1568">
        <v>-3.5327261090000004</v>
      </c>
      <c r="AS60" s="4">
        <v>-3.0448844039999998</v>
      </c>
      <c r="AT60" s="4">
        <v>-2.9595201585000002</v>
      </c>
      <c r="AU60" s="1570">
        <v>-2.91322604975</v>
      </c>
    </row>
    <row r="61" spans="1:47" s="156" customFormat="1">
      <c r="A61" s="1683" t="s">
        <v>24</v>
      </c>
      <c r="B61" s="1651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73"/>
      <c r="P61" s="1683" t="s">
        <v>24</v>
      </c>
      <c r="Q61" s="1652"/>
      <c r="R61" s="1652"/>
      <c r="S61" s="1652"/>
      <c r="T61" s="1652"/>
      <c r="U61" s="1652"/>
      <c r="V61" s="1652"/>
      <c r="W61" s="1661">
        <v>0</v>
      </c>
      <c r="X61" s="1661">
        <v>0</v>
      </c>
      <c r="Y61" s="1661">
        <v>0</v>
      </c>
      <c r="Z61" s="1661">
        <v>0</v>
      </c>
      <c r="AA61" s="1661">
        <v>0</v>
      </c>
      <c r="AB61" s="1661">
        <v>0</v>
      </c>
      <c r="AC61" s="1661">
        <v>0</v>
      </c>
      <c r="AD61" s="1688">
        <v>0</v>
      </c>
      <c r="AE61" s="309" t="s">
        <v>1608</v>
      </c>
      <c r="AF61" s="1567">
        <v>0</v>
      </c>
      <c r="AG61" s="1567">
        <v>0</v>
      </c>
      <c r="AH61" s="156">
        <v>0</v>
      </c>
      <c r="AI61" s="156">
        <v>0</v>
      </c>
      <c r="AJ61" s="1567">
        <v>0</v>
      </c>
      <c r="AK61" s="1567">
        <v>0</v>
      </c>
      <c r="AL61" s="156">
        <v>0</v>
      </c>
      <c r="AM61" s="1567">
        <v>0</v>
      </c>
      <c r="AN61" s="1568">
        <v>0</v>
      </c>
      <c r="AO61" s="1567">
        <v>0</v>
      </c>
      <c r="AP61" s="1567">
        <v>0</v>
      </c>
      <c r="AQ61" s="1569">
        <v>0</v>
      </c>
      <c r="AR61" s="1568">
        <v>0</v>
      </c>
      <c r="AS61" s="4">
        <v>0</v>
      </c>
      <c r="AT61" s="4">
        <v>-0.60334055297</v>
      </c>
      <c r="AU61" s="1570">
        <v>-0.70345551431999997</v>
      </c>
    </row>
    <row r="62" spans="1:47" s="156" customFormat="1">
      <c r="A62" s="1684" t="s">
        <v>808</v>
      </c>
      <c r="B62" s="1651">
        <v>0.12240000000000001</v>
      </c>
      <c r="C62" s="1652">
        <v>0.27229999999999999</v>
      </c>
      <c r="D62" s="1652">
        <v>0.48469999999999996</v>
      </c>
      <c r="E62" s="1652">
        <v>0.51100000000000001</v>
      </c>
      <c r="F62" s="1652">
        <v>0.53049999999999997</v>
      </c>
      <c r="G62" s="1652">
        <v>0.60189999999999999</v>
      </c>
      <c r="H62" s="1652">
        <v>0.56020000000000003</v>
      </c>
      <c r="I62" s="1652">
        <v>0.83479999999999999</v>
      </c>
      <c r="J62" s="1652">
        <v>1.2944</v>
      </c>
      <c r="K62" s="1652">
        <v>2.3633999999999999</v>
      </c>
      <c r="L62" s="1652">
        <v>2.0222000000000002</v>
      </c>
      <c r="M62" s="1652">
        <v>3.3030999999999997</v>
      </c>
      <c r="N62" s="1652">
        <v>5.6681999999999997</v>
      </c>
      <c r="O62" s="1673">
        <v>9.0488</v>
      </c>
      <c r="P62" s="1684" t="s">
        <v>808</v>
      </c>
      <c r="Q62" s="1652">
        <v>6.0941999999999998</v>
      </c>
      <c r="R62" s="1652">
        <v>8.1129999999999995</v>
      </c>
      <c r="S62" s="1652">
        <v>6.4752000000000001</v>
      </c>
      <c r="T62" s="1652">
        <v>8.7243999999999993</v>
      </c>
      <c r="U62" s="1652">
        <v>7.7468000000000004</v>
      </c>
      <c r="V62" s="1652">
        <v>11.9527</v>
      </c>
      <c r="W62" s="1661">
        <v>0</v>
      </c>
      <c r="X62" s="1661">
        <v>0</v>
      </c>
      <c r="Y62" s="1661">
        <v>0</v>
      </c>
      <c r="Z62" s="1661">
        <v>0</v>
      </c>
      <c r="AA62" s="1661">
        <v>0</v>
      </c>
      <c r="AB62" s="1661">
        <v>0</v>
      </c>
      <c r="AC62" s="1661">
        <v>0</v>
      </c>
      <c r="AD62" s="1688">
        <v>0</v>
      </c>
      <c r="AE62" s="309" t="s">
        <v>1609</v>
      </c>
      <c r="AF62" s="1567">
        <v>0</v>
      </c>
      <c r="AG62" s="1567">
        <v>0</v>
      </c>
      <c r="AH62" s="156">
        <v>0</v>
      </c>
      <c r="AI62" s="156">
        <v>0</v>
      </c>
      <c r="AJ62" s="1567">
        <v>0</v>
      </c>
      <c r="AK62" s="1567">
        <v>0</v>
      </c>
      <c r="AL62" s="156">
        <v>0</v>
      </c>
      <c r="AM62" s="1567">
        <v>0</v>
      </c>
      <c r="AN62" s="1568">
        <v>0</v>
      </c>
      <c r="AO62" s="1567">
        <v>0</v>
      </c>
      <c r="AP62" s="1567">
        <v>0</v>
      </c>
      <c r="AQ62" s="1569">
        <v>0</v>
      </c>
      <c r="AR62" s="1568">
        <v>0</v>
      </c>
      <c r="AS62" s="4">
        <v>0</v>
      </c>
      <c r="AT62" s="4">
        <v>-4.5132461266700004</v>
      </c>
      <c r="AU62" s="1570">
        <v>-4.6586971117200004</v>
      </c>
    </row>
    <row r="63" spans="1:47" s="156" customFormat="1">
      <c r="A63" s="536" t="s">
        <v>24</v>
      </c>
      <c r="B63" s="1651"/>
      <c r="C63" s="1652"/>
      <c r="D63" s="1652"/>
      <c r="E63" s="1652"/>
      <c r="F63" s="1652"/>
      <c r="G63" s="1652"/>
      <c r="H63" s="1652"/>
      <c r="I63" s="1652"/>
      <c r="J63" s="1652"/>
      <c r="K63" s="1652"/>
      <c r="L63" s="1652"/>
      <c r="M63" s="1652"/>
      <c r="N63" s="1652"/>
      <c r="O63" s="1673"/>
      <c r="P63" s="536" t="s">
        <v>24</v>
      </c>
      <c r="Q63" s="1652"/>
      <c r="R63" s="1652"/>
      <c r="S63" s="1652"/>
      <c r="T63" s="1652"/>
      <c r="U63" s="1652"/>
      <c r="V63" s="1652"/>
      <c r="W63" s="1661">
        <v>0</v>
      </c>
      <c r="X63" s="1661">
        <v>0</v>
      </c>
      <c r="Y63" s="1661">
        <v>0</v>
      </c>
      <c r="Z63" s="1661">
        <v>0</v>
      </c>
      <c r="AA63" s="1661">
        <v>0</v>
      </c>
      <c r="AB63" s="1661">
        <v>0</v>
      </c>
      <c r="AC63" s="1661">
        <v>0</v>
      </c>
      <c r="AD63" s="1688">
        <v>0</v>
      </c>
      <c r="AE63" s="309" t="s">
        <v>1399</v>
      </c>
      <c r="AF63" s="1567">
        <v>4089.8794831879004</v>
      </c>
      <c r="AG63" s="1567">
        <v>4488.97482333273</v>
      </c>
      <c r="AH63" s="156">
        <v>5526.4461357723003</v>
      </c>
      <c r="AI63" s="156">
        <v>6116.7915721894205</v>
      </c>
      <c r="AJ63" s="1567">
        <v>5578.4788668109313</v>
      </c>
      <c r="AK63" s="1567">
        <v>5439.8653449471603</v>
      </c>
      <c r="AL63" s="156">
        <v>7115.6044561925492</v>
      </c>
      <c r="AM63" s="1567">
        <v>9451.0909197245837</v>
      </c>
      <c r="AN63" s="1568">
        <v>8573.5162574834576</v>
      </c>
      <c r="AO63" s="1567">
        <v>8713.0434816846991</v>
      </c>
      <c r="AP63" s="1567">
        <v>8628.9199965580101</v>
      </c>
      <c r="AQ63" s="1569">
        <v>9392.9093878028398</v>
      </c>
      <c r="AR63" s="1568">
        <v>9365.5981721458702</v>
      </c>
      <c r="AS63" s="4">
        <v>9181.2076839809997</v>
      </c>
      <c r="AT63" s="4">
        <v>9155.7993918918783</v>
      </c>
      <c r="AU63" s="1570">
        <v>9839.5823464557889</v>
      </c>
    </row>
    <row r="64" spans="1:47" s="156" customFormat="1">
      <c r="A64" s="1681"/>
      <c r="B64" s="1651"/>
      <c r="C64" s="1652"/>
      <c r="D64" s="1652"/>
      <c r="E64" s="1652"/>
      <c r="F64" s="1652"/>
      <c r="G64" s="1652"/>
      <c r="H64" s="1652"/>
      <c r="I64" s="1652"/>
      <c r="J64" s="1652"/>
      <c r="K64" s="1652"/>
      <c r="L64" s="1652"/>
      <c r="M64" s="1652"/>
      <c r="N64" s="1652"/>
      <c r="O64" s="1673"/>
      <c r="P64" s="1681"/>
      <c r="Q64" s="1652"/>
      <c r="R64" s="1652"/>
      <c r="S64" s="1652"/>
      <c r="T64" s="1652"/>
      <c r="U64" s="1652"/>
      <c r="V64" s="1652"/>
      <c r="W64" s="1661"/>
      <c r="X64" s="1661"/>
      <c r="Y64" s="1661"/>
      <c r="Z64" s="1661"/>
      <c r="AA64" s="1661"/>
      <c r="AB64" s="1661"/>
      <c r="AC64" s="1661"/>
      <c r="AD64" s="1688"/>
      <c r="AE64" s="309" t="s">
        <v>19</v>
      </c>
      <c r="AF64" s="1567">
        <v>703.35303022317999</v>
      </c>
      <c r="AG64" s="1567">
        <v>658.69286848786999</v>
      </c>
      <c r="AH64" s="156">
        <v>605.59589290589986</v>
      </c>
      <c r="AI64" s="156">
        <v>1046.79955156919</v>
      </c>
      <c r="AJ64" s="1567">
        <v>417.11438510968003</v>
      </c>
      <c r="AK64" s="1567">
        <v>217.04883966208999</v>
      </c>
      <c r="AL64" s="156">
        <v>1229.7479242163402</v>
      </c>
      <c r="AM64" s="1567">
        <v>3249.4020414668807</v>
      </c>
      <c r="AN64" s="1568">
        <v>2421.1735943713097</v>
      </c>
      <c r="AO64" s="1567">
        <v>2573.8201411314003</v>
      </c>
      <c r="AP64" s="1567">
        <v>2625.2122914042002</v>
      </c>
      <c r="AQ64" s="1569">
        <v>2973.2472919299498</v>
      </c>
      <c r="AR64" s="1568">
        <v>2779.8513134205396</v>
      </c>
      <c r="AS64" s="4">
        <v>2970.9699294859302</v>
      </c>
      <c r="AT64" s="4">
        <v>2756.2140923474603</v>
      </c>
      <c r="AU64" s="1570">
        <v>3115.2292964959001</v>
      </c>
    </row>
    <row r="65" spans="1:47" s="197" customFormat="1" ht="17.25" thickBot="1">
      <c r="A65" s="1685" t="s">
        <v>25</v>
      </c>
      <c r="B65" s="1653">
        <v>16.1617</v>
      </c>
      <c r="C65" s="1654">
        <v>18.093599999999999</v>
      </c>
      <c r="D65" s="1654">
        <v>20.879099999999998</v>
      </c>
      <c r="E65" s="1654">
        <v>23.37</v>
      </c>
      <c r="F65" s="1654">
        <v>26.2776</v>
      </c>
      <c r="G65" s="1654">
        <v>27.389800000000001</v>
      </c>
      <c r="H65" s="1654">
        <v>33.667400000000001</v>
      </c>
      <c r="I65" s="1654">
        <v>45.446899999999999</v>
      </c>
      <c r="J65" s="1654">
        <v>47.055</v>
      </c>
      <c r="K65" s="1654">
        <v>68.662499999999994</v>
      </c>
      <c r="L65" s="1654">
        <v>87.499800000000008</v>
      </c>
      <c r="M65" s="1654">
        <v>129.08547462570999</v>
      </c>
      <c r="N65" s="1654">
        <v>198.47920318588999</v>
      </c>
      <c r="O65" s="1686">
        <v>266.94488646651001</v>
      </c>
      <c r="P65" s="1685" t="s">
        <v>25</v>
      </c>
      <c r="Q65" s="1654">
        <v>318.76346635389001</v>
      </c>
      <c r="R65" s="1654">
        <v>370.33352547017995</v>
      </c>
      <c r="S65" s="1654">
        <v>429.73133053988005</v>
      </c>
      <c r="T65" s="1654">
        <v>525.63780000000008</v>
      </c>
      <c r="U65" s="1654">
        <v>699.73370472530996</v>
      </c>
      <c r="V65" s="1654">
        <v>1036.0795465768499</v>
      </c>
      <c r="W65" s="1662">
        <v>1315.86914641522</v>
      </c>
      <c r="X65" s="1662">
        <v>1599.4945999999998</v>
      </c>
      <c r="Y65" s="1662">
        <v>1985.1918329999999</v>
      </c>
      <c r="Z65" s="1662">
        <v>2263.5878801293302</v>
      </c>
      <c r="AA65" s="1662">
        <v>2814.84607912</v>
      </c>
      <c r="AB65" s="1662">
        <v>4027.9016962419305</v>
      </c>
      <c r="AC65" s="1662">
        <v>5809.8264806303405</v>
      </c>
      <c r="AD65" s="1689">
        <v>9166.8353050645583</v>
      </c>
      <c r="AE65" s="309" t="s">
        <v>20</v>
      </c>
      <c r="AF65" s="1567">
        <v>3386.5264529647202</v>
      </c>
      <c r="AG65" s="1567">
        <v>3830.2819548448597</v>
      </c>
      <c r="AH65" s="156">
        <v>4920.8502428663996</v>
      </c>
      <c r="AI65" s="156">
        <v>5069.9920206202305</v>
      </c>
      <c r="AJ65" s="1567">
        <v>5160.8465960651511</v>
      </c>
      <c r="AK65" s="1567">
        <v>5221.3452241812802</v>
      </c>
      <c r="AL65" s="156">
        <v>5873.4532730613892</v>
      </c>
      <c r="AM65" s="1567">
        <v>6180.0409904322123</v>
      </c>
      <c r="AN65" s="1568">
        <v>6131.0047915819496</v>
      </c>
      <c r="AO65" s="1567">
        <v>6114.45421304511</v>
      </c>
      <c r="AP65" s="1567">
        <v>5980.5344887615211</v>
      </c>
      <c r="AQ65" s="1569">
        <v>6388.6513327846296</v>
      </c>
      <c r="AR65" s="1568">
        <v>6567.4344096781297</v>
      </c>
      <c r="AS65" s="4">
        <v>6185.6227475656697</v>
      </c>
      <c r="AT65" s="4">
        <v>6296.8638832450688</v>
      </c>
      <c r="AU65" s="1570">
        <v>6608.6519240258913</v>
      </c>
    </row>
    <row r="66" spans="1:47" s="240" customFormat="1">
      <c r="A66" s="455" t="s">
        <v>1266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655"/>
      <c r="N66" s="1655"/>
      <c r="O66" s="1655"/>
      <c r="P66" s="455" t="s">
        <v>1266</v>
      </c>
      <c r="Q66" s="1655"/>
      <c r="R66" s="1655"/>
      <c r="S66" s="1655"/>
      <c r="T66" s="1655"/>
      <c r="U66" s="1655"/>
      <c r="V66" s="1655"/>
      <c r="W66" s="1656"/>
      <c r="X66" s="1663"/>
      <c r="Y66" s="1663"/>
      <c r="Z66" s="1663"/>
      <c r="AA66" s="1663"/>
      <c r="AB66" s="1656"/>
      <c r="AC66" s="1656"/>
      <c r="AD66" s="1656"/>
      <c r="AE66" s="309" t="s">
        <v>832</v>
      </c>
      <c r="AF66" s="4">
        <v>0</v>
      </c>
      <c r="AG66" s="4">
        <v>0</v>
      </c>
      <c r="AH66" s="4">
        <v>0</v>
      </c>
      <c r="AI66" s="4">
        <v>0</v>
      </c>
      <c r="AJ66" s="4">
        <v>0.51788563610000005</v>
      </c>
      <c r="AK66" s="4">
        <v>1.4712811037899998</v>
      </c>
      <c r="AL66" s="4">
        <v>12.40325891482</v>
      </c>
      <c r="AM66" s="4">
        <v>21.647887825489999</v>
      </c>
      <c r="AN66" s="1565">
        <v>21.337871530200001</v>
      </c>
      <c r="AO66" s="4">
        <v>24.769127508190003</v>
      </c>
      <c r="AP66" s="4">
        <v>23.173216392290001</v>
      </c>
      <c r="AQ66" s="1566">
        <v>31.010763088259999</v>
      </c>
      <c r="AR66" s="1565">
        <v>18.312449047200001</v>
      </c>
      <c r="AS66" s="4">
        <v>24.6150069294</v>
      </c>
      <c r="AT66" s="4">
        <v>21.413552653690001</v>
      </c>
      <c r="AU66" s="1570">
        <v>29.657790760139999</v>
      </c>
    </row>
    <row r="67" spans="1:47" s="240" customFormat="1" ht="15.75" customHeight="1">
      <c r="A67" s="455" t="s">
        <v>1267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455" t="s">
        <v>1267</v>
      </c>
      <c r="Q67" s="155"/>
      <c r="R67" s="155"/>
      <c r="S67" s="155"/>
      <c r="T67" s="155"/>
      <c r="U67" s="155"/>
      <c r="V67" s="155"/>
      <c r="W67" s="1664"/>
      <c r="X67" s="1663"/>
      <c r="Y67" s="1663"/>
      <c r="Z67" s="1663"/>
      <c r="AA67" s="1663"/>
      <c r="AB67" s="1656"/>
      <c r="AC67" s="1656"/>
      <c r="AD67" s="1656"/>
      <c r="AE67" s="309" t="s">
        <v>1400</v>
      </c>
      <c r="AF67" s="156">
        <v>0</v>
      </c>
      <c r="AG67" s="156">
        <v>0</v>
      </c>
      <c r="AH67" s="156">
        <v>0</v>
      </c>
      <c r="AI67" s="156">
        <v>0</v>
      </c>
      <c r="AJ67" s="156">
        <v>0</v>
      </c>
      <c r="AK67" s="156">
        <v>0</v>
      </c>
      <c r="AL67" s="156">
        <v>0</v>
      </c>
      <c r="AM67" s="156">
        <v>0</v>
      </c>
      <c r="AN67" s="1565">
        <v>0</v>
      </c>
      <c r="AO67" s="4">
        <v>0</v>
      </c>
      <c r="AP67" s="4">
        <v>0</v>
      </c>
      <c r="AQ67" s="1566">
        <v>0</v>
      </c>
      <c r="AR67" s="1565">
        <v>0</v>
      </c>
      <c r="AS67" s="4">
        <v>0</v>
      </c>
      <c r="AT67" s="4">
        <v>0</v>
      </c>
      <c r="AU67" s="1570">
        <v>0</v>
      </c>
    </row>
    <row r="68" spans="1:47" s="240" customFormat="1" ht="15.75" customHeight="1">
      <c r="A68" s="2233" t="s">
        <v>1268</v>
      </c>
      <c r="B68" s="2233"/>
      <c r="C68" s="2233"/>
      <c r="D68" s="2233"/>
      <c r="E68" s="2233"/>
      <c r="F68" s="2233"/>
      <c r="G68" s="2233"/>
      <c r="H68" s="2233"/>
      <c r="I68" s="2233"/>
      <c r="J68" s="2233"/>
      <c r="K68" s="2233"/>
      <c r="L68" s="2233"/>
      <c r="M68" s="2233"/>
      <c r="N68" s="2233"/>
      <c r="O68" s="2233"/>
      <c r="P68" s="2233"/>
      <c r="Q68" s="2233"/>
      <c r="R68" s="2233"/>
      <c r="S68" s="2233"/>
      <c r="T68" s="2233"/>
      <c r="U68" s="2233"/>
      <c r="V68" s="2233"/>
      <c r="W68" s="1665"/>
      <c r="X68" s="1665"/>
      <c r="Y68" s="1665"/>
      <c r="Z68" s="1665"/>
      <c r="AA68" s="1665"/>
      <c r="AB68" s="1665"/>
      <c r="AC68" s="1665"/>
      <c r="AD68" s="1665"/>
      <c r="AE68" s="309" t="s">
        <v>1610</v>
      </c>
      <c r="AF68" s="156">
        <v>0</v>
      </c>
      <c r="AG68" s="156">
        <v>0</v>
      </c>
      <c r="AH68" s="156">
        <v>0</v>
      </c>
      <c r="AI68" s="156">
        <v>0</v>
      </c>
      <c r="AJ68" s="156">
        <v>0</v>
      </c>
      <c r="AK68" s="156">
        <v>0</v>
      </c>
      <c r="AL68" s="156">
        <v>0</v>
      </c>
      <c r="AM68" s="156">
        <v>0</v>
      </c>
      <c r="AN68" s="1565">
        <v>0</v>
      </c>
      <c r="AO68" s="4">
        <v>0</v>
      </c>
      <c r="AP68" s="4">
        <v>0</v>
      </c>
      <c r="AQ68" s="1566">
        <v>0</v>
      </c>
      <c r="AR68" s="1565">
        <v>0</v>
      </c>
      <c r="AS68" s="4">
        <v>0</v>
      </c>
      <c r="AT68" s="4">
        <v>44.171417794760004</v>
      </c>
      <c r="AU68" s="1570">
        <v>41.954274771079994</v>
      </c>
    </row>
    <row r="69" spans="1:47" s="240" customFormat="1" ht="15" customHeight="1">
      <c r="A69" s="354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656"/>
      <c r="M69" s="1656"/>
      <c r="N69" s="1656"/>
      <c r="O69" s="1656"/>
      <c r="P69" s="354"/>
      <c r="Q69" s="1656"/>
      <c r="R69" s="1656"/>
      <c r="S69" s="1656"/>
      <c r="T69" s="1656"/>
      <c r="U69" s="1656"/>
      <c r="V69" s="1656"/>
      <c r="W69" s="1656"/>
      <c r="X69" s="1663"/>
      <c r="Y69" s="1663"/>
      <c r="Z69" s="1663"/>
      <c r="AA69" s="1663"/>
      <c r="AB69" s="1656"/>
      <c r="AC69" s="1656"/>
      <c r="AD69" s="1656"/>
      <c r="AE69" s="309" t="s">
        <v>1611</v>
      </c>
      <c r="AF69" s="156">
        <v>0</v>
      </c>
      <c r="AG69" s="156">
        <v>0</v>
      </c>
      <c r="AH69" s="156">
        <v>0</v>
      </c>
      <c r="AI69" s="156">
        <v>0</v>
      </c>
      <c r="AJ69" s="156">
        <v>0</v>
      </c>
      <c r="AK69" s="156">
        <v>0</v>
      </c>
      <c r="AL69" s="156">
        <v>0</v>
      </c>
      <c r="AM69" s="156">
        <v>0</v>
      </c>
      <c r="AN69" s="1565">
        <v>0</v>
      </c>
      <c r="AO69" s="4">
        <v>0</v>
      </c>
      <c r="AP69" s="4">
        <v>0</v>
      </c>
      <c r="AQ69" s="1566">
        <v>0</v>
      </c>
      <c r="AR69" s="1565">
        <v>0</v>
      </c>
      <c r="AS69" s="4">
        <v>0</v>
      </c>
      <c r="AT69" s="4">
        <v>37.136445850897609</v>
      </c>
      <c r="AU69" s="1570">
        <v>44.089060402777804</v>
      </c>
    </row>
    <row r="70" spans="1:47" s="240" customFormat="1" ht="15" customHeight="1">
      <c r="A70" s="318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4"/>
      <c r="M70" s="154"/>
      <c r="N70" s="154"/>
      <c r="O70" s="154"/>
      <c r="P70" s="318"/>
      <c r="Q70" s="154"/>
      <c r="R70" s="154"/>
      <c r="S70" s="154"/>
      <c r="T70" s="154"/>
      <c r="U70" s="154"/>
      <c r="V70" s="154"/>
      <c r="W70" s="1656"/>
      <c r="X70" s="1663"/>
      <c r="Y70" s="1663"/>
      <c r="Z70" s="1663"/>
      <c r="AA70" s="1663"/>
      <c r="AB70" s="1656"/>
      <c r="AC70" s="1656"/>
      <c r="AD70" s="1656"/>
      <c r="AE70" s="308"/>
      <c r="AF70" s="156"/>
      <c r="AG70" s="156"/>
      <c r="AH70" s="156"/>
      <c r="AI70" s="156"/>
      <c r="AJ70" s="156"/>
      <c r="AK70" s="156"/>
      <c r="AL70" s="156"/>
      <c r="AM70" s="156"/>
      <c r="AN70" s="1565"/>
      <c r="AO70" s="4"/>
      <c r="AP70" s="4"/>
      <c r="AQ70" s="1566"/>
      <c r="AR70" s="1565"/>
      <c r="AS70" s="4"/>
      <c r="AT70" s="4"/>
      <c r="AU70" s="1570"/>
    </row>
    <row r="71" spans="1:47" s="240" customFormat="1" ht="15" customHeight="1">
      <c r="A71" s="157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7"/>
      <c r="Q71" s="154"/>
      <c r="R71" s="154"/>
      <c r="S71" s="154"/>
      <c r="T71" s="154"/>
      <c r="U71" s="154"/>
      <c r="V71" s="154"/>
      <c r="W71" s="1656"/>
      <c r="X71" s="1663"/>
      <c r="Y71" s="1663"/>
      <c r="Z71" s="1663"/>
      <c r="AA71" s="1663"/>
      <c r="AB71" s="1656"/>
      <c r="AC71" s="1656"/>
      <c r="AD71" s="1656"/>
      <c r="AE71" s="306" t="s">
        <v>1401</v>
      </c>
      <c r="AF71" s="1559">
        <v>5763.51121539616</v>
      </c>
      <c r="AG71" s="1559">
        <v>5954.2604522725997</v>
      </c>
      <c r="AH71" s="1559">
        <v>6531.9130086532205</v>
      </c>
      <c r="AI71" s="1559">
        <v>8062.9013473610503</v>
      </c>
      <c r="AJ71" s="1559">
        <v>8656.124801614751</v>
      </c>
      <c r="AK71" s="1559">
        <v>12008.237565555779</v>
      </c>
      <c r="AL71" s="1559">
        <v>11458.129815923812</v>
      </c>
      <c r="AM71" s="1559">
        <v>12320.22575390408</v>
      </c>
      <c r="AN71" s="1556">
        <v>12069.736253282999</v>
      </c>
      <c r="AO71" s="1557">
        <v>11790.391435119291</v>
      </c>
      <c r="AP71" s="1557">
        <v>11889.74565302725</v>
      </c>
      <c r="AQ71" s="1558">
        <v>12965.060242376318</v>
      </c>
      <c r="AR71" s="1556">
        <v>13390.445757742689</v>
      </c>
      <c r="AS71" s="1557">
        <v>14112.89451271349</v>
      </c>
      <c r="AT71" s="1557">
        <v>14802.977186379398</v>
      </c>
      <c r="AU71" s="1564">
        <v>15316.017080799616</v>
      </c>
    </row>
    <row r="72" spans="1:47" s="240" customFormat="1" ht="15" customHeight="1"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Q72" s="154"/>
      <c r="R72" s="154"/>
      <c r="S72" s="154"/>
      <c r="T72" s="154"/>
      <c r="U72" s="154"/>
      <c r="V72" s="154"/>
      <c r="W72" s="1666"/>
      <c r="X72" s="1667"/>
      <c r="Y72" s="1667"/>
      <c r="Z72" s="1667"/>
      <c r="AA72" s="1667"/>
      <c r="AB72" s="1666"/>
      <c r="AC72" s="1666"/>
      <c r="AD72" s="1666"/>
      <c r="AE72" s="1573" t="s">
        <v>1402</v>
      </c>
      <c r="AF72" s="1559">
        <v>5763.51121539616</v>
      </c>
      <c r="AG72" s="1559">
        <v>5954.2604522725997</v>
      </c>
      <c r="AH72" s="1559">
        <v>6531.9130086532205</v>
      </c>
      <c r="AI72" s="1559">
        <v>8062.1048126580999</v>
      </c>
      <c r="AJ72" s="1559">
        <v>8642.6597949047609</v>
      </c>
      <c r="AK72" s="1559">
        <v>12008.237565555779</v>
      </c>
      <c r="AL72" s="1559">
        <v>11418.40555138781</v>
      </c>
      <c r="AM72" s="1559">
        <v>12269.94209590408</v>
      </c>
      <c r="AN72" s="1556">
        <v>12007.756693651769</v>
      </c>
      <c r="AO72" s="1557">
        <v>11732.13437326129</v>
      </c>
      <c r="AP72" s="1557">
        <v>11833.230392386251</v>
      </c>
      <c r="AQ72" s="1558">
        <v>12896.944985996319</v>
      </c>
      <c r="AR72" s="1556">
        <v>13317.61776241269</v>
      </c>
      <c r="AS72" s="1581">
        <v>14034.44417676949</v>
      </c>
      <c r="AT72" s="1581">
        <v>14802.977186379398</v>
      </c>
      <c r="AU72" s="1582">
        <v>15316.017080799616</v>
      </c>
    </row>
    <row r="73" spans="1:47" s="240" customFormat="1"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Q73" s="154"/>
      <c r="R73" s="154"/>
      <c r="S73" s="154"/>
      <c r="T73" s="154"/>
      <c r="U73" s="154"/>
      <c r="V73" s="154"/>
      <c r="W73" s="1668"/>
      <c r="X73" s="1668"/>
      <c r="Y73" s="1668"/>
      <c r="Z73" s="1668"/>
      <c r="AA73" s="154"/>
      <c r="AB73" s="154"/>
      <c r="AC73" s="154"/>
      <c r="AD73" s="154"/>
      <c r="AE73" s="309" t="s">
        <v>1612</v>
      </c>
      <c r="AF73" s="156">
        <v>5763.51121539616</v>
      </c>
      <c r="AG73" s="156">
        <v>5954.2604522725997</v>
      </c>
      <c r="AH73" s="156">
        <v>6531.9130086532205</v>
      </c>
      <c r="AI73" s="156">
        <v>8062.1048126580999</v>
      </c>
      <c r="AJ73" s="156">
        <v>8606.611492592212</v>
      </c>
      <c r="AK73" s="156">
        <v>11936.92882741832</v>
      </c>
      <c r="AL73" s="156">
        <v>11363.49400595843</v>
      </c>
      <c r="AM73" s="156">
        <v>12096.630691838271</v>
      </c>
      <c r="AN73" s="1565">
        <v>11832.68761479254</v>
      </c>
      <c r="AO73" s="4">
        <v>11544.873849482659</v>
      </c>
      <c r="AP73" s="4">
        <v>11634.218866555599</v>
      </c>
      <c r="AQ73" s="1566">
        <v>12690.039806974519</v>
      </c>
      <c r="AR73" s="1565">
        <v>13032.466395377529</v>
      </c>
      <c r="AS73" s="4">
        <v>13748.929035531239</v>
      </c>
      <c r="AT73" s="4">
        <v>14226.764375120294</v>
      </c>
      <c r="AU73" s="1570">
        <v>14737.178545197379</v>
      </c>
    </row>
    <row r="74" spans="1:47" s="239" customFormat="1" ht="18.75" customHeight="1">
      <c r="A74" s="240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240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308" t="s">
        <v>1403</v>
      </c>
      <c r="AF74" s="156">
        <v>1444.32707205311</v>
      </c>
      <c r="AG74" s="156">
        <v>1506.29151829388</v>
      </c>
      <c r="AH74" s="156">
        <v>1965.5209618868203</v>
      </c>
      <c r="AI74" s="156">
        <v>2726.97859487095</v>
      </c>
      <c r="AJ74" s="156">
        <v>3402.2236111466596</v>
      </c>
      <c r="AK74" s="156">
        <v>3961.8783196597296</v>
      </c>
      <c r="AL74" s="156">
        <v>3392.5091630509501</v>
      </c>
      <c r="AM74" s="156">
        <v>4159.88481317899</v>
      </c>
      <c r="AN74" s="1565">
        <v>3866.2804166399601</v>
      </c>
      <c r="AO74" s="4">
        <v>4135.4102661670395</v>
      </c>
      <c r="AP74" s="4">
        <v>3997.0411711566603</v>
      </c>
      <c r="AQ74" s="1566">
        <v>4344.00720008591</v>
      </c>
      <c r="AR74" s="1565">
        <v>4547.2037342428594</v>
      </c>
      <c r="AS74" s="4">
        <v>4797.32122336884</v>
      </c>
      <c r="AT74" s="4">
        <v>5011.9194616336918</v>
      </c>
      <c r="AU74" s="1570">
        <v>5542.4524435213689</v>
      </c>
    </row>
    <row r="75" spans="1:47" s="239" customFormat="1">
      <c r="B75" s="1657"/>
      <c r="C75" s="1657"/>
      <c r="D75" s="1657"/>
      <c r="E75" s="1657"/>
      <c r="F75" s="1657"/>
      <c r="G75" s="1657"/>
      <c r="H75" s="1657"/>
      <c r="I75" s="1657"/>
      <c r="J75" s="1657"/>
      <c r="K75" s="1657"/>
      <c r="L75" s="1657"/>
      <c r="M75" s="1657"/>
      <c r="N75" s="1657"/>
      <c r="O75" s="1657"/>
      <c r="Q75" s="1657"/>
      <c r="R75" s="1657"/>
      <c r="S75" s="1657"/>
      <c r="T75" s="1657"/>
      <c r="U75" s="1657"/>
      <c r="V75" s="1669"/>
      <c r="W75" s="1657"/>
      <c r="X75" s="1657"/>
      <c r="Y75" s="1657"/>
      <c r="Z75" s="1657"/>
      <c r="AA75" s="1657"/>
      <c r="AB75" s="1657"/>
      <c r="AC75" s="1657"/>
      <c r="AD75" s="1657"/>
      <c r="AE75" s="1583" t="s">
        <v>833</v>
      </c>
      <c r="AF75" s="156">
        <v>0</v>
      </c>
      <c r="AG75" s="156">
        <v>0</v>
      </c>
      <c r="AH75" s="156">
        <v>0</v>
      </c>
      <c r="AI75" s="156">
        <v>0</v>
      </c>
      <c r="AJ75" s="156">
        <v>36.048302312550007</v>
      </c>
      <c r="AK75" s="156">
        <v>71.308738137459997</v>
      </c>
      <c r="AL75" s="156">
        <v>54.911545429379998</v>
      </c>
      <c r="AM75" s="156">
        <v>173.31140406581</v>
      </c>
      <c r="AN75" s="1565">
        <v>175.06907885923002</v>
      </c>
      <c r="AO75" s="4">
        <v>187.26052377863002</v>
      </c>
      <c r="AP75" s="4">
        <v>199.01152583065002</v>
      </c>
      <c r="AQ75" s="1566">
        <v>206.9051790218</v>
      </c>
      <c r="AR75" s="1565">
        <v>285.15136703515998</v>
      </c>
      <c r="AS75" s="4">
        <v>285.51514123825001</v>
      </c>
      <c r="AT75" s="4">
        <v>296.58032635778005</v>
      </c>
      <c r="AU75" s="1570">
        <v>282.28768267818003</v>
      </c>
    </row>
    <row r="76" spans="1:47" s="239" customFormat="1">
      <c r="B76" s="1657"/>
      <c r="C76" s="1657"/>
      <c r="D76" s="1657"/>
      <c r="E76" s="1657"/>
      <c r="F76" s="1657"/>
      <c r="G76" s="1657"/>
      <c r="H76" s="1657"/>
      <c r="I76" s="1657"/>
      <c r="J76" s="1657"/>
      <c r="K76" s="1657"/>
      <c r="L76" s="1657"/>
      <c r="M76" s="1657"/>
      <c r="N76" s="1657"/>
      <c r="O76" s="1657"/>
      <c r="Q76" s="1657"/>
      <c r="R76" s="1657"/>
      <c r="S76" s="1657"/>
      <c r="T76" s="1657"/>
      <c r="U76" s="1657"/>
      <c r="V76" s="154"/>
      <c r="W76" s="1646"/>
      <c r="X76" s="1646"/>
      <c r="Y76" s="1646"/>
      <c r="Z76" s="1646"/>
      <c r="AA76" s="1646"/>
      <c r="AB76" s="1646"/>
      <c r="AC76" s="1646"/>
      <c r="AD76" s="1646"/>
      <c r="AE76" s="308" t="s">
        <v>1403</v>
      </c>
      <c r="AF76" s="156">
        <v>0</v>
      </c>
      <c r="AG76" s="156">
        <v>0</v>
      </c>
      <c r="AH76" s="156">
        <v>0</v>
      </c>
      <c r="AI76" s="156">
        <v>0</v>
      </c>
      <c r="AJ76" s="156">
        <v>0.81271037587000006</v>
      </c>
      <c r="AK76" s="156">
        <v>5.246562420220001</v>
      </c>
      <c r="AL76" s="156">
        <v>13.393999505040002</v>
      </c>
      <c r="AM76" s="156">
        <v>9.5187497663199991</v>
      </c>
      <c r="AN76" s="1565">
        <v>11.106762495950001</v>
      </c>
      <c r="AO76" s="4">
        <v>20.872936206049999</v>
      </c>
      <c r="AP76" s="4">
        <v>21.871621413210001</v>
      </c>
      <c r="AQ76" s="1566">
        <v>7.8448082572100004</v>
      </c>
      <c r="AR76" s="1565">
        <v>17.575543187610002</v>
      </c>
      <c r="AS76" s="4">
        <v>19.812714830869997</v>
      </c>
      <c r="AT76" s="4">
        <v>34.296210974120001</v>
      </c>
      <c r="AU76" s="1570">
        <v>29.693368747000001</v>
      </c>
    </row>
    <row r="77" spans="1:47">
      <c r="A77" s="239"/>
      <c r="B77" s="1657"/>
      <c r="C77" s="1657"/>
      <c r="D77" s="1657"/>
      <c r="E77" s="1657"/>
      <c r="F77" s="1657"/>
      <c r="G77" s="1657"/>
      <c r="H77" s="1657"/>
      <c r="I77" s="1657"/>
      <c r="J77" s="1657"/>
      <c r="K77" s="1657"/>
      <c r="L77" s="1657"/>
      <c r="M77" s="1657"/>
      <c r="N77" s="1657"/>
      <c r="O77" s="1657"/>
      <c r="P77" s="239"/>
      <c r="Q77" s="1657"/>
      <c r="R77" s="1657"/>
      <c r="S77" s="1657"/>
      <c r="T77" s="1657"/>
      <c r="U77" s="1657"/>
      <c r="V77" s="1657"/>
      <c r="AE77" s="508" t="s">
        <v>1613</v>
      </c>
      <c r="AF77" s="156">
        <v>0</v>
      </c>
      <c r="AG77" s="156">
        <v>0</v>
      </c>
      <c r="AH77" s="156">
        <v>0</v>
      </c>
      <c r="AI77" s="156">
        <v>0.79653470294999995</v>
      </c>
      <c r="AJ77" s="156">
        <v>13.46500670999</v>
      </c>
      <c r="AK77" s="156">
        <v>0</v>
      </c>
      <c r="AL77" s="156">
        <v>39.724264536</v>
      </c>
      <c r="AM77" s="156">
        <v>50.283658000000003</v>
      </c>
      <c r="AN77" s="1565">
        <v>61.979559631230003</v>
      </c>
      <c r="AO77" s="4">
        <v>58.257061857999993</v>
      </c>
      <c r="AP77" s="4">
        <v>56.515260640999998</v>
      </c>
      <c r="AQ77" s="1566">
        <v>68.115256380000005</v>
      </c>
      <c r="AR77" s="1565">
        <v>72.827995330000007</v>
      </c>
      <c r="AS77" s="4">
        <v>78.450335943999988</v>
      </c>
      <c r="AT77" s="4">
        <v>72.232697936450009</v>
      </c>
      <c r="AU77" s="1570">
        <v>85.017959717140016</v>
      </c>
    </row>
    <row r="78" spans="1:47">
      <c r="AE78" s="308" t="s">
        <v>1403</v>
      </c>
      <c r="AF78" s="156">
        <v>0</v>
      </c>
      <c r="AG78" s="156">
        <v>0</v>
      </c>
      <c r="AH78" s="156">
        <v>0</v>
      </c>
      <c r="AI78" s="156">
        <v>0</v>
      </c>
      <c r="AJ78" s="156">
        <v>0.33200876082999997</v>
      </c>
      <c r="AK78" s="156">
        <v>0</v>
      </c>
      <c r="AL78" s="156">
        <v>1.1740174190000001</v>
      </c>
      <c r="AM78" s="156">
        <v>0.72886060799999997</v>
      </c>
      <c r="AN78" s="1565">
        <v>2.1916882382299998</v>
      </c>
      <c r="AO78" s="4">
        <v>1.5279345470000001</v>
      </c>
      <c r="AP78" s="4">
        <v>1.9967929240000002</v>
      </c>
      <c r="AQ78" s="1566">
        <v>1.126097393</v>
      </c>
      <c r="AR78" s="1565">
        <v>1.280397008</v>
      </c>
      <c r="AS78" s="4">
        <v>1.7712546070000001</v>
      </c>
      <c r="AT78" s="4">
        <v>1.8073446467399998</v>
      </c>
      <c r="AU78" s="1570">
        <v>2.5838424905399999</v>
      </c>
    </row>
    <row r="79" spans="1:47">
      <c r="AE79" s="508" t="s">
        <v>1614</v>
      </c>
      <c r="AF79" s="156">
        <v>0</v>
      </c>
      <c r="AG79" s="156">
        <v>0</v>
      </c>
      <c r="AH79" s="156">
        <v>0</v>
      </c>
      <c r="AI79" s="156">
        <v>0</v>
      </c>
      <c r="AJ79" s="156">
        <v>0</v>
      </c>
      <c r="AK79" s="156">
        <v>0</v>
      </c>
      <c r="AL79" s="156">
        <v>0</v>
      </c>
      <c r="AM79" s="156">
        <v>0</v>
      </c>
      <c r="AN79" s="1565">
        <v>0</v>
      </c>
      <c r="AO79" s="4">
        <v>0</v>
      </c>
      <c r="AP79" s="4">
        <v>0</v>
      </c>
      <c r="AQ79" s="1566">
        <v>0</v>
      </c>
      <c r="AR79" s="1565">
        <v>0</v>
      </c>
      <c r="AS79" s="4">
        <v>0</v>
      </c>
      <c r="AT79" s="4">
        <v>52.453821178890003</v>
      </c>
      <c r="AU79" s="1570">
        <v>53.900111072610002</v>
      </c>
    </row>
    <row r="80" spans="1:47">
      <c r="AE80" s="308" t="s">
        <v>1403</v>
      </c>
      <c r="AF80" s="156">
        <v>0</v>
      </c>
      <c r="AG80" s="156">
        <v>0</v>
      </c>
      <c r="AH80" s="156">
        <v>0</v>
      </c>
      <c r="AI80" s="156">
        <v>0</v>
      </c>
      <c r="AJ80" s="156">
        <v>0</v>
      </c>
      <c r="AK80" s="156">
        <v>0</v>
      </c>
      <c r="AL80" s="156">
        <v>0</v>
      </c>
      <c r="AM80" s="156">
        <v>0</v>
      </c>
      <c r="AN80" s="1565">
        <v>0</v>
      </c>
      <c r="AO80" s="4">
        <v>0</v>
      </c>
      <c r="AP80" s="4">
        <v>0</v>
      </c>
      <c r="AQ80" s="1566">
        <v>0</v>
      </c>
      <c r="AR80" s="1565">
        <v>0</v>
      </c>
      <c r="AS80" s="4">
        <v>0</v>
      </c>
      <c r="AT80" s="4">
        <v>0</v>
      </c>
      <c r="AU80" s="1570">
        <v>0</v>
      </c>
    </row>
    <row r="81" spans="1:47">
      <c r="AE81" s="508" t="s">
        <v>1615</v>
      </c>
      <c r="AF81" s="156">
        <v>0</v>
      </c>
      <c r="AG81" s="156">
        <v>0</v>
      </c>
      <c r="AH81" s="156">
        <v>0</v>
      </c>
      <c r="AI81" s="156">
        <v>0</v>
      </c>
      <c r="AJ81" s="156">
        <v>0</v>
      </c>
      <c r="AK81" s="156">
        <v>0</v>
      </c>
      <c r="AL81" s="156">
        <v>0</v>
      </c>
      <c r="AM81" s="156">
        <v>0</v>
      </c>
      <c r="AN81" s="1565">
        <v>0</v>
      </c>
      <c r="AO81" s="4">
        <v>0</v>
      </c>
      <c r="AP81" s="4">
        <v>0</v>
      </c>
      <c r="AQ81" s="1566">
        <v>0</v>
      </c>
      <c r="AR81" s="1565">
        <v>0</v>
      </c>
      <c r="AS81" s="4">
        <v>0</v>
      </c>
      <c r="AT81" s="4">
        <v>154.9459657859835</v>
      </c>
      <c r="AU81" s="1570">
        <v>157.63278213430885</v>
      </c>
    </row>
    <row r="82" spans="1:47">
      <c r="AE82" s="308" t="s">
        <v>1403</v>
      </c>
      <c r="AF82" s="156">
        <v>0</v>
      </c>
      <c r="AG82" s="156">
        <v>0</v>
      </c>
      <c r="AH82" s="156">
        <v>0</v>
      </c>
      <c r="AI82" s="156">
        <v>0</v>
      </c>
      <c r="AJ82" s="156">
        <v>0</v>
      </c>
      <c r="AK82" s="156">
        <v>0</v>
      </c>
      <c r="AL82" s="156">
        <v>0</v>
      </c>
      <c r="AM82" s="156">
        <v>0</v>
      </c>
      <c r="AN82" s="1565">
        <v>0</v>
      </c>
      <c r="AO82" s="4">
        <v>0</v>
      </c>
      <c r="AP82" s="4">
        <v>0</v>
      </c>
      <c r="AQ82" s="1566">
        <v>0</v>
      </c>
      <c r="AR82" s="1565">
        <v>0</v>
      </c>
      <c r="AS82" s="4">
        <v>0</v>
      </c>
      <c r="AT82" s="4">
        <v>0</v>
      </c>
      <c r="AU82" s="1570">
        <v>0</v>
      </c>
    </row>
    <row r="83" spans="1:47">
      <c r="AE83" s="303" t="s">
        <v>1404</v>
      </c>
      <c r="AF83" s="1559">
        <v>10780.627142545</v>
      </c>
      <c r="AG83" s="1559">
        <v>11525.53034186424</v>
      </c>
      <c r="AH83" s="1559">
        <v>13303.494497339509</v>
      </c>
      <c r="AI83" s="1559">
        <v>15480.853551128701</v>
      </c>
      <c r="AJ83" s="1559">
        <v>15681.264066368312</v>
      </c>
      <c r="AK83" s="1559">
        <v>18885.500000337197</v>
      </c>
      <c r="AL83" s="1559">
        <v>20029.831117498063</v>
      </c>
      <c r="AM83" s="1559">
        <v>23591.732577207615</v>
      </c>
      <c r="AN83" s="1556">
        <v>22304.267840437376</v>
      </c>
      <c r="AO83" s="1557">
        <v>21980.582353650178</v>
      </c>
      <c r="AP83" s="1557">
        <v>21953.993843321718</v>
      </c>
      <c r="AQ83" s="1558">
        <v>24140.634206714796</v>
      </c>
      <c r="AR83" s="1556">
        <v>24424.42213862572</v>
      </c>
      <c r="AS83" s="1557">
        <v>24814.004517338719</v>
      </c>
      <c r="AT83" s="1557">
        <v>25560.662327184684</v>
      </c>
      <c r="AU83" s="1564">
        <v>27068.575061084324</v>
      </c>
    </row>
    <row r="84" spans="1:47">
      <c r="AE84" s="306" t="s">
        <v>1405</v>
      </c>
      <c r="AF84" s="1559">
        <v>0</v>
      </c>
      <c r="AG84" s="1559">
        <v>0</v>
      </c>
      <c r="AH84" s="1559">
        <v>1003.2838088951102</v>
      </c>
      <c r="AI84" s="1559">
        <v>1004.2753037600301</v>
      </c>
      <c r="AJ84" s="1559">
        <v>3308.0864157655001</v>
      </c>
      <c r="AK84" s="1559">
        <v>2333.3124518193404</v>
      </c>
      <c r="AL84" s="1559">
        <v>1689.0291661615902</v>
      </c>
      <c r="AM84" s="1559">
        <v>4910.1548027031404</v>
      </c>
      <c r="AN84" s="1556">
        <v>5666.8221671056199</v>
      </c>
      <c r="AO84" s="1557">
        <v>6338.696600276191</v>
      </c>
      <c r="AP84" s="1557">
        <v>7891.2535202963099</v>
      </c>
      <c r="AQ84" s="1558">
        <v>4528.9503944654889</v>
      </c>
      <c r="AR84" s="1556">
        <v>4687.5878105160509</v>
      </c>
      <c r="AS84" s="1557">
        <v>4529.8250270954204</v>
      </c>
      <c r="AT84" s="1557">
        <v>5290.3895404651794</v>
      </c>
      <c r="AU84" s="1564">
        <v>6290.6734777623305</v>
      </c>
    </row>
    <row r="85" spans="1:47">
      <c r="AE85" s="304" t="s">
        <v>1616</v>
      </c>
      <c r="AF85" s="156">
        <v>0</v>
      </c>
      <c r="AG85" s="156">
        <v>0</v>
      </c>
      <c r="AH85" s="156">
        <v>1003.2838088951102</v>
      </c>
      <c r="AI85" s="156">
        <v>1004.2753037600301</v>
      </c>
      <c r="AJ85" s="156">
        <v>3308.0864157655001</v>
      </c>
      <c r="AK85" s="156">
        <v>2333.3124518193404</v>
      </c>
      <c r="AL85" s="156">
        <v>1689.0291661615902</v>
      </c>
      <c r="AM85" s="156">
        <v>4910.1548027031404</v>
      </c>
      <c r="AN85" s="1565">
        <v>5666.8221671056199</v>
      </c>
      <c r="AO85" s="4">
        <v>6338.696600276191</v>
      </c>
      <c r="AP85" s="4">
        <v>7891.2535202963099</v>
      </c>
      <c r="AQ85" s="1566">
        <v>4528.9503944654889</v>
      </c>
      <c r="AR85" s="1565">
        <v>4687.5878105160509</v>
      </c>
      <c r="AS85" s="4">
        <v>4529.8250270954204</v>
      </c>
      <c r="AT85" s="4">
        <v>5290.3895404651794</v>
      </c>
      <c r="AU85" s="1570">
        <v>6290.6734777623305</v>
      </c>
    </row>
    <row r="86" spans="1:47" ht="17.25" thickBot="1">
      <c r="AE86" s="303" t="s">
        <v>1406</v>
      </c>
      <c r="AF86" s="1559">
        <v>10780.627142545</v>
      </c>
      <c r="AG86" s="1559">
        <v>11525.53034186424</v>
      </c>
      <c r="AH86" s="1559">
        <v>14306.778306234621</v>
      </c>
      <c r="AI86" s="1559">
        <v>16485.128854888731</v>
      </c>
      <c r="AJ86" s="1559">
        <v>18989.350482133814</v>
      </c>
      <c r="AK86" s="1559">
        <v>21218.812452156541</v>
      </c>
      <c r="AL86" s="1559">
        <v>21718.860283659651</v>
      </c>
      <c r="AM86" s="1559">
        <v>28501.887379910753</v>
      </c>
      <c r="AN86" s="1556">
        <v>27971.090007542993</v>
      </c>
      <c r="AO86" s="1557">
        <v>28319.278953926369</v>
      </c>
      <c r="AP86" s="1557">
        <v>29845.247363618026</v>
      </c>
      <c r="AQ86" s="1558">
        <v>28669.584601180286</v>
      </c>
      <c r="AR86" s="1579">
        <v>29112.009949141771</v>
      </c>
      <c r="AS86" s="1580">
        <v>29343.829544434138</v>
      </c>
      <c r="AT86" s="1580">
        <v>30851.051867649865</v>
      </c>
      <c r="AU86" s="1584">
        <v>33359.248538846652</v>
      </c>
    </row>
    <row r="87" spans="1:47">
      <c r="W87" s="1658"/>
      <c r="X87" s="1658"/>
      <c r="Y87" s="1658"/>
      <c r="Z87" s="1658"/>
      <c r="AA87" s="1658"/>
      <c r="AB87" s="1658"/>
      <c r="AC87" s="1658"/>
      <c r="AD87" s="1658"/>
      <c r="AE87" s="1585" t="s">
        <v>1266</v>
      </c>
      <c r="AF87" s="1586"/>
      <c r="AG87" s="1586"/>
      <c r="AH87" s="1586"/>
      <c r="AI87" s="1586"/>
      <c r="AJ87" s="1586"/>
      <c r="AK87" s="1586"/>
      <c r="AL87" s="1586"/>
      <c r="AM87" s="1586"/>
      <c r="AN87" s="1586"/>
      <c r="AO87" s="1586"/>
      <c r="AP87" s="507"/>
      <c r="AQ87" s="507"/>
      <c r="AR87" s="507"/>
      <c r="AS87" s="507"/>
      <c r="AT87" s="507"/>
      <c r="AU87" s="507"/>
    </row>
    <row r="88" spans="1:47" s="237" customFormat="1">
      <c r="A88" s="235"/>
      <c r="B88" s="1646"/>
      <c r="C88" s="1646"/>
      <c r="D88" s="1646"/>
      <c r="E88" s="1646"/>
      <c r="F88" s="1646"/>
      <c r="G88" s="1646"/>
      <c r="H88" s="1646"/>
      <c r="I88" s="1646"/>
      <c r="J88" s="1646"/>
      <c r="K88" s="1646"/>
      <c r="L88" s="1646"/>
      <c r="M88" s="1646"/>
      <c r="N88" s="1646"/>
      <c r="O88" s="1646"/>
      <c r="P88" s="235"/>
      <c r="Q88" s="1646"/>
      <c r="R88" s="1646"/>
      <c r="S88" s="1646"/>
      <c r="T88" s="1646"/>
      <c r="U88" s="1646"/>
      <c r="V88" s="1646"/>
      <c r="W88" s="1658"/>
      <c r="X88" s="1658"/>
      <c r="Y88" s="1658"/>
      <c r="Z88" s="1658"/>
      <c r="AA88" s="1658"/>
      <c r="AB88" s="1658"/>
      <c r="AC88" s="1658"/>
      <c r="AD88" s="1658"/>
      <c r="AE88" s="1587" t="s">
        <v>1617</v>
      </c>
      <c r="AF88" s="1588"/>
      <c r="AG88" s="1588"/>
      <c r="AH88" s="1588"/>
      <c r="AI88" s="1588"/>
      <c r="AJ88" s="1588"/>
      <c r="AK88" s="1588"/>
      <c r="AL88" s="1588"/>
      <c r="AM88" s="1588"/>
      <c r="AN88" s="1588"/>
      <c r="AO88" s="1588"/>
    </row>
    <row r="89" spans="1:47" s="237" customFormat="1" ht="15.75" customHeight="1">
      <c r="B89" s="1658"/>
      <c r="C89" s="1658"/>
      <c r="D89" s="1658"/>
      <c r="E89" s="1658"/>
      <c r="F89" s="1658"/>
      <c r="G89" s="1658"/>
      <c r="H89" s="1658"/>
      <c r="I89" s="1658"/>
      <c r="J89" s="1658"/>
      <c r="K89" s="1658"/>
      <c r="L89" s="1658"/>
      <c r="M89" s="1658"/>
      <c r="N89" s="1658"/>
      <c r="O89" s="1658"/>
      <c r="Q89" s="1658"/>
      <c r="R89" s="1658"/>
      <c r="S89" s="1658"/>
      <c r="T89" s="1658"/>
      <c r="U89" s="1658"/>
      <c r="V89" s="1658"/>
      <c r="W89" s="1658"/>
      <c r="X89" s="1658"/>
      <c r="Y89" s="1658"/>
      <c r="Z89" s="1658"/>
      <c r="AA89" s="1658"/>
      <c r="AB89" s="1658"/>
      <c r="AC89" s="1658"/>
      <c r="AD89" s="1658"/>
      <c r="AE89" s="2238" t="s">
        <v>1618</v>
      </c>
      <c r="AF89" s="2238"/>
      <c r="AG89" s="2238"/>
      <c r="AH89" s="2238"/>
      <c r="AI89" s="2238"/>
      <c r="AJ89" s="2238"/>
      <c r="AK89" s="2238"/>
      <c r="AL89" s="2238"/>
      <c r="AM89" s="2238"/>
      <c r="AN89" s="2238"/>
      <c r="AO89" s="2238"/>
      <c r="AP89" s="1589"/>
      <c r="AQ89" s="1589"/>
      <c r="AR89" s="1589"/>
      <c r="AS89" s="1589"/>
      <c r="AT89" s="1589"/>
      <c r="AU89" s="1589"/>
    </row>
    <row r="90" spans="1:47" s="237" customFormat="1">
      <c r="B90" s="1658"/>
      <c r="C90" s="1658"/>
      <c r="D90" s="1658"/>
      <c r="E90" s="1658"/>
      <c r="F90" s="1658"/>
      <c r="G90" s="1658"/>
      <c r="H90" s="1658"/>
      <c r="I90" s="1658"/>
      <c r="J90" s="1658"/>
      <c r="K90" s="1658"/>
      <c r="L90" s="1658"/>
      <c r="M90" s="1658"/>
      <c r="N90" s="1658"/>
      <c r="O90" s="1658"/>
      <c r="Q90" s="1658"/>
      <c r="R90" s="1658"/>
      <c r="S90" s="1658"/>
      <c r="T90" s="1658"/>
      <c r="U90" s="1658"/>
      <c r="V90" s="1658"/>
      <c r="W90" s="1658"/>
      <c r="X90" s="1658"/>
      <c r="Y90" s="1658"/>
      <c r="Z90" s="1658"/>
      <c r="AA90" s="1658"/>
      <c r="AB90" s="1658"/>
      <c r="AC90" s="1658"/>
      <c r="AD90" s="1658"/>
      <c r="AE90" s="1590" t="s">
        <v>1619</v>
      </c>
      <c r="AF90" s="1591"/>
      <c r="AG90" s="1591"/>
      <c r="AH90" s="1591"/>
      <c r="AI90" s="1591"/>
      <c r="AJ90" s="1591"/>
      <c r="AK90" s="1591"/>
      <c r="AL90" s="1591"/>
      <c r="AM90" s="1591"/>
      <c r="AN90" s="1591"/>
      <c r="AO90" s="1591"/>
      <c r="AP90" s="1589"/>
      <c r="AQ90" s="1589"/>
      <c r="AR90" s="1589"/>
      <c r="AS90" s="1589"/>
      <c r="AT90" s="1589"/>
      <c r="AU90" s="1589"/>
    </row>
    <row r="91" spans="1:47" s="237" customFormat="1">
      <c r="B91" s="1658"/>
      <c r="C91" s="1658"/>
      <c r="D91" s="1658"/>
      <c r="E91" s="1658"/>
      <c r="F91" s="1658"/>
      <c r="G91" s="1658"/>
      <c r="H91" s="1658"/>
      <c r="I91" s="1658"/>
      <c r="J91" s="1658"/>
      <c r="K91" s="1658"/>
      <c r="L91" s="1658"/>
      <c r="M91" s="1658"/>
      <c r="N91" s="1658"/>
      <c r="O91" s="1658"/>
      <c r="Q91" s="1658"/>
      <c r="R91" s="1658"/>
      <c r="S91" s="1658"/>
      <c r="T91" s="1658"/>
      <c r="U91" s="1658"/>
      <c r="V91" s="1658"/>
      <c r="W91" s="1658"/>
      <c r="X91" s="1658"/>
      <c r="Y91" s="1658"/>
      <c r="Z91" s="1658"/>
      <c r="AA91" s="1658"/>
      <c r="AB91" s="1658"/>
      <c r="AC91" s="1658"/>
      <c r="AD91" s="1658"/>
      <c r="AE91" s="1590" t="s">
        <v>1620</v>
      </c>
      <c r="AF91" s="1591"/>
      <c r="AG91" s="1591"/>
      <c r="AH91" s="1591"/>
      <c r="AI91" s="1591"/>
      <c r="AJ91" s="1591"/>
      <c r="AK91" s="1591"/>
      <c r="AL91" s="1591"/>
      <c r="AM91" s="1591"/>
      <c r="AN91" s="1591"/>
      <c r="AO91" s="1591"/>
      <c r="AP91" s="1589"/>
      <c r="AQ91" s="1589"/>
      <c r="AR91" s="1589"/>
      <c r="AS91" s="1589"/>
      <c r="AT91" s="1589"/>
      <c r="AU91" s="1589"/>
    </row>
    <row r="92" spans="1:47" s="237" customFormat="1">
      <c r="B92" s="1658"/>
      <c r="C92" s="1658"/>
      <c r="D92" s="1658"/>
      <c r="E92" s="1658"/>
      <c r="F92" s="1658"/>
      <c r="G92" s="1658"/>
      <c r="H92" s="1658"/>
      <c r="I92" s="1658"/>
      <c r="J92" s="1658"/>
      <c r="K92" s="1658"/>
      <c r="L92" s="1658"/>
      <c r="M92" s="1658"/>
      <c r="N92" s="1658"/>
      <c r="O92" s="1658"/>
      <c r="Q92" s="1658"/>
      <c r="R92" s="1658"/>
      <c r="S92" s="1658"/>
      <c r="T92" s="1658"/>
      <c r="U92" s="1658"/>
      <c r="V92" s="1658"/>
      <c r="W92" s="1658"/>
      <c r="X92" s="1658"/>
      <c r="Y92" s="1658"/>
      <c r="Z92" s="1658"/>
      <c r="AA92" s="1658"/>
      <c r="AB92" s="1658"/>
      <c r="AC92" s="1658"/>
      <c r="AD92" s="1658"/>
      <c r="AE92" s="1590" t="s">
        <v>1621</v>
      </c>
      <c r="AF92" s="1591"/>
      <c r="AG92" s="1591"/>
      <c r="AH92" s="1591"/>
      <c r="AI92" s="1591"/>
      <c r="AJ92" s="1591"/>
      <c r="AK92" s="1591"/>
      <c r="AL92" s="1591"/>
      <c r="AM92" s="1591"/>
      <c r="AN92" s="1591"/>
      <c r="AO92" s="1591"/>
      <c r="AP92" s="1589"/>
      <c r="AQ92" s="1589"/>
      <c r="AR92" s="1589"/>
      <c r="AS92" s="1589"/>
      <c r="AT92" s="1589"/>
      <c r="AU92" s="1589"/>
    </row>
    <row r="93" spans="1:47" s="237" customFormat="1">
      <c r="B93" s="1658"/>
      <c r="C93" s="1658"/>
      <c r="D93" s="1658"/>
      <c r="E93" s="1658"/>
      <c r="F93" s="1658"/>
      <c r="G93" s="1658"/>
      <c r="H93" s="1658"/>
      <c r="I93" s="1658"/>
      <c r="J93" s="1658"/>
      <c r="K93" s="1658"/>
      <c r="L93" s="1658"/>
      <c r="M93" s="1658"/>
      <c r="N93" s="1658"/>
      <c r="O93" s="1658"/>
      <c r="Q93" s="1658"/>
      <c r="R93" s="1658"/>
      <c r="S93" s="1658"/>
      <c r="T93" s="1658"/>
      <c r="U93" s="1658"/>
      <c r="V93" s="1658"/>
      <c r="W93" s="1658"/>
      <c r="X93" s="1658"/>
      <c r="Y93" s="1658"/>
      <c r="Z93" s="1658"/>
      <c r="AA93" s="1658"/>
      <c r="AB93" s="1658"/>
      <c r="AC93" s="1658"/>
      <c r="AD93" s="1658"/>
    </row>
    <row r="94" spans="1:47" s="237" customFormat="1">
      <c r="B94" s="1658"/>
      <c r="C94" s="1658"/>
      <c r="D94" s="1658"/>
      <c r="E94" s="1658"/>
      <c r="F94" s="1658"/>
      <c r="G94" s="1658"/>
      <c r="H94" s="1658"/>
      <c r="I94" s="1658"/>
      <c r="J94" s="1658"/>
      <c r="K94" s="1658"/>
      <c r="L94" s="1658"/>
      <c r="M94" s="1658"/>
      <c r="N94" s="1658"/>
      <c r="O94" s="1658"/>
      <c r="Q94" s="1658"/>
      <c r="R94" s="1658"/>
      <c r="S94" s="1658"/>
      <c r="T94" s="1658"/>
      <c r="U94" s="1658"/>
      <c r="V94" s="1658"/>
      <c r="W94" s="1658"/>
      <c r="X94" s="1658"/>
      <c r="Y94" s="1658"/>
      <c r="Z94" s="1658"/>
      <c r="AA94" s="1658"/>
      <c r="AB94" s="1658"/>
      <c r="AC94" s="1658"/>
      <c r="AD94" s="1658"/>
    </row>
    <row r="95" spans="1:47" s="237" customFormat="1">
      <c r="B95" s="1658"/>
      <c r="C95" s="1658"/>
      <c r="D95" s="1658"/>
      <c r="E95" s="1658"/>
      <c r="F95" s="1658"/>
      <c r="G95" s="1658"/>
      <c r="H95" s="1658"/>
      <c r="I95" s="1658"/>
      <c r="J95" s="1658"/>
      <c r="K95" s="1658"/>
      <c r="L95" s="1658"/>
      <c r="M95" s="1658"/>
      <c r="N95" s="1658"/>
      <c r="O95" s="1658"/>
      <c r="Q95" s="1658"/>
      <c r="R95" s="1658"/>
      <c r="S95" s="1658"/>
      <c r="T95" s="1658"/>
      <c r="U95" s="1658"/>
      <c r="V95" s="1658"/>
      <c r="W95" s="1658"/>
      <c r="X95" s="1658"/>
      <c r="Y95" s="1658"/>
      <c r="Z95" s="1658"/>
      <c r="AA95" s="1658"/>
      <c r="AB95" s="1658"/>
      <c r="AC95" s="1658"/>
      <c r="AD95" s="1658"/>
    </row>
    <row r="96" spans="1:47" s="237" customFormat="1">
      <c r="B96" s="1658"/>
      <c r="C96" s="1658"/>
      <c r="D96" s="1658"/>
      <c r="E96" s="1658"/>
      <c r="F96" s="1658"/>
      <c r="G96" s="1658"/>
      <c r="H96" s="1658"/>
      <c r="I96" s="1658"/>
      <c r="J96" s="1658"/>
      <c r="K96" s="1658"/>
      <c r="L96" s="1658"/>
      <c r="M96" s="1658"/>
      <c r="N96" s="1658"/>
      <c r="O96" s="1658"/>
      <c r="Q96" s="1658"/>
      <c r="R96" s="1658"/>
      <c r="S96" s="1658"/>
      <c r="T96" s="1658"/>
      <c r="U96" s="1658"/>
      <c r="V96" s="1658"/>
      <c r="W96" s="1658"/>
      <c r="X96" s="1658"/>
      <c r="Y96" s="1658"/>
      <c r="Z96" s="1658"/>
      <c r="AA96" s="1658"/>
      <c r="AB96" s="1658"/>
      <c r="AC96" s="1658"/>
      <c r="AD96" s="1658"/>
    </row>
    <row r="97" spans="1:47" s="237" customFormat="1">
      <c r="B97" s="1658"/>
      <c r="C97" s="1658"/>
      <c r="D97" s="1658"/>
      <c r="E97" s="1658"/>
      <c r="F97" s="1658"/>
      <c r="G97" s="1658"/>
      <c r="H97" s="1658"/>
      <c r="I97" s="1658"/>
      <c r="J97" s="1658"/>
      <c r="K97" s="1658"/>
      <c r="L97" s="1658"/>
      <c r="M97" s="1658"/>
      <c r="N97" s="1658"/>
      <c r="O97" s="1658"/>
      <c r="Q97" s="1658"/>
      <c r="R97" s="1658"/>
      <c r="S97" s="1658"/>
      <c r="T97" s="1658"/>
      <c r="U97" s="1658"/>
      <c r="V97" s="1658"/>
      <c r="W97" s="1658"/>
      <c r="X97" s="1658"/>
      <c r="Y97" s="1658"/>
      <c r="Z97" s="1658"/>
      <c r="AA97" s="1658"/>
      <c r="AB97" s="1658"/>
      <c r="AC97" s="1658"/>
      <c r="AD97" s="1658"/>
    </row>
    <row r="98" spans="1:47" s="237" customFormat="1">
      <c r="B98" s="1658"/>
      <c r="C98" s="1658"/>
      <c r="D98" s="1658"/>
      <c r="E98" s="1658"/>
      <c r="F98" s="1658"/>
      <c r="G98" s="1658"/>
      <c r="H98" s="1658"/>
      <c r="I98" s="1658"/>
      <c r="J98" s="1658"/>
      <c r="K98" s="1658"/>
      <c r="L98" s="1658"/>
      <c r="M98" s="1658"/>
      <c r="N98" s="1658"/>
      <c r="O98" s="1658"/>
      <c r="Q98" s="1658"/>
      <c r="R98" s="1658"/>
      <c r="S98" s="1658"/>
      <c r="T98" s="1658"/>
      <c r="U98" s="1658"/>
      <c r="V98" s="1658"/>
      <c r="W98" s="1658"/>
      <c r="X98" s="1658"/>
      <c r="Y98" s="1658"/>
      <c r="Z98" s="1658"/>
      <c r="AA98" s="1658"/>
      <c r="AB98" s="1658"/>
      <c r="AC98" s="1658"/>
      <c r="AD98" s="1658"/>
    </row>
    <row r="99" spans="1:47" s="237" customFormat="1">
      <c r="B99" s="1658"/>
      <c r="C99" s="1658"/>
      <c r="D99" s="1658"/>
      <c r="E99" s="1658"/>
      <c r="F99" s="1658"/>
      <c r="G99" s="1658"/>
      <c r="H99" s="1658"/>
      <c r="I99" s="1658"/>
      <c r="J99" s="1658"/>
      <c r="K99" s="1658"/>
      <c r="L99" s="1658"/>
      <c r="M99" s="1658"/>
      <c r="N99" s="1658"/>
      <c r="O99" s="1658"/>
      <c r="Q99" s="1658"/>
      <c r="R99" s="1658"/>
      <c r="S99" s="1658"/>
      <c r="T99" s="1658"/>
      <c r="U99" s="1658"/>
      <c r="V99" s="1658"/>
      <c r="W99" s="1658"/>
      <c r="X99" s="1658"/>
      <c r="Y99" s="1658"/>
      <c r="Z99" s="1658"/>
      <c r="AA99" s="1658"/>
      <c r="AB99" s="1658"/>
      <c r="AC99" s="1658"/>
      <c r="AD99" s="1658"/>
    </row>
    <row r="100" spans="1:47" s="237" customFormat="1">
      <c r="B100" s="1658"/>
      <c r="C100" s="1658"/>
      <c r="D100" s="1658"/>
      <c r="E100" s="1658"/>
      <c r="F100" s="1658"/>
      <c r="G100" s="1658"/>
      <c r="H100" s="1658"/>
      <c r="I100" s="1658"/>
      <c r="J100" s="1658"/>
      <c r="K100" s="1658"/>
      <c r="L100" s="1658"/>
      <c r="M100" s="1658"/>
      <c r="N100" s="1658"/>
      <c r="O100" s="1658"/>
      <c r="Q100" s="1658"/>
      <c r="R100" s="1658"/>
      <c r="S100" s="1658"/>
      <c r="T100" s="1658"/>
      <c r="U100" s="1658"/>
      <c r="V100" s="1658"/>
      <c r="W100" s="1646"/>
      <c r="X100" s="1646"/>
      <c r="Y100" s="1646"/>
      <c r="Z100" s="1646"/>
      <c r="AA100" s="1646"/>
      <c r="AB100" s="1646"/>
      <c r="AC100" s="1646"/>
      <c r="AD100" s="1646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5"/>
      <c r="AT100" s="235"/>
      <c r="AU100" s="235"/>
    </row>
    <row r="101" spans="1:47">
      <c r="A101" s="237"/>
      <c r="B101" s="1658"/>
      <c r="C101" s="1658"/>
      <c r="D101" s="1658"/>
      <c r="E101" s="1658"/>
      <c r="F101" s="1658"/>
      <c r="G101" s="1658"/>
      <c r="H101" s="1658"/>
      <c r="I101" s="1658"/>
      <c r="J101" s="1658"/>
      <c r="K101" s="1658"/>
      <c r="L101" s="1658"/>
      <c r="M101" s="1658"/>
      <c r="N101" s="1658"/>
      <c r="O101" s="1658"/>
      <c r="P101" s="237"/>
      <c r="Q101" s="1658"/>
      <c r="R101" s="1658"/>
      <c r="S101" s="1658"/>
      <c r="T101" s="1658"/>
      <c r="U101" s="1658"/>
      <c r="V101" s="1658"/>
    </row>
    <row r="104" spans="1:47">
      <c r="AD104" s="1658"/>
    </row>
    <row r="105" spans="1:47">
      <c r="AD105" s="1658"/>
    </row>
  </sheetData>
  <mergeCells count="44">
    <mergeCell ref="AE89:AO89"/>
    <mergeCell ref="AK3:AK4"/>
    <mergeCell ref="AL3:AL4"/>
    <mergeCell ref="AM3:AM4"/>
    <mergeCell ref="AN3:AQ3"/>
    <mergeCell ref="AR3:AU3"/>
    <mergeCell ref="A68:K68"/>
    <mergeCell ref="L68:V68"/>
    <mergeCell ref="AE3:AE4"/>
    <mergeCell ref="AF3:AF4"/>
    <mergeCell ref="AG3:AG4"/>
    <mergeCell ref="AH3:AH4"/>
    <mergeCell ref="AI3:AI4"/>
    <mergeCell ref="AJ3:AJ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R3:R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F3:F4"/>
    <mergeCell ref="A3:A4"/>
    <mergeCell ref="B3:B4"/>
    <mergeCell ref="C3:C4"/>
    <mergeCell ref="D3:D4"/>
    <mergeCell ref="E3:E4"/>
  </mergeCells>
  <hyperlinks>
    <hyperlink ref="A1" location="Menu!A1" display="Return to Menu"/>
  </hyperlinks>
  <pageMargins left="1.049212598" right="0.5" top="0.69685039400000004" bottom="0.15748031496063" header="0.35433070866141703" footer="0.35433070866141703"/>
  <pageSetup paperSize="9" scale="46" orientation="landscape" r:id="rId1"/>
  <headerFooter alignWithMargins="0"/>
  <rowBreaks count="1" manualBreakCount="1">
    <brk id="68" max="46" man="1"/>
  </rowBreaks>
  <colBreaks count="2" manualBreakCount="2">
    <brk id="15" max="91" man="1"/>
    <brk id="30" max="91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0"/>
  <sheetViews>
    <sheetView showWhiteSpace="0" view="pageBreakPreview" zoomScale="80" zoomScaleNormal="75" zoomScaleSheetLayoutView="80" workbookViewId="0"/>
  </sheetViews>
  <sheetFormatPr defaultRowHeight="14.25"/>
  <cols>
    <col min="1" max="1" width="23" style="7" customWidth="1"/>
    <col min="2" max="2" width="13.42578125" style="7" bestFit="1" customWidth="1"/>
    <col min="3" max="3" width="13.140625" style="7" customWidth="1"/>
    <col min="4" max="4" width="18.140625" style="7" customWidth="1"/>
    <col min="5" max="5" width="14.42578125" style="7" bestFit="1" customWidth="1"/>
    <col min="6" max="6" width="12.7109375" style="7" bestFit="1" customWidth="1"/>
    <col min="7" max="7" width="15.7109375" style="7" customWidth="1"/>
    <col min="8" max="8" width="17.5703125" style="7" customWidth="1"/>
    <col min="9" max="9" width="14.85546875" style="7" bestFit="1" customWidth="1"/>
    <col min="10" max="10" width="15" style="7" customWidth="1"/>
    <col min="11" max="11" width="18.28515625" style="7" bestFit="1" customWidth="1"/>
    <col min="12" max="12" width="13.85546875" style="7" bestFit="1" customWidth="1"/>
    <col min="13" max="13" width="13.7109375" style="7" bestFit="1" customWidth="1"/>
    <col min="14" max="14" width="13.42578125" style="7" customWidth="1"/>
    <col min="15" max="15" width="14.42578125" style="7" bestFit="1" customWidth="1"/>
    <col min="16" max="16" width="15.5703125" style="7" bestFit="1" customWidth="1"/>
    <col min="17" max="17" width="17.28515625" style="7" customWidth="1"/>
    <col min="18" max="19" width="12.28515625" style="7" customWidth="1"/>
    <col min="20" max="20" width="15.42578125" style="7" customWidth="1"/>
    <col min="21" max="21" width="12.28515625" style="7" bestFit="1" customWidth="1"/>
    <col min="22" max="16384" width="9.140625" style="7"/>
  </cols>
  <sheetData>
    <row r="1" spans="1:21" ht="24" customHeight="1">
      <c r="A1" s="390" t="s">
        <v>1123</v>
      </c>
    </row>
    <row r="2" spans="1:21" s="567" customFormat="1" ht="21" thickBot="1">
      <c r="A2" s="568" t="s">
        <v>1486</v>
      </c>
      <c r="B2" s="568"/>
      <c r="C2" s="568"/>
      <c r="D2" s="568"/>
      <c r="E2" s="568"/>
      <c r="F2" s="568"/>
      <c r="G2" s="568"/>
      <c r="H2" s="867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</row>
    <row r="3" spans="1:21" s="12" customFormat="1" ht="15.75">
      <c r="A3" s="1038"/>
      <c r="B3" s="2301" t="s">
        <v>371</v>
      </c>
      <c r="C3" s="2302"/>
      <c r="D3" s="2302"/>
      <c r="E3" s="2302"/>
      <c r="F3" s="2301" t="s">
        <v>372</v>
      </c>
      <c r="G3" s="2302"/>
      <c r="H3" s="2302"/>
      <c r="I3" s="2303"/>
      <c r="J3" s="2302" t="s">
        <v>373</v>
      </c>
      <c r="K3" s="2302"/>
      <c r="L3" s="2302"/>
      <c r="M3" s="2301" t="s">
        <v>374</v>
      </c>
      <c r="N3" s="2302"/>
      <c r="O3" s="2303"/>
      <c r="P3" s="1039"/>
      <c r="Q3" s="1040"/>
      <c r="R3" s="1040"/>
      <c r="S3" s="1040"/>
      <c r="T3" s="1040"/>
      <c r="U3" s="1040"/>
    </row>
    <row r="4" spans="1:21" s="12" customFormat="1" ht="15.75">
      <c r="A4" s="1041"/>
      <c r="B4" s="1042" t="s">
        <v>375</v>
      </c>
      <c r="C4" s="532" t="s">
        <v>376</v>
      </c>
      <c r="D4" s="532" t="s">
        <v>377</v>
      </c>
      <c r="E4" s="532" t="s">
        <v>378</v>
      </c>
      <c r="F4" s="1042" t="s">
        <v>379</v>
      </c>
      <c r="G4" s="532" t="s">
        <v>380</v>
      </c>
      <c r="H4" s="532"/>
      <c r="I4" s="1043"/>
      <c r="J4" s="532"/>
      <c r="K4" s="532"/>
      <c r="L4" s="532" t="s">
        <v>381</v>
      </c>
      <c r="M4" s="1042"/>
      <c r="N4" s="532" t="s">
        <v>382</v>
      </c>
      <c r="O4" s="1043" t="s">
        <v>383</v>
      </c>
      <c r="P4" s="1044" t="s">
        <v>36</v>
      </c>
      <c r="Q4" s="18"/>
      <c r="R4" s="18"/>
      <c r="S4" s="18"/>
      <c r="T4" s="18"/>
      <c r="U4" s="18"/>
    </row>
    <row r="5" spans="1:21" s="12" customFormat="1" ht="15.75">
      <c r="A5" s="1041" t="s">
        <v>28</v>
      </c>
      <c r="B5" s="1042" t="s">
        <v>384</v>
      </c>
      <c r="C5" s="532" t="s">
        <v>385</v>
      </c>
      <c r="D5" s="532" t="s">
        <v>386</v>
      </c>
      <c r="E5" s="532" t="s">
        <v>387</v>
      </c>
      <c r="F5" s="1042" t="s">
        <v>388</v>
      </c>
      <c r="G5" s="532" t="s">
        <v>389</v>
      </c>
      <c r="H5" s="532" t="s">
        <v>390</v>
      </c>
      <c r="I5" s="1043" t="s">
        <v>391</v>
      </c>
      <c r="J5" s="532" t="s">
        <v>392</v>
      </c>
      <c r="K5" s="532" t="s">
        <v>393</v>
      </c>
      <c r="L5" s="532" t="s">
        <v>394</v>
      </c>
      <c r="M5" s="1042" t="s">
        <v>260</v>
      </c>
      <c r="N5" s="532" t="s">
        <v>395</v>
      </c>
      <c r="O5" s="1043" t="s">
        <v>831</v>
      </c>
      <c r="P5" s="1044"/>
      <c r="Q5" s="18"/>
      <c r="R5" s="18"/>
      <c r="S5" s="18"/>
      <c r="T5" s="18"/>
      <c r="U5" s="18"/>
    </row>
    <row r="6" spans="1:21" s="12" customFormat="1" ht="16.5" thickBot="1">
      <c r="A6" s="1045"/>
      <c r="B6" s="1046" t="s">
        <v>396</v>
      </c>
      <c r="C6" s="1047"/>
      <c r="D6" s="1047"/>
      <c r="E6" s="1047" t="s">
        <v>397</v>
      </c>
      <c r="F6" s="1046"/>
      <c r="G6" s="1047"/>
      <c r="H6" s="1047"/>
      <c r="I6" s="1048"/>
      <c r="J6" s="1047" t="s">
        <v>398</v>
      </c>
      <c r="K6" s="1047" t="s">
        <v>399</v>
      </c>
      <c r="L6" s="1047" t="s">
        <v>400</v>
      </c>
      <c r="M6" s="1046"/>
      <c r="N6" s="1047" t="s">
        <v>401</v>
      </c>
      <c r="O6" s="1048"/>
      <c r="P6" s="1049"/>
      <c r="Q6" s="18"/>
      <c r="R6" s="18"/>
      <c r="S6" s="18"/>
      <c r="T6" s="18"/>
      <c r="U6" s="18"/>
    </row>
    <row r="7" spans="1:21">
      <c r="A7" s="992">
        <v>1981</v>
      </c>
      <c r="B7" s="823">
        <v>0.59060000000000001</v>
      </c>
      <c r="C7" s="824">
        <v>2.6598000000000002</v>
      </c>
      <c r="D7" s="824">
        <v>8.7999999999999995E-2</v>
      </c>
      <c r="E7" s="824">
        <v>1.7504999999999999</v>
      </c>
      <c r="F7" s="995" t="s">
        <v>42</v>
      </c>
      <c r="G7" s="824">
        <v>0.82750000000000001</v>
      </c>
      <c r="H7" s="824">
        <v>0.1071</v>
      </c>
      <c r="I7" s="996">
        <v>0.54039999999999999</v>
      </c>
      <c r="J7" s="824">
        <v>0.1772</v>
      </c>
      <c r="K7" s="824">
        <v>0.61029999999999995</v>
      </c>
      <c r="L7" s="824">
        <v>0.36080000000000001</v>
      </c>
      <c r="M7" s="823">
        <v>0.30889999999999995</v>
      </c>
      <c r="N7" s="824">
        <v>0.32319999999999999</v>
      </c>
      <c r="O7" s="996">
        <v>0.23860000000000001</v>
      </c>
      <c r="P7" s="825">
        <v>8.5829000000000004</v>
      </c>
      <c r="Q7" s="1"/>
      <c r="R7" s="1"/>
      <c r="S7" s="1"/>
      <c r="T7" s="1"/>
      <c r="U7" s="1"/>
    </row>
    <row r="8" spans="1:21">
      <c r="A8" s="992">
        <v>1982</v>
      </c>
      <c r="B8" s="823">
        <v>0.78660000000000008</v>
      </c>
      <c r="C8" s="824">
        <v>3.0375999999999999</v>
      </c>
      <c r="D8" s="824">
        <v>9.4299999999999995E-2</v>
      </c>
      <c r="E8" s="824">
        <v>2.085</v>
      </c>
      <c r="F8" s="995" t="s">
        <v>42</v>
      </c>
      <c r="G8" s="824">
        <v>1.0923</v>
      </c>
      <c r="H8" s="824">
        <v>0.15049999999999999</v>
      </c>
      <c r="I8" s="996">
        <v>0.5837</v>
      </c>
      <c r="J8" s="824">
        <v>0.19309999999999999</v>
      </c>
      <c r="K8" s="824">
        <v>0.70699999999999996</v>
      </c>
      <c r="L8" s="824">
        <v>0.4027</v>
      </c>
      <c r="M8" s="823">
        <v>0.36810000000000004</v>
      </c>
      <c r="N8" s="997" t="s">
        <v>42</v>
      </c>
      <c r="O8" s="996">
        <v>0.77439999999999998</v>
      </c>
      <c r="P8" s="825">
        <v>10.275300000000001</v>
      </c>
      <c r="Q8" s="1"/>
      <c r="R8" s="1"/>
      <c r="S8" s="1"/>
      <c r="T8" s="1"/>
      <c r="U8" s="1"/>
    </row>
    <row r="9" spans="1:21">
      <c r="A9" s="992">
        <v>1983</v>
      </c>
      <c r="B9" s="823">
        <v>0.94040000000000001</v>
      </c>
      <c r="C9" s="824">
        <v>3.0530999999999997</v>
      </c>
      <c r="D9" s="824">
        <v>0.1187</v>
      </c>
      <c r="E9" s="824">
        <v>2.2601999999999998</v>
      </c>
      <c r="F9" s="995" t="s">
        <v>42</v>
      </c>
      <c r="G9" s="824">
        <v>1.0666</v>
      </c>
      <c r="H9" s="824">
        <v>0.13769999999999999</v>
      </c>
      <c r="I9" s="996">
        <v>0.52290000000000003</v>
      </c>
      <c r="J9" s="824">
        <v>0.18130000000000002</v>
      </c>
      <c r="K9" s="824">
        <v>0.71820000000000006</v>
      </c>
      <c r="L9" s="824">
        <v>0.81010000000000004</v>
      </c>
      <c r="M9" s="823">
        <v>0.58899999999999997</v>
      </c>
      <c r="N9" s="997" t="s">
        <v>42</v>
      </c>
      <c r="O9" s="996">
        <v>0.6957000000000001</v>
      </c>
      <c r="P9" s="825">
        <v>11.093900000000001</v>
      </c>
      <c r="Q9" s="1"/>
      <c r="R9" s="1"/>
      <c r="S9" s="1"/>
      <c r="T9" s="1"/>
      <c r="U9" s="1"/>
    </row>
    <row r="10" spans="1:21">
      <c r="A10" s="992">
        <v>1984</v>
      </c>
      <c r="B10" s="823">
        <v>1.0520999999999998</v>
      </c>
      <c r="C10" s="824">
        <v>3.0834999999999999</v>
      </c>
      <c r="D10" s="824">
        <v>0.16550000000000001</v>
      </c>
      <c r="E10" s="824">
        <v>2.3738000000000001</v>
      </c>
      <c r="F10" s="995" t="s">
        <v>42</v>
      </c>
      <c r="G10" s="824">
        <v>1.1977</v>
      </c>
      <c r="H10" s="824">
        <v>0.13350000000000001</v>
      </c>
      <c r="I10" s="996">
        <v>0.49149999999999999</v>
      </c>
      <c r="J10" s="824">
        <v>0.20069999999999999</v>
      </c>
      <c r="K10" s="824">
        <v>0.73850000000000005</v>
      </c>
      <c r="L10" s="824">
        <v>0.75320000000000009</v>
      </c>
      <c r="M10" s="823">
        <v>0.5796</v>
      </c>
      <c r="N10" s="997" t="s">
        <v>42</v>
      </c>
      <c r="O10" s="996">
        <v>0.73399999999999999</v>
      </c>
      <c r="P10" s="825">
        <v>11.503600000000002</v>
      </c>
      <c r="Q10" s="1"/>
      <c r="R10" s="1"/>
      <c r="S10" s="1"/>
      <c r="T10" s="1"/>
      <c r="U10" s="1"/>
    </row>
    <row r="11" spans="1:21">
      <c r="A11" s="992">
        <v>1985</v>
      </c>
      <c r="B11" s="823">
        <v>1.3102</v>
      </c>
      <c r="C11" s="824">
        <v>3.2321999999999997</v>
      </c>
      <c r="D11" s="824">
        <v>0.2361</v>
      </c>
      <c r="E11" s="824">
        <v>2.4937</v>
      </c>
      <c r="F11" s="995" t="s">
        <v>42</v>
      </c>
      <c r="G11" s="824">
        <v>1.4177</v>
      </c>
      <c r="H11" s="824">
        <v>0.1226</v>
      </c>
      <c r="I11" s="996">
        <v>0.51100000000000001</v>
      </c>
      <c r="J11" s="824">
        <v>0.24399999999999999</v>
      </c>
      <c r="K11" s="824">
        <v>0.74370000000000003</v>
      </c>
      <c r="L11" s="824">
        <v>0.53820000000000001</v>
      </c>
      <c r="M11" s="823">
        <v>0.55259999999999998</v>
      </c>
      <c r="N11" s="997" t="s">
        <v>42</v>
      </c>
      <c r="O11" s="996">
        <v>0.76819999999999999</v>
      </c>
      <c r="P11" s="825">
        <v>12.170200000000003</v>
      </c>
      <c r="Q11" s="1"/>
      <c r="R11" s="1"/>
      <c r="S11" s="1"/>
      <c r="T11" s="1"/>
      <c r="U11" s="1"/>
    </row>
    <row r="12" spans="1:21">
      <c r="A12" s="992">
        <v>1986</v>
      </c>
      <c r="B12" s="823">
        <v>1.8303</v>
      </c>
      <c r="C12" s="824">
        <v>4.4752000000000001</v>
      </c>
      <c r="D12" s="824">
        <v>0.20799999999999999</v>
      </c>
      <c r="E12" s="824">
        <v>2.8404000000000003</v>
      </c>
      <c r="F12" s="995" t="s">
        <v>42</v>
      </c>
      <c r="G12" s="824">
        <v>1.7250000000000001</v>
      </c>
      <c r="H12" s="824">
        <v>0.3115</v>
      </c>
      <c r="I12" s="996">
        <v>0.71829999999999994</v>
      </c>
      <c r="J12" s="824">
        <v>0.24209999999999998</v>
      </c>
      <c r="K12" s="824">
        <v>0.73029999999999995</v>
      </c>
      <c r="L12" s="824">
        <v>0.82320000000000004</v>
      </c>
      <c r="M12" s="823">
        <v>0.51479999999999992</v>
      </c>
      <c r="N12" s="997" t="s">
        <v>42</v>
      </c>
      <c r="O12" s="996">
        <v>1.2825</v>
      </c>
      <c r="P12" s="825">
        <v>15.701599999999999</v>
      </c>
      <c r="Q12" s="1"/>
      <c r="R12" s="1"/>
      <c r="S12" s="1"/>
      <c r="T12" s="1"/>
      <c r="U12" s="1"/>
    </row>
    <row r="13" spans="1:21">
      <c r="A13" s="992">
        <v>1987</v>
      </c>
      <c r="B13" s="823">
        <v>2.4270999999999998</v>
      </c>
      <c r="C13" s="824">
        <v>4.9611999999999998</v>
      </c>
      <c r="D13" s="824">
        <v>0.24630000000000002</v>
      </c>
      <c r="E13" s="824">
        <v>2.8924000000000003</v>
      </c>
      <c r="F13" s="995" t="s">
        <v>42</v>
      </c>
      <c r="G13" s="824">
        <v>1.9617</v>
      </c>
      <c r="H13" s="824">
        <v>0.46250000000000002</v>
      </c>
      <c r="I13" s="996">
        <v>0.61320000000000008</v>
      </c>
      <c r="J13" s="824">
        <v>0.23230000000000001</v>
      </c>
      <c r="K13" s="824">
        <v>0.80110000000000003</v>
      </c>
      <c r="L13" s="824">
        <v>1.1020000000000001</v>
      </c>
      <c r="M13" s="823">
        <v>0.64349999999999996</v>
      </c>
      <c r="N13" s="824">
        <v>0.56120000000000003</v>
      </c>
      <c r="O13" s="996">
        <v>0.62739999999999996</v>
      </c>
      <c r="P13" s="825">
        <v>17.5319</v>
      </c>
      <c r="Q13" s="1"/>
      <c r="R13" s="1"/>
      <c r="S13" s="1"/>
      <c r="T13" s="1"/>
      <c r="U13" s="1"/>
    </row>
    <row r="14" spans="1:21">
      <c r="A14" s="992">
        <v>1988</v>
      </c>
      <c r="B14" s="823">
        <v>3.0667</v>
      </c>
      <c r="C14" s="824">
        <v>6.0780000000000003</v>
      </c>
      <c r="D14" s="824">
        <v>0.2273</v>
      </c>
      <c r="E14" s="824">
        <v>3.0079000000000002</v>
      </c>
      <c r="F14" s="995" t="s">
        <v>42</v>
      </c>
      <c r="G14" s="824">
        <v>2.3359000000000001</v>
      </c>
      <c r="H14" s="824">
        <v>0.47770000000000001</v>
      </c>
      <c r="I14" s="996">
        <v>0.80259999999999998</v>
      </c>
      <c r="J14" s="824">
        <v>0.25800000000000001</v>
      </c>
      <c r="K14" s="824">
        <v>0.88570000000000004</v>
      </c>
      <c r="L14" s="824">
        <v>0.1923</v>
      </c>
      <c r="M14" s="823">
        <v>0.77470000000000006</v>
      </c>
      <c r="N14" s="824">
        <v>0.84739999999999993</v>
      </c>
      <c r="O14" s="996">
        <v>0.60699999999999998</v>
      </c>
      <c r="P14" s="825">
        <v>19.561199999999999</v>
      </c>
      <c r="Q14" s="1"/>
      <c r="R14" s="1"/>
      <c r="S14" s="1"/>
      <c r="T14" s="1"/>
      <c r="U14" s="1"/>
    </row>
    <row r="15" spans="1:21">
      <c r="A15" s="992">
        <v>1989</v>
      </c>
      <c r="B15" s="823">
        <v>3.4704999999999999</v>
      </c>
      <c r="C15" s="824">
        <v>6.6716999999999995</v>
      </c>
      <c r="D15" s="824">
        <v>0.27160000000000001</v>
      </c>
      <c r="E15" s="824">
        <v>3.2266999999999997</v>
      </c>
      <c r="F15" s="995" t="s">
        <v>42</v>
      </c>
      <c r="G15" s="824">
        <v>2.7363000000000004</v>
      </c>
      <c r="H15" s="824">
        <v>0.60360000000000003</v>
      </c>
      <c r="I15" s="996">
        <v>0.88239999999999996</v>
      </c>
      <c r="J15" s="824">
        <v>0.20050000000000001</v>
      </c>
      <c r="K15" s="824">
        <v>0.82150000000000001</v>
      </c>
      <c r="L15" s="824">
        <v>0.4788</v>
      </c>
      <c r="M15" s="823">
        <v>0.84179999999999999</v>
      </c>
      <c r="N15" s="824">
        <v>1.1511</v>
      </c>
      <c r="O15" s="996">
        <v>0.65149999999999997</v>
      </c>
      <c r="P15" s="825">
        <v>22.007999999999996</v>
      </c>
      <c r="Q15" s="1"/>
      <c r="R15" s="1"/>
      <c r="S15" s="1"/>
      <c r="T15" s="1"/>
      <c r="U15" s="1"/>
    </row>
    <row r="16" spans="1:21">
      <c r="A16" s="992">
        <v>1990</v>
      </c>
      <c r="B16" s="823">
        <v>4.2214</v>
      </c>
      <c r="C16" s="824">
        <v>7.8837000000000002</v>
      </c>
      <c r="D16" s="824">
        <v>0.3624</v>
      </c>
      <c r="E16" s="824">
        <v>3.2108000000000003</v>
      </c>
      <c r="F16" s="998">
        <v>0.308</v>
      </c>
      <c r="G16" s="824">
        <v>2.7618</v>
      </c>
      <c r="H16" s="824">
        <v>0.74709999999999999</v>
      </c>
      <c r="I16" s="996">
        <v>1.0218</v>
      </c>
      <c r="J16" s="824">
        <v>0.2155</v>
      </c>
      <c r="K16" s="824">
        <v>0.93529999999999991</v>
      </c>
      <c r="L16" s="824">
        <v>0.71910000000000007</v>
      </c>
      <c r="M16" s="823">
        <v>1.159</v>
      </c>
      <c r="N16" s="824">
        <v>1.3322000000000001</v>
      </c>
      <c r="O16" s="996">
        <v>1.1220000000000001</v>
      </c>
      <c r="P16" s="825">
        <v>26.000099999999996</v>
      </c>
      <c r="Q16" s="1"/>
      <c r="R16" s="1"/>
      <c r="S16" s="1"/>
      <c r="T16" s="1"/>
      <c r="U16" s="1"/>
    </row>
    <row r="17" spans="1:21">
      <c r="A17" s="992">
        <v>1991</v>
      </c>
      <c r="B17" s="823">
        <v>5.0126999999999997</v>
      </c>
      <c r="C17" s="824">
        <v>10.911299999999999</v>
      </c>
      <c r="D17" s="824">
        <v>0.54179999999999995</v>
      </c>
      <c r="E17" s="824">
        <v>3.5731999999999999</v>
      </c>
      <c r="F17" s="998">
        <v>0.1225</v>
      </c>
      <c r="G17" s="824">
        <v>3.0350000000000001</v>
      </c>
      <c r="H17" s="824">
        <v>0.94270000000000009</v>
      </c>
      <c r="I17" s="996">
        <v>1.0014000000000001</v>
      </c>
      <c r="J17" s="824">
        <v>0.21719999999999998</v>
      </c>
      <c r="K17" s="824">
        <v>1.1344000000000001</v>
      </c>
      <c r="L17" s="824">
        <v>0.75600000000000001</v>
      </c>
      <c r="M17" s="823">
        <v>0.99739999999999995</v>
      </c>
      <c r="N17" s="824">
        <v>1.6830000000000001</v>
      </c>
      <c r="O17" s="996">
        <v>1.3775999999999999</v>
      </c>
      <c r="P17" s="825">
        <v>31.306200000000004</v>
      </c>
      <c r="Q17" s="1"/>
      <c r="R17" s="1"/>
      <c r="S17" s="1"/>
      <c r="T17" s="1"/>
      <c r="U17" s="1"/>
    </row>
    <row r="18" spans="1:21">
      <c r="A18" s="992">
        <v>1992</v>
      </c>
      <c r="B18" s="823">
        <v>6.9788999999999994</v>
      </c>
      <c r="C18" s="824">
        <v>15.4039</v>
      </c>
      <c r="D18" s="824">
        <v>0.75970000000000004</v>
      </c>
      <c r="E18" s="824">
        <v>4.0594000000000001</v>
      </c>
      <c r="F18" s="998">
        <v>0.7288</v>
      </c>
      <c r="G18" s="824">
        <v>3.7133000000000003</v>
      </c>
      <c r="H18" s="824">
        <v>1.3169000000000002</v>
      </c>
      <c r="I18" s="996">
        <v>1.6335</v>
      </c>
      <c r="J18" s="824">
        <v>0.3085</v>
      </c>
      <c r="K18" s="824">
        <v>1.3368</v>
      </c>
      <c r="L18" s="824">
        <v>1.1189</v>
      </c>
      <c r="M18" s="823">
        <v>1.2392999999999998</v>
      </c>
      <c r="N18" s="824">
        <v>2.1785000000000001</v>
      </c>
      <c r="O18" s="996">
        <v>1.9604000000000001</v>
      </c>
      <c r="P18" s="825">
        <v>42.736800000000009</v>
      </c>
      <c r="Q18" s="1"/>
      <c r="R18" s="1"/>
      <c r="S18" s="1"/>
      <c r="T18" s="1"/>
      <c r="U18" s="1"/>
    </row>
    <row r="19" spans="1:21">
      <c r="A19" s="992">
        <v>1993</v>
      </c>
      <c r="B19" s="823">
        <v>10.753</v>
      </c>
      <c r="C19" s="824">
        <v>23.110599999999998</v>
      </c>
      <c r="D19" s="824">
        <v>1.4240999999999999</v>
      </c>
      <c r="E19" s="824">
        <v>5.4051999999999998</v>
      </c>
      <c r="F19" s="995" t="s">
        <v>42</v>
      </c>
      <c r="G19" s="824">
        <v>9.9623999999999988</v>
      </c>
      <c r="H19" s="824">
        <v>1.6083000000000001</v>
      </c>
      <c r="I19" s="996">
        <v>1.9233</v>
      </c>
      <c r="J19" s="824">
        <v>0.46700000000000003</v>
      </c>
      <c r="K19" s="824">
        <v>2.1509</v>
      </c>
      <c r="L19" s="824">
        <v>1.8014000000000001</v>
      </c>
      <c r="M19" s="823">
        <v>1.7402</v>
      </c>
      <c r="N19" s="997" t="s">
        <v>42</v>
      </c>
      <c r="O19" s="996">
        <v>5.3188999999999993</v>
      </c>
      <c r="P19" s="825">
        <v>65.665300000000002</v>
      </c>
      <c r="Q19" s="1"/>
      <c r="R19" s="1"/>
      <c r="S19" s="1"/>
      <c r="T19" s="1"/>
      <c r="U19" s="1"/>
    </row>
    <row r="20" spans="1:21">
      <c r="A20" s="992">
        <v>1994</v>
      </c>
      <c r="B20" s="823">
        <v>17.7577</v>
      </c>
      <c r="C20" s="824">
        <v>34.8232</v>
      </c>
      <c r="D20" s="997" t="s">
        <v>42</v>
      </c>
      <c r="E20" s="997" t="s">
        <v>42</v>
      </c>
      <c r="F20" s="995" t="s">
        <v>42</v>
      </c>
      <c r="G20" s="997" t="s">
        <v>42</v>
      </c>
      <c r="H20" s="999">
        <v>7.6131000000000002</v>
      </c>
      <c r="I20" s="1000" t="s">
        <v>42</v>
      </c>
      <c r="J20" s="997" t="s">
        <v>42</v>
      </c>
      <c r="K20" s="997" t="s">
        <v>42</v>
      </c>
      <c r="L20" s="997" t="s">
        <v>42</v>
      </c>
      <c r="M20" s="995" t="s">
        <v>42</v>
      </c>
      <c r="N20" s="997" t="s">
        <v>42</v>
      </c>
      <c r="O20" s="1001">
        <v>33.989899999999999</v>
      </c>
      <c r="P20" s="825">
        <v>94.183899999999994</v>
      </c>
      <c r="Q20" s="1"/>
      <c r="R20" s="1"/>
      <c r="S20" s="1"/>
      <c r="T20" s="1"/>
      <c r="U20" s="1"/>
    </row>
    <row r="21" spans="1:21">
      <c r="A21" s="992">
        <v>1995</v>
      </c>
      <c r="B21" s="823">
        <v>25.278700000000001</v>
      </c>
      <c r="C21" s="824">
        <v>58.090699999999998</v>
      </c>
      <c r="D21" s="999">
        <v>12.0716</v>
      </c>
      <c r="E21" s="997" t="s">
        <v>42</v>
      </c>
      <c r="F21" s="995" t="s">
        <v>42</v>
      </c>
      <c r="G21" s="997" t="s">
        <v>42</v>
      </c>
      <c r="H21" s="999">
        <v>19.442900000000002</v>
      </c>
      <c r="I21" s="1000" t="s">
        <v>42</v>
      </c>
      <c r="J21" s="997" t="s">
        <v>42</v>
      </c>
      <c r="K21" s="997" t="s">
        <v>42</v>
      </c>
      <c r="L21" s="997" t="s">
        <v>42</v>
      </c>
      <c r="M21" s="995" t="s">
        <v>42</v>
      </c>
      <c r="N21" s="997" t="s">
        <v>42</v>
      </c>
      <c r="O21" s="996">
        <v>29.685700000000001</v>
      </c>
      <c r="P21" s="825">
        <v>144.56960000000001</v>
      </c>
      <c r="Q21" s="54"/>
      <c r="R21" s="54"/>
      <c r="S21" s="54"/>
      <c r="T21" s="54"/>
      <c r="U21" s="54"/>
    </row>
    <row r="22" spans="1:21">
      <c r="A22" s="992">
        <v>1996</v>
      </c>
      <c r="B22" s="823">
        <v>33.264099999999999</v>
      </c>
      <c r="C22" s="824">
        <v>72.238100000000003</v>
      </c>
      <c r="D22" s="999">
        <v>15.0495</v>
      </c>
      <c r="E22" s="997" t="s">
        <v>42</v>
      </c>
      <c r="F22" s="995" t="s">
        <v>42</v>
      </c>
      <c r="G22" s="997" t="s">
        <v>42</v>
      </c>
      <c r="H22" s="999">
        <v>32.998199999999997</v>
      </c>
      <c r="I22" s="1000" t="s">
        <v>42</v>
      </c>
      <c r="J22" s="997" t="s">
        <v>42</v>
      </c>
      <c r="K22" s="997" t="s">
        <v>42</v>
      </c>
      <c r="L22" s="997" t="s">
        <v>42</v>
      </c>
      <c r="M22" s="995" t="s">
        <v>42</v>
      </c>
      <c r="N22" s="997" t="s">
        <v>42</v>
      </c>
      <c r="O22" s="1001">
        <v>15.8872</v>
      </c>
      <c r="P22" s="825">
        <v>169.43710000000004</v>
      </c>
      <c r="Q22" s="1"/>
      <c r="R22" s="1"/>
      <c r="S22" s="1"/>
      <c r="T22" s="1"/>
      <c r="U22" s="1"/>
    </row>
    <row r="23" spans="1:21">
      <c r="A23" s="992">
        <v>1997</v>
      </c>
      <c r="B23" s="823">
        <v>27.939299999999999</v>
      </c>
      <c r="C23" s="824">
        <v>82.823100000000011</v>
      </c>
      <c r="D23" s="999">
        <v>20.611000000000001</v>
      </c>
      <c r="E23" s="997" t="s">
        <v>42</v>
      </c>
      <c r="F23" s="995" t="s">
        <v>42</v>
      </c>
      <c r="G23" s="997" t="s">
        <v>42</v>
      </c>
      <c r="H23" s="999">
        <v>16.3687</v>
      </c>
      <c r="I23" s="1000" t="s">
        <v>42</v>
      </c>
      <c r="J23" s="997" t="s">
        <v>42</v>
      </c>
      <c r="K23" s="997" t="s">
        <v>42</v>
      </c>
      <c r="L23" s="997" t="s">
        <v>42</v>
      </c>
      <c r="M23" s="995" t="s">
        <v>42</v>
      </c>
      <c r="N23" s="997" t="s">
        <v>42</v>
      </c>
      <c r="O23" s="1001">
        <v>237.80840000000001</v>
      </c>
      <c r="P23" s="825">
        <v>385.5505</v>
      </c>
      <c r="Q23" s="1"/>
      <c r="R23" s="1"/>
      <c r="S23" s="1"/>
      <c r="T23" s="1"/>
      <c r="U23" s="1"/>
    </row>
    <row r="24" spans="1:21">
      <c r="A24" s="992">
        <v>1998</v>
      </c>
      <c r="B24" s="823">
        <v>27.180700000000002</v>
      </c>
      <c r="C24" s="824">
        <v>96.732699999999994</v>
      </c>
      <c r="D24" s="999">
        <v>22.848200000000002</v>
      </c>
      <c r="E24" s="997" t="s">
        <v>42</v>
      </c>
      <c r="F24" s="995" t="s">
        <v>42</v>
      </c>
      <c r="G24" s="997" t="s">
        <v>42</v>
      </c>
      <c r="H24" s="999">
        <v>29.770199999999999</v>
      </c>
      <c r="I24" s="1000" t="s">
        <v>42</v>
      </c>
      <c r="J24" s="997" t="s">
        <v>42</v>
      </c>
      <c r="K24" s="997" t="s">
        <v>42</v>
      </c>
      <c r="L24" s="997" t="s">
        <v>42</v>
      </c>
      <c r="M24" s="995" t="s">
        <v>42</v>
      </c>
      <c r="N24" s="997" t="s">
        <v>42</v>
      </c>
      <c r="O24" s="1001">
        <v>96.363699999999994</v>
      </c>
      <c r="P24" s="825">
        <v>272.89550000000003</v>
      </c>
      <c r="Q24" s="1"/>
      <c r="R24" s="1"/>
      <c r="S24" s="1"/>
      <c r="T24" s="1"/>
      <c r="U24" s="1"/>
    </row>
    <row r="25" spans="1:21">
      <c r="A25" s="992">
        <v>1999</v>
      </c>
      <c r="B25" s="823">
        <v>31.0457</v>
      </c>
      <c r="C25" s="824">
        <v>115.75989999999999</v>
      </c>
      <c r="D25" s="999">
        <v>24.683599999999998</v>
      </c>
      <c r="E25" s="997" t="s">
        <v>42</v>
      </c>
      <c r="F25" s="995" t="s">
        <v>42</v>
      </c>
      <c r="G25" s="997" t="s">
        <v>42</v>
      </c>
      <c r="H25" s="999">
        <v>18.772099999999998</v>
      </c>
      <c r="I25" s="1000" t="s">
        <v>42</v>
      </c>
      <c r="J25" s="997" t="s">
        <v>42</v>
      </c>
      <c r="K25" s="997" t="s">
        <v>42</v>
      </c>
      <c r="L25" s="997" t="s">
        <v>42</v>
      </c>
      <c r="M25" s="995" t="s">
        <v>42</v>
      </c>
      <c r="N25" s="997" t="s">
        <v>42</v>
      </c>
      <c r="O25" s="1001">
        <v>132.50360000000001</v>
      </c>
      <c r="P25" s="825">
        <v>322.76490000000001</v>
      </c>
      <c r="Q25" s="1"/>
      <c r="R25" s="1"/>
      <c r="S25" s="1"/>
      <c r="T25" s="1"/>
      <c r="U25" s="1"/>
    </row>
    <row r="26" spans="1:21">
      <c r="A26" s="992">
        <v>2000</v>
      </c>
      <c r="B26" s="823">
        <v>41.0289</v>
      </c>
      <c r="C26" s="824">
        <v>141.29479999999998</v>
      </c>
      <c r="D26" s="999">
        <v>32.288599999999995</v>
      </c>
      <c r="E26" s="997" t="s">
        <v>42</v>
      </c>
      <c r="F26" s="995" t="s">
        <v>42</v>
      </c>
      <c r="G26" s="997" t="s">
        <v>42</v>
      </c>
      <c r="H26" s="999">
        <v>25.307400000000001</v>
      </c>
      <c r="I26" s="1000" t="s">
        <v>42</v>
      </c>
      <c r="J26" s="997" t="s">
        <v>42</v>
      </c>
      <c r="K26" s="997" t="s">
        <v>42</v>
      </c>
      <c r="L26" s="997" t="s">
        <v>42</v>
      </c>
      <c r="M26" s="995" t="s">
        <v>42</v>
      </c>
      <c r="N26" s="997" t="s">
        <v>42</v>
      </c>
      <c r="O26" s="1001">
        <v>268.38249999999999</v>
      </c>
      <c r="P26" s="825">
        <v>508.30219999999997</v>
      </c>
      <c r="Q26" s="1"/>
      <c r="R26" s="1"/>
      <c r="S26" s="1"/>
      <c r="T26" s="1"/>
      <c r="U26" s="1"/>
    </row>
    <row r="27" spans="1:21">
      <c r="A27" s="992">
        <v>2001</v>
      </c>
      <c r="B27" s="823">
        <v>55.8461</v>
      </c>
      <c r="C27" s="824">
        <v>206.88900000000001</v>
      </c>
      <c r="D27" s="999">
        <v>70.477100000000007</v>
      </c>
      <c r="E27" s="997" t="s">
        <v>42</v>
      </c>
      <c r="F27" s="995" t="s">
        <v>42</v>
      </c>
      <c r="G27" s="997" t="s">
        <v>42</v>
      </c>
      <c r="H27" s="999">
        <v>34.532499999999999</v>
      </c>
      <c r="I27" s="1000" t="s">
        <v>42</v>
      </c>
      <c r="J27" s="997" t="s">
        <v>42</v>
      </c>
      <c r="K27" s="997" t="s">
        <v>42</v>
      </c>
      <c r="L27" s="997" t="s">
        <v>42</v>
      </c>
      <c r="M27" s="995" t="s">
        <v>42</v>
      </c>
      <c r="N27" s="997" t="s">
        <v>42</v>
      </c>
      <c r="O27" s="1001">
        <v>428.42009999999999</v>
      </c>
      <c r="P27" s="825">
        <v>796.1647999999999</v>
      </c>
      <c r="Q27" s="1"/>
      <c r="R27" s="1"/>
      <c r="S27" s="1"/>
      <c r="T27" s="1"/>
      <c r="U27" s="1"/>
    </row>
    <row r="28" spans="1:21">
      <c r="A28" s="992">
        <v>2002</v>
      </c>
      <c r="B28" s="823">
        <v>59.849699999999999</v>
      </c>
      <c r="C28" s="824">
        <v>233.47470000000001</v>
      </c>
      <c r="D28" s="999">
        <v>70.17</v>
      </c>
      <c r="E28" s="997" t="s">
        <v>42</v>
      </c>
      <c r="F28" s="995" t="s">
        <v>42</v>
      </c>
      <c r="G28" s="997" t="s">
        <v>42</v>
      </c>
      <c r="H28" s="999">
        <v>26.709199999999999</v>
      </c>
      <c r="I28" s="1000" t="s">
        <v>42</v>
      </c>
      <c r="J28" s="997" t="s">
        <v>42</v>
      </c>
      <c r="K28" s="997" t="s">
        <v>42</v>
      </c>
      <c r="L28" s="997" t="s">
        <v>42</v>
      </c>
      <c r="M28" s="995" t="s">
        <v>42</v>
      </c>
      <c r="N28" s="997" t="s">
        <v>42</v>
      </c>
      <c r="O28" s="1001">
        <v>564.4251999999999</v>
      </c>
      <c r="P28" s="825">
        <v>954.62880000000007</v>
      </c>
      <c r="Q28" s="1"/>
      <c r="R28" s="1"/>
      <c r="S28" s="1"/>
      <c r="T28" s="1"/>
      <c r="U28" s="1"/>
    </row>
    <row r="29" spans="1:21">
      <c r="A29" s="992">
        <v>2003</v>
      </c>
      <c r="B29" s="823">
        <v>62.102800000000002</v>
      </c>
      <c r="C29" s="824">
        <v>294.30959999999999</v>
      </c>
      <c r="D29" s="999">
        <v>95.976399999999998</v>
      </c>
      <c r="E29" s="1002" t="s">
        <v>42</v>
      </c>
      <c r="F29" s="995" t="s">
        <v>42</v>
      </c>
      <c r="G29" s="1002" t="s">
        <v>42</v>
      </c>
      <c r="H29" s="999">
        <v>34.467400000000005</v>
      </c>
      <c r="I29" s="1003" t="s">
        <v>42</v>
      </c>
      <c r="J29" s="997" t="s">
        <v>42</v>
      </c>
      <c r="K29" s="997" t="s">
        <v>42</v>
      </c>
      <c r="L29" s="997" t="s">
        <v>42</v>
      </c>
      <c r="M29" s="995" t="s">
        <v>42</v>
      </c>
      <c r="N29" s="997" t="s">
        <v>42</v>
      </c>
      <c r="O29" s="1001">
        <v>723.17690000000005</v>
      </c>
      <c r="P29" s="825">
        <v>1210.0331000000001</v>
      </c>
      <c r="Q29" s="1"/>
      <c r="R29" s="1"/>
      <c r="S29" s="1"/>
      <c r="T29" s="1"/>
      <c r="U29" s="1"/>
    </row>
    <row r="30" spans="1:21">
      <c r="A30" s="992">
        <v>2004</v>
      </c>
      <c r="B30" s="823">
        <v>67.738600000000005</v>
      </c>
      <c r="C30" s="824">
        <v>332.11369999999999</v>
      </c>
      <c r="D30" s="999">
        <v>131.0556</v>
      </c>
      <c r="E30" s="997" t="s">
        <v>42</v>
      </c>
      <c r="F30" s="995" t="s">
        <v>42</v>
      </c>
      <c r="G30" s="997" t="s">
        <v>42</v>
      </c>
      <c r="H30" s="999">
        <v>31.347000000000001</v>
      </c>
      <c r="I30" s="1000" t="s">
        <v>42</v>
      </c>
      <c r="J30" s="997" t="s">
        <v>42</v>
      </c>
      <c r="K30" s="997" t="s">
        <v>42</v>
      </c>
      <c r="L30" s="997" t="s">
        <v>42</v>
      </c>
      <c r="M30" s="995" t="s">
        <v>42</v>
      </c>
      <c r="N30" s="997" t="s">
        <v>42</v>
      </c>
      <c r="O30" s="1001">
        <v>956.98779999999999</v>
      </c>
      <c r="P30" s="825">
        <v>1519.2427000000002</v>
      </c>
      <c r="Q30" s="1"/>
      <c r="R30" s="1"/>
      <c r="S30" s="1"/>
      <c r="T30" s="1"/>
      <c r="U30" s="1"/>
    </row>
    <row r="31" spans="1:21">
      <c r="A31" s="992">
        <v>2005</v>
      </c>
      <c r="B31" s="823">
        <v>48.561500000000002</v>
      </c>
      <c r="C31" s="824">
        <v>352.03829999999999</v>
      </c>
      <c r="D31" s="999">
        <v>172.53210000000001</v>
      </c>
      <c r="E31" s="997" t="s">
        <v>42</v>
      </c>
      <c r="F31" s="995" t="s">
        <v>42</v>
      </c>
      <c r="G31" s="997" t="s">
        <v>42</v>
      </c>
      <c r="H31" s="999">
        <v>26.427299999999999</v>
      </c>
      <c r="I31" s="1000">
        <v>0</v>
      </c>
      <c r="J31" s="997" t="s">
        <v>42</v>
      </c>
      <c r="K31" s="997" t="s">
        <v>42</v>
      </c>
      <c r="L31" s="997" t="s">
        <v>42</v>
      </c>
      <c r="M31" s="995">
        <v>0</v>
      </c>
      <c r="N31" s="997">
        <v>0</v>
      </c>
      <c r="O31" s="1001">
        <v>1377.152</v>
      </c>
      <c r="P31" s="825">
        <v>1976.7112000000002</v>
      </c>
      <c r="Q31" s="1"/>
      <c r="R31" s="1"/>
      <c r="S31" s="1"/>
      <c r="T31" s="1"/>
      <c r="U31" s="1"/>
    </row>
    <row r="32" spans="1:21">
      <c r="A32" s="993">
        <v>2006</v>
      </c>
      <c r="B32" s="823">
        <v>49.3934</v>
      </c>
      <c r="C32" s="824">
        <v>445.79259999999999</v>
      </c>
      <c r="D32" s="999">
        <v>251.47710000000001</v>
      </c>
      <c r="E32" s="997" t="s">
        <v>42</v>
      </c>
      <c r="F32" s="995" t="s">
        <v>42</v>
      </c>
      <c r="G32" s="997" t="s">
        <v>42</v>
      </c>
      <c r="H32" s="999">
        <v>52.686300000000003</v>
      </c>
      <c r="I32" s="1000" t="s">
        <v>42</v>
      </c>
      <c r="J32" s="997" t="s">
        <v>42</v>
      </c>
      <c r="K32" s="997" t="s">
        <v>42</v>
      </c>
      <c r="L32" s="997" t="s">
        <v>42</v>
      </c>
      <c r="M32" s="995" t="s">
        <v>42</v>
      </c>
      <c r="N32" s="997" t="s">
        <v>42</v>
      </c>
      <c r="O32" s="1001">
        <v>1724.9485</v>
      </c>
      <c r="P32" s="825">
        <v>2524.2979</v>
      </c>
      <c r="Q32" s="1"/>
      <c r="R32" s="1"/>
      <c r="S32" s="1"/>
      <c r="T32" s="1"/>
      <c r="U32" s="1"/>
    </row>
    <row r="33" spans="1:30">
      <c r="A33" s="993">
        <v>2007</v>
      </c>
      <c r="B33" s="823">
        <v>149.5789</v>
      </c>
      <c r="C33" s="824">
        <v>487.57600000000002</v>
      </c>
      <c r="D33" s="999">
        <v>490.71290000000005</v>
      </c>
      <c r="E33" s="997" t="s">
        <v>42</v>
      </c>
      <c r="F33" s="995" t="s">
        <v>42</v>
      </c>
      <c r="G33" s="997" t="s">
        <v>42</v>
      </c>
      <c r="H33" s="999">
        <v>66.551100000000005</v>
      </c>
      <c r="I33" s="1000" t="s">
        <v>42</v>
      </c>
      <c r="J33" s="997" t="s">
        <v>42</v>
      </c>
      <c r="K33" s="997" t="s">
        <v>42</v>
      </c>
      <c r="L33" s="997" t="s">
        <v>42</v>
      </c>
      <c r="M33" s="995" t="s">
        <v>42</v>
      </c>
      <c r="N33" s="997" t="s">
        <v>42</v>
      </c>
      <c r="O33" s="1001">
        <v>3619.0699</v>
      </c>
      <c r="P33" s="825">
        <v>4813.4888000000001</v>
      </c>
      <c r="Q33" s="1"/>
      <c r="R33" s="1"/>
      <c r="S33" s="1"/>
      <c r="T33" s="1"/>
      <c r="U33" s="1"/>
    </row>
    <row r="34" spans="1:30">
      <c r="A34" s="993">
        <v>2008</v>
      </c>
      <c r="B34" s="823">
        <v>106.35384736185</v>
      </c>
      <c r="C34" s="824">
        <v>932.79945334747993</v>
      </c>
      <c r="D34" s="999">
        <v>846.94284375673999</v>
      </c>
      <c r="E34" s="999">
        <v>466.80071209659002</v>
      </c>
      <c r="F34" s="995" t="s">
        <v>42</v>
      </c>
      <c r="G34" s="997" t="s">
        <v>42</v>
      </c>
      <c r="H34" s="999">
        <v>75.192334918049994</v>
      </c>
      <c r="I34" s="1001">
        <v>144.88119573132002</v>
      </c>
      <c r="J34" s="999">
        <v>45.844555224870007</v>
      </c>
      <c r="K34" s="999">
        <v>1304.85088621622</v>
      </c>
      <c r="L34" s="999">
        <v>539.14627025510003</v>
      </c>
      <c r="M34" s="998">
        <v>714.46863491172996</v>
      </c>
      <c r="N34" s="997" t="s">
        <v>42</v>
      </c>
      <c r="O34" s="1001">
        <v>2622.1193794410901</v>
      </c>
      <c r="P34" s="825">
        <v>7799.4001132610392</v>
      </c>
      <c r="Q34" s="1"/>
      <c r="R34" s="1"/>
      <c r="S34" s="1"/>
      <c r="T34" s="1"/>
      <c r="U34" s="1"/>
    </row>
    <row r="35" spans="1:30">
      <c r="A35" s="993">
        <v>2009</v>
      </c>
      <c r="B35" s="823">
        <v>135.70130451533001</v>
      </c>
      <c r="C35" s="824">
        <v>993.45699962275</v>
      </c>
      <c r="D35" s="999">
        <v>1190.7315830346299</v>
      </c>
      <c r="E35" s="999">
        <v>778.14043096046998</v>
      </c>
      <c r="F35" s="995" t="s">
        <v>42</v>
      </c>
      <c r="G35" s="997" t="s">
        <v>42</v>
      </c>
      <c r="H35" s="999">
        <v>45.870472094369994</v>
      </c>
      <c r="I35" s="1001">
        <v>1199.2082004894201</v>
      </c>
      <c r="J35" s="999">
        <v>74.779881514059994</v>
      </c>
      <c r="K35" s="999">
        <v>776.58143580562</v>
      </c>
      <c r="L35" s="999">
        <v>1230.6051607879401</v>
      </c>
      <c r="M35" s="998">
        <v>352.19620398250004</v>
      </c>
      <c r="N35" s="997" t="s">
        <v>42</v>
      </c>
      <c r="O35" s="1001">
        <v>2134.8714</v>
      </c>
      <c r="P35" s="825">
        <v>8912.14307280709</v>
      </c>
      <c r="Q35" s="1"/>
      <c r="R35" s="1"/>
      <c r="S35" s="1"/>
      <c r="T35" s="1"/>
      <c r="U35" s="1"/>
    </row>
    <row r="36" spans="1:30">
      <c r="A36" s="993">
        <v>2010</v>
      </c>
      <c r="B36" s="823">
        <v>128.40595164553</v>
      </c>
      <c r="C36" s="824">
        <v>987.64099102281989</v>
      </c>
      <c r="D36" s="999">
        <v>1178.0986383220099</v>
      </c>
      <c r="E36" s="999">
        <v>670.30481090029002</v>
      </c>
      <c r="F36" s="995" t="s">
        <v>42</v>
      </c>
      <c r="G36" s="997" t="s">
        <v>42</v>
      </c>
      <c r="H36" s="999">
        <v>44.806715502639989</v>
      </c>
      <c r="I36" s="1001">
        <v>898.38270647350998</v>
      </c>
      <c r="J36" s="999">
        <v>50.632579478019998</v>
      </c>
      <c r="K36" s="999">
        <v>821.01858843731009</v>
      </c>
      <c r="L36" s="999">
        <v>871.43520065787004</v>
      </c>
      <c r="M36" s="998">
        <v>374.41157910091999</v>
      </c>
      <c r="N36" s="997" t="s">
        <v>42</v>
      </c>
      <c r="O36" s="1001">
        <v>1681.29266385342</v>
      </c>
      <c r="P36" s="1004">
        <v>7706.4304253943392</v>
      </c>
      <c r="Q36" s="26"/>
      <c r="R36" s="26"/>
      <c r="S36" s="26"/>
      <c r="T36" s="26"/>
      <c r="U36" s="26"/>
    </row>
    <row r="37" spans="1:30">
      <c r="A37" s="993">
        <v>2011</v>
      </c>
      <c r="B37" s="823">
        <v>255.20529476771</v>
      </c>
      <c r="C37" s="824">
        <v>1053.21332807472</v>
      </c>
      <c r="D37" s="999">
        <v>1295.2988616268799</v>
      </c>
      <c r="E37" s="999">
        <v>453.50363380509998</v>
      </c>
      <c r="F37" s="995" t="s">
        <v>42</v>
      </c>
      <c r="G37" s="997" t="s">
        <v>42</v>
      </c>
      <c r="H37" s="999">
        <v>36.179546437600003</v>
      </c>
      <c r="I37" s="1001">
        <v>755.67703980459999</v>
      </c>
      <c r="J37" s="999">
        <v>68.541495830510001</v>
      </c>
      <c r="K37" s="999">
        <v>1266.95066424025</v>
      </c>
      <c r="L37" s="999">
        <v>303.25813277390995</v>
      </c>
      <c r="M37" s="998">
        <v>499.45106748022999</v>
      </c>
      <c r="N37" s="997" t="s">
        <v>42</v>
      </c>
      <c r="O37" s="1001">
        <v>1325.4469386404098</v>
      </c>
      <c r="P37" s="825">
        <v>7312.7260034819201</v>
      </c>
      <c r="Q37" s="1"/>
      <c r="R37" s="1"/>
      <c r="S37" s="1"/>
      <c r="T37" s="1"/>
      <c r="U37" s="1"/>
    </row>
    <row r="38" spans="1:30">
      <c r="A38" s="993">
        <v>2012</v>
      </c>
      <c r="B38" s="823">
        <v>316.36395819060999</v>
      </c>
      <c r="C38" s="824">
        <v>1068.3417272808601</v>
      </c>
      <c r="D38" s="999">
        <v>1771.4963129529899</v>
      </c>
      <c r="E38" s="999">
        <v>539.75976346146001</v>
      </c>
      <c r="F38" s="995" t="s">
        <v>42</v>
      </c>
      <c r="G38" s="997" t="s">
        <v>42</v>
      </c>
      <c r="H38" s="999">
        <v>65.612831490529999</v>
      </c>
      <c r="I38" s="1001">
        <v>690.96239659513003</v>
      </c>
      <c r="J38" s="999">
        <v>29.270476068099995</v>
      </c>
      <c r="K38" s="999">
        <v>966.2512787777199</v>
      </c>
      <c r="L38" s="999">
        <v>249.08339781843</v>
      </c>
      <c r="M38" s="998">
        <v>632.76653530105</v>
      </c>
      <c r="N38" s="997" t="s">
        <v>42</v>
      </c>
      <c r="O38" s="1001">
        <v>1870.0777810893501</v>
      </c>
      <c r="P38" s="825">
        <v>8150.0302722544202</v>
      </c>
      <c r="Q38" s="1"/>
      <c r="R38" s="1"/>
      <c r="S38" s="1"/>
      <c r="T38" s="1"/>
      <c r="U38" s="1"/>
    </row>
    <row r="39" spans="1:30" ht="15" thickBot="1">
      <c r="A39" s="994">
        <v>2013</v>
      </c>
      <c r="B39" s="1005">
        <v>343.69682087328005</v>
      </c>
      <c r="C39" s="1006">
        <v>1179.6913994438198</v>
      </c>
      <c r="D39" s="1007">
        <v>2155.8619474714196</v>
      </c>
      <c r="E39" s="1007">
        <v>726.92160694397</v>
      </c>
      <c r="F39" s="1008">
        <v>0</v>
      </c>
      <c r="G39" s="1009">
        <v>0</v>
      </c>
      <c r="H39" s="1007">
        <v>3.93488080899</v>
      </c>
      <c r="I39" s="1010">
        <v>762.76647674357991</v>
      </c>
      <c r="J39" s="1007">
        <v>215.20727479969</v>
      </c>
      <c r="K39" s="1007">
        <v>1392.02904152677</v>
      </c>
      <c r="L39" s="1007">
        <v>322.88796353279997</v>
      </c>
      <c r="M39" s="1011">
        <v>718.74182607365003</v>
      </c>
      <c r="N39" s="1009">
        <v>0</v>
      </c>
      <c r="O39" s="1010">
        <v>2183.8550926902999</v>
      </c>
      <c r="P39" s="1012">
        <v>10005.594330908269</v>
      </c>
      <c r="Q39" s="1"/>
      <c r="R39" s="1"/>
      <c r="S39" s="1"/>
      <c r="T39" s="1"/>
      <c r="U39" s="1"/>
    </row>
    <row r="40" spans="1:30" s="12" customFormat="1" ht="15.75" customHeight="1">
      <c r="A40" s="1013"/>
      <c r="B40" s="2304" t="s">
        <v>1028</v>
      </c>
      <c r="C40" s="2306" t="s">
        <v>1040</v>
      </c>
      <c r="D40" s="2307"/>
      <c r="E40" s="2307"/>
      <c r="F40" s="2308"/>
      <c r="G40" s="2304" t="s">
        <v>397</v>
      </c>
      <c r="H40" s="2309" t="s">
        <v>1029</v>
      </c>
      <c r="I40" s="2304" t="s">
        <v>260</v>
      </c>
      <c r="J40" s="2306" t="s">
        <v>1030</v>
      </c>
      <c r="K40" s="2307"/>
      <c r="L40" s="2307"/>
      <c r="M40" s="2307"/>
      <c r="N40" s="2307"/>
      <c r="O40" s="2308"/>
      <c r="P40" s="2299" t="s">
        <v>36</v>
      </c>
      <c r="S40" s="661"/>
      <c r="T40" s="661"/>
      <c r="U40" s="661"/>
    </row>
    <row r="41" spans="1:30" s="12" customFormat="1" ht="48" thickBot="1">
      <c r="A41" s="1014"/>
      <c r="B41" s="2305"/>
      <c r="C41" s="1015" t="s">
        <v>1031</v>
      </c>
      <c r="D41" s="1016" t="s">
        <v>1032</v>
      </c>
      <c r="E41" s="1016" t="s">
        <v>1033</v>
      </c>
      <c r="F41" s="1017" t="s">
        <v>1034</v>
      </c>
      <c r="G41" s="2305"/>
      <c r="H41" s="2310"/>
      <c r="I41" s="2305"/>
      <c r="J41" s="1018" t="s">
        <v>1035</v>
      </c>
      <c r="K41" s="1019" t="s">
        <v>1036</v>
      </c>
      <c r="L41" s="1020" t="s">
        <v>1037</v>
      </c>
      <c r="M41" s="1020" t="s">
        <v>1033</v>
      </c>
      <c r="N41" s="1019" t="s">
        <v>1038</v>
      </c>
      <c r="O41" s="1021" t="s">
        <v>1039</v>
      </c>
      <c r="P41" s="2300"/>
      <c r="V41" s="1022"/>
      <c r="W41" s="1023"/>
      <c r="X41" s="1023"/>
      <c r="Y41" s="1024"/>
      <c r="Z41" s="607"/>
      <c r="AA41" s="607"/>
      <c r="AB41" s="607"/>
      <c r="AC41" s="607"/>
      <c r="AD41" s="607"/>
    </row>
    <row r="42" spans="1:30">
      <c r="A42" s="459">
        <v>2014</v>
      </c>
      <c r="B42" s="824">
        <v>478.91177920330989</v>
      </c>
      <c r="C42" s="823">
        <v>18.215861888669998</v>
      </c>
      <c r="D42" s="999">
        <v>1647.4513404643001</v>
      </c>
      <c r="E42" s="999">
        <v>2047.2049968218803</v>
      </c>
      <c r="F42" s="1000">
        <v>276.12471009103007</v>
      </c>
      <c r="G42" s="1001">
        <v>556.19287310646996</v>
      </c>
      <c r="H42" s="1026">
        <v>1045.1918628726301</v>
      </c>
      <c r="I42" s="1026">
        <v>732.03551256963021</v>
      </c>
      <c r="J42" s="998">
        <v>551.38799392920009</v>
      </c>
      <c r="K42" s="999">
        <v>763.39226030157022</v>
      </c>
      <c r="L42" s="997">
        <v>86.002126868760016</v>
      </c>
      <c r="M42" s="999">
        <v>1098.9083129964001</v>
      </c>
      <c r="N42" s="999">
        <v>150.87845001257</v>
      </c>
      <c r="O42" s="1027">
        <v>3437.5229727866995</v>
      </c>
      <c r="P42" s="1028">
        <v>12889.42105391312</v>
      </c>
      <c r="Q42" s="1"/>
      <c r="S42" s="1"/>
      <c r="T42" s="1"/>
      <c r="U42" s="1"/>
    </row>
    <row r="43" spans="1:30">
      <c r="A43" s="459">
        <v>2015</v>
      </c>
      <c r="B43" s="1027">
        <v>449.3072868947101</v>
      </c>
      <c r="C43" s="1029">
        <v>11.714175419899998</v>
      </c>
      <c r="D43" s="1027">
        <v>1736.1929922172499</v>
      </c>
      <c r="E43" s="1027">
        <v>2272.8122864843399</v>
      </c>
      <c r="F43" s="1030">
        <v>340.30856681650999</v>
      </c>
      <c r="G43" s="1027">
        <v>531.73922905256006</v>
      </c>
      <c r="H43" s="1031">
        <v>985.69367361212983</v>
      </c>
      <c r="I43" s="1027">
        <v>922.88820793875004</v>
      </c>
      <c r="J43" s="1029">
        <v>692.20595036035002</v>
      </c>
      <c r="K43" s="1027">
        <v>791.38196068669993</v>
      </c>
      <c r="L43" s="1027">
        <v>74.1586686399</v>
      </c>
      <c r="M43" s="1027">
        <v>1155.5337290411499</v>
      </c>
      <c r="N43" s="1027">
        <v>162.43793532741</v>
      </c>
      <c r="O43" s="1027">
        <v>2959.8302454614795</v>
      </c>
      <c r="P43" s="1032">
        <v>13086.204907953143</v>
      </c>
      <c r="S43" s="1"/>
      <c r="T43" s="1"/>
      <c r="U43" s="1"/>
    </row>
    <row r="44" spans="1:30">
      <c r="A44" s="459">
        <v>2016</v>
      </c>
      <c r="B44" s="1027">
        <v>525.94519187370008</v>
      </c>
      <c r="C44" s="1029">
        <v>21.283459844779998</v>
      </c>
      <c r="D44" s="1027">
        <v>2215.7410667404597</v>
      </c>
      <c r="E44" s="1027">
        <v>3587.9047526988811</v>
      </c>
      <c r="F44" s="1030">
        <v>432.29383173112001</v>
      </c>
      <c r="G44" s="1027">
        <v>631.09200482720996</v>
      </c>
      <c r="H44" s="1031">
        <v>984.89920775122982</v>
      </c>
      <c r="I44" s="1027">
        <v>1361.8530883924898</v>
      </c>
      <c r="J44" s="1029">
        <v>791.47505265896996</v>
      </c>
      <c r="K44" s="1027">
        <v>937.42449342917985</v>
      </c>
      <c r="L44" s="1027">
        <v>87.221214094070007</v>
      </c>
      <c r="M44" s="1027">
        <v>1267.7460674673098</v>
      </c>
      <c r="N44" s="1027">
        <v>293.93</v>
      </c>
      <c r="O44" s="1027">
        <v>2978.43</v>
      </c>
      <c r="P44" s="1032">
        <v>16117.2</v>
      </c>
      <c r="S44" s="1"/>
      <c r="T44" s="1"/>
      <c r="U44" s="1"/>
    </row>
    <row r="45" spans="1:30">
      <c r="A45" s="459">
        <v>2017</v>
      </c>
      <c r="B45" s="1027"/>
      <c r="C45" s="1029"/>
      <c r="D45" s="1027"/>
      <c r="E45" s="1027"/>
      <c r="F45" s="1030"/>
      <c r="G45" s="1027"/>
      <c r="H45" s="1031"/>
      <c r="I45" s="1031"/>
      <c r="J45" s="1027"/>
      <c r="K45" s="1027"/>
      <c r="L45" s="1027"/>
      <c r="M45" s="1027"/>
      <c r="N45" s="1027"/>
      <c r="O45" s="1027"/>
      <c r="P45" s="1032"/>
      <c r="S45" s="1"/>
      <c r="T45" s="1"/>
      <c r="U45" s="1"/>
    </row>
    <row r="46" spans="1:30">
      <c r="A46" s="459" t="s">
        <v>43</v>
      </c>
      <c r="B46" s="1027">
        <v>491.49668769459998</v>
      </c>
      <c r="C46" s="1029">
        <v>11.761544559960001</v>
      </c>
      <c r="D46" s="1027">
        <v>2267.4251161753</v>
      </c>
      <c r="E46" s="1027">
        <v>3542.2890598826298</v>
      </c>
      <c r="F46" s="1030">
        <v>459.24845806743002</v>
      </c>
      <c r="G46" s="1027">
        <v>653.60628984667005</v>
      </c>
      <c r="H46" s="1031">
        <v>954.23198958873991</v>
      </c>
      <c r="I46" s="1031">
        <v>1369.9469303908199</v>
      </c>
      <c r="J46" s="1027">
        <v>798.39074105974998</v>
      </c>
      <c r="K46" s="1027">
        <v>916.84846272508992</v>
      </c>
      <c r="L46" s="1027">
        <v>77.185834003869999</v>
      </c>
      <c r="M46" s="1027">
        <v>1141.4527768989199</v>
      </c>
      <c r="N46" s="1027">
        <v>296.87179327390993</v>
      </c>
      <c r="O46" s="1027">
        <v>2844.5432283324203</v>
      </c>
      <c r="P46" s="1032">
        <v>15825.298912500106</v>
      </c>
      <c r="S46" s="1"/>
      <c r="T46" s="1"/>
      <c r="U46" s="1"/>
    </row>
    <row r="47" spans="1:30">
      <c r="A47" s="459" t="s">
        <v>44</v>
      </c>
      <c r="B47" s="1027">
        <v>501.08816417133988</v>
      </c>
      <c r="C47" s="1029">
        <v>11.41717624897</v>
      </c>
      <c r="D47" s="1027">
        <v>2216.7499526981401</v>
      </c>
      <c r="E47" s="1027">
        <v>3528.16252947058</v>
      </c>
      <c r="F47" s="1030">
        <v>466.08688762829996</v>
      </c>
      <c r="G47" s="1027">
        <v>630.67708482363014</v>
      </c>
      <c r="H47" s="1031">
        <v>960.04910986001005</v>
      </c>
      <c r="I47" s="1031">
        <v>1367.3422688160204</v>
      </c>
      <c r="J47" s="1027">
        <v>794.60167923551012</v>
      </c>
      <c r="K47" s="1027">
        <v>909.86288245345975</v>
      </c>
      <c r="L47" s="1027">
        <v>75.071550682639995</v>
      </c>
      <c r="M47" s="1027">
        <v>1090.5540090930201</v>
      </c>
      <c r="N47" s="1027">
        <v>302.18264936374004</v>
      </c>
      <c r="O47" s="1027">
        <v>2856.7247739408494</v>
      </c>
      <c r="P47" s="1032">
        <v>15710.570718486211</v>
      </c>
      <c r="S47" s="1"/>
      <c r="T47" s="1"/>
      <c r="U47" s="1"/>
    </row>
    <row r="48" spans="1:30">
      <c r="A48" s="459" t="s">
        <v>45</v>
      </c>
      <c r="B48" s="1027">
        <v>491.49668769459998</v>
      </c>
      <c r="C48" s="1029">
        <v>11.761544559960001</v>
      </c>
      <c r="D48" s="1027">
        <v>2267.4251161753</v>
      </c>
      <c r="E48" s="1027">
        <v>3542.2890598826298</v>
      </c>
      <c r="F48" s="1030">
        <v>459.24845806743002</v>
      </c>
      <c r="G48" s="1027">
        <v>653.60628984667005</v>
      </c>
      <c r="H48" s="1031">
        <v>954.23198958873991</v>
      </c>
      <c r="I48" s="1031">
        <v>1369.9469303908199</v>
      </c>
      <c r="J48" s="1027">
        <v>798.39074105974998</v>
      </c>
      <c r="K48" s="1027">
        <v>916.84846272508992</v>
      </c>
      <c r="L48" s="1027">
        <v>77.185834003869999</v>
      </c>
      <c r="M48" s="1027">
        <v>1141.4527768989199</v>
      </c>
      <c r="N48" s="1027">
        <v>296.87179327390993</v>
      </c>
      <c r="O48" s="1027">
        <v>2844.5432283324203</v>
      </c>
      <c r="P48" s="1032">
        <v>15825.298912500106</v>
      </c>
      <c r="S48" s="1"/>
      <c r="T48" s="1"/>
      <c r="U48" s="1"/>
    </row>
    <row r="49" spans="1:21">
      <c r="A49" s="459" t="s">
        <v>301</v>
      </c>
      <c r="B49" s="1027">
        <v>528.24381267300009</v>
      </c>
      <c r="C49" s="1029">
        <v>25.254653369650001</v>
      </c>
      <c r="D49" s="1027">
        <v>2171.37237843406</v>
      </c>
      <c r="E49" s="1027">
        <v>3576.3192707175995</v>
      </c>
      <c r="F49" s="1030">
        <v>453.90692987685003</v>
      </c>
      <c r="G49" s="1027">
        <v>657.0814574540799</v>
      </c>
      <c r="H49" s="1031">
        <v>1023.7755439508101</v>
      </c>
      <c r="I49" s="1031">
        <v>1391.3750115275698</v>
      </c>
      <c r="J49" s="1027">
        <v>753.64939079064993</v>
      </c>
      <c r="K49" s="1027">
        <v>1125.9033331120399</v>
      </c>
      <c r="L49" s="1027">
        <v>72.532943508840006</v>
      </c>
      <c r="M49" s="1027">
        <v>1161.11513580411</v>
      </c>
      <c r="N49" s="1027">
        <v>301.10120750522998</v>
      </c>
      <c r="O49" s="1027">
        <v>2498.9633542995307</v>
      </c>
      <c r="P49" s="1032">
        <v>15740.594423024018</v>
      </c>
      <c r="S49" s="1"/>
      <c r="T49" s="1"/>
      <c r="U49" s="1"/>
    </row>
    <row r="50" spans="1:21">
      <c r="A50" s="459">
        <v>2018</v>
      </c>
      <c r="B50" s="1027"/>
      <c r="C50" s="1029"/>
      <c r="D50" s="1027"/>
      <c r="E50" s="1027"/>
      <c r="F50" s="1030"/>
      <c r="G50" s="1027"/>
      <c r="H50" s="1031"/>
      <c r="I50" s="1031"/>
      <c r="J50" s="1027"/>
      <c r="K50" s="1027"/>
      <c r="L50" s="1027"/>
      <c r="M50" s="1027"/>
      <c r="N50" s="1027"/>
      <c r="O50" s="1027"/>
      <c r="P50" s="1032"/>
      <c r="S50" s="1"/>
      <c r="T50" s="1"/>
      <c r="U50" s="1"/>
    </row>
    <row r="51" spans="1:21">
      <c r="A51" s="459" t="s">
        <v>43</v>
      </c>
      <c r="B51" s="1027">
        <v>501.67377867752009</v>
      </c>
      <c r="C51" s="1029">
        <v>10.461969371270001</v>
      </c>
      <c r="D51" s="1027">
        <v>2073.5406566450501</v>
      </c>
      <c r="E51" s="1027">
        <v>3420.8255153006698</v>
      </c>
      <c r="F51" s="1030">
        <v>426.51044359737</v>
      </c>
      <c r="G51" s="1027">
        <v>647.96109360782009</v>
      </c>
      <c r="H51" s="1031">
        <v>1054.0056523247399</v>
      </c>
      <c r="I51" s="1031">
        <v>1411.5265843676198</v>
      </c>
      <c r="J51" s="1027">
        <v>784.22851454711997</v>
      </c>
      <c r="K51" s="1027">
        <v>999.49189158305001</v>
      </c>
      <c r="L51" s="1027">
        <v>73.489470820930009</v>
      </c>
      <c r="M51" s="1027">
        <v>1207.7186457494702</v>
      </c>
      <c r="N51" s="1027">
        <v>302.70619470174995</v>
      </c>
      <c r="O51" s="1027">
        <v>2690.6431417807398</v>
      </c>
      <c r="P51" s="1032">
        <v>15604.78355307512</v>
      </c>
      <c r="S51" s="1"/>
      <c r="T51" s="1"/>
      <c r="U51" s="1"/>
    </row>
    <row r="52" spans="1:21">
      <c r="A52" s="459" t="s">
        <v>44</v>
      </c>
      <c r="B52" s="1027">
        <v>523.07599084568994</v>
      </c>
      <c r="C52" s="1029">
        <v>10.17636038062</v>
      </c>
      <c r="D52" s="1027">
        <v>2018.9732471060804</v>
      </c>
      <c r="E52" s="1027">
        <v>3454.4255262266006</v>
      </c>
      <c r="F52" s="1030">
        <v>416.34396833044002</v>
      </c>
      <c r="G52" s="1027">
        <v>612.84690222417998</v>
      </c>
      <c r="H52" s="1031">
        <v>1044.3593135859501</v>
      </c>
      <c r="I52" s="1031">
        <v>1474.1306731513303</v>
      </c>
      <c r="J52" s="1027">
        <v>744.56315413568996</v>
      </c>
      <c r="K52" s="1027">
        <v>991.21743111440003</v>
      </c>
      <c r="L52" s="1027">
        <v>71.848371095899978</v>
      </c>
      <c r="M52" s="1027">
        <v>1235.6586391181199</v>
      </c>
      <c r="N52" s="1027">
        <v>319.91440739268006</v>
      </c>
      <c r="O52" s="1027">
        <v>2423.3999397183002</v>
      </c>
      <c r="P52" s="1032">
        <v>15340.933924425983</v>
      </c>
      <c r="S52" s="1"/>
      <c r="T52" s="1"/>
      <c r="U52" s="1"/>
    </row>
    <row r="53" spans="1:21">
      <c r="A53" s="459" t="s">
        <v>45</v>
      </c>
      <c r="B53" s="1027">
        <v>591.78418918611987</v>
      </c>
      <c r="C53" s="1029">
        <v>6.2040118141099994</v>
      </c>
      <c r="D53" s="1027">
        <v>2149.7242841796601</v>
      </c>
      <c r="E53" s="1027">
        <v>3597.9738576569998</v>
      </c>
      <c r="F53" s="1030">
        <v>422.78002648612005</v>
      </c>
      <c r="G53" s="1027">
        <v>581.02827355411</v>
      </c>
      <c r="H53" s="1031">
        <v>1073.7095614671402</v>
      </c>
      <c r="I53" s="1031">
        <v>1401.6686534768198</v>
      </c>
      <c r="J53" s="1027">
        <v>710.20061397584004</v>
      </c>
      <c r="K53" s="1027">
        <v>1056.0453618406004</v>
      </c>
      <c r="L53" s="1027">
        <v>60.59718036852</v>
      </c>
      <c r="M53" s="1027">
        <v>1226.3746960093199</v>
      </c>
      <c r="N53" s="1027">
        <v>325.68785289375001</v>
      </c>
      <c r="O53" s="1027">
        <v>2386.1762119533901</v>
      </c>
      <c r="P53" s="1032">
        <v>15589.954774862499</v>
      </c>
      <c r="S53" s="1"/>
      <c r="T53" s="1"/>
      <c r="U53" s="1"/>
    </row>
    <row r="54" spans="1:21" ht="15" thickBot="1">
      <c r="A54" s="460" t="s">
        <v>301</v>
      </c>
      <c r="B54" s="1033">
        <v>610.14965502043015</v>
      </c>
      <c r="C54" s="1034">
        <v>20.691070113219997</v>
      </c>
      <c r="D54" s="1033">
        <v>2230.1546534890804</v>
      </c>
      <c r="E54" s="1033">
        <v>3548.9707597237098</v>
      </c>
      <c r="F54" s="1035">
        <v>403.37525396537001</v>
      </c>
      <c r="G54" s="1033">
        <v>614.51434254598018</v>
      </c>
      <c r="H54" s="1036">
        <v>1076.7241224984402</v>
      </c>
      <c r="I54" s="1036">
        <v>1362.5784102004798</v>
      </c>
      <c r="J54" s="1033">
        <v>622.77616423012989</v>
      </c>
      <c r="K54" s="1033">
        <v>1106.4190294242599</v>
      </c>
      <c r="L54" s="1033">
        <v>57.253291708360003</v>
      </c>
      <c r="M54" s="1033">
        <v>1096.54605638409</v>
      </c>
      <c r="N54" s="1033">
        <v>309.11701884101996</v>
      </c>
      <c r="O54" s="1033">
        <v>2074.9330327247403</v>
      </c>
      <c r="P54" s="1037">
        <v>15134.202860869313</v>
      </c>
      <c r="S54" s="1"/>
      <c r="T54" s="1"/>
      <c r="U54" s="1"/>
    </row>
    <row r="55" spans="1:21" s="45" customFormat="1">
      <c r="A55" s="141" t="s">
        <v>1488</v>
      </c>
      <c r="B55" s="75"/>
      <c r="C55" s="75"/>
      <c r="D55" s="75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</row>
    <row r="56" spans="1:21" s="45" customFormat="1" ht="15">
      <c r="A56" s="1025" t="s">
        <v>1487</v>
      </c>
      <c r="B56" s="83"/>
      <c r="C56" s="83"/>
      <c r="D56" s="83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</row>
    <row r="57" spans="1:21" s="45" customFormat="1">
      <c r="A57" s="374"/>
      <c r="B57" s="75"/>
      <c r="C57" s="190"/>
      <c r="D57" s="75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</row>
    <row r="59" spans="1:21">
      <c r="B59" s="55"/>
      <c r="C59" s="55"/>
      <c r="D59" s="55"/>
    </row>
    <row r="60" spans="1:21">
      <c r="E60" s="55"/>
      <c r="F60" s="55"/>
      <c r="G60" s="55"/>
      <c r="H60" s="55"/>
    </row>
  </sheetData>
  <mergeCells count="11">
    <mergeCell ref="P40:P41"/>
    <mergeCell ref="B3:E3"/>
    <mergeCell ref="F3:I3"/>
    <mergeCell ref="J3:L3"/>
    <mergeCell ref="M3:O3"/>
    <mergeCell ref="B40:B41"/>
    <mergeCell ref="C40:F40"/>
    <mergeCell ref="G40:G41"/>
    <mergeCell ref="H40:H41"/>
    <mergeCell ref="I40:I41"/>
    <mergeCell ref="J40:O40"/>
  </mergeCells>
  <hyperlinks>
    <hyperlink ref="A1" location="Menu!A1" display="Return to Menu"/>
  </hyperlinks>
  <pageMargins left="0.43307086614173201" right="0.15748031496063" top="0.66929133858267698" bottom="0.55118110236220497" header="0.55118110236220497" footer="0"/>
  <pageSetup paperSize="9" scale="5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3"/>
  <sheetViews>
    <sheetView view="pageBreakPreview" zoomScale="70" zoomScaleNormal="100" zoomScaleSheetLayoutView="70" workbookViewId="0">
      <pane xSplit="1" ySplit="6" topLeftCell="B7" activePane="bottomRight" state="frozen"/>
      <selection activeCell="T30" sqref="T30:T32"/>
      <selection pane="topRight" activeCell="T30" sqref="T30:T32"/>
      <selection pane="bottomLeft" activeCell="T30" sqref="T30:T32"/>
      <selection pane="bottomRight"/>
    </sheetView>
  </sheetViews>
  <sheetFormatPr defaultRowHeight="14.25"/>
  <cols>
    <col min="1" max="1" width="12.7109375" style="250" customWidth="1"/>
    <col min="2" max="10" width="14.28515625" style="7" customWidth="1"/>
    <col min="11" max="11" width="5" style="7" bestFit="1" customWidth="1"/>
    <col min="12" max="16384" width="9.140625" style="7"/>
  </cols>
  <sheetData>
    <row r="1" spans="1:14" ht="26.25">
      <c r="A1" s="390" t="s">
        <v>1123</v>
      </c>
    </row>
    <row r="2" spans="1:14" s="97" customFormat="1" ht="20.100000000000001" customHeight="1" thickBot="1">
      <c r="A2" s="599" t="s">
        <v>1302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4" s="12" customFormat="1" ht="24" customHeight="1">
      <c r="A3" s="1050"/>
      <c r="B3" s="2311" t="s">
        <v>265</v>
      </c>
      <c r="C3" s="2302"/>
      <c r="D3" s="2302"/>
      <c r="E3" s="2302"/>
      <c r="F3" s="2312"/>
      <c r="G3" s="2311" t="s">
        <v>355</v>
      </c>
      <c r="H3" s="2302"/>
      <c r="I3" s="2302"/>
      <c r="J3" s="2312"/>
    </row>
    <row r="4" spans="1:14" s="12" customFormat="1" ht="24" customHeight="1">
      <c r="A4" s="506"/>
      <c r="B4" s="1041" t="s">
        <v>356</v>
      </c>
      <c r="C4" s="2313" t="s">
        <v>930</v>
      </c>
      <c r="D4" s="532" t="s">
        <v>358</v>
      </c>
      <c r="E4" s="2316" t="s">
        <v>1489</v>
      </c>
      <c r="F4" s="2317"/>
      <c r="G4" s="2318" t="s">
        <v>823</v>
      </c>
      <c r="H4" s="2319"/>
      <c r="I4" s="2319"/>
      <c r="J4" s="2317"/>
    </row>
    <row r="5" spans="1:14" s="12" customFormat="1" ht="24" customHeight="1">
      <c r="A5" s="506"/>
      <c r="B5" s="1041" t="s">
        <v>357</v>
      </c>
      <c r="C5" s="2314"/>
      <c r="D5" s="532" t="s">
        <v>361</v>
      </c>
      <c r="E5" s="1042" t="s">
        <v>353</v>
      </c>
      <c r="F5" s="636" t="s">
        <v>354</v>
      </c>
      <c r="G5" s="1041"/>
      <c r="H5" s="532"/>
      <c r="I5" s="532"/>
      <c r="J5" s="636" t="s">
        <v>359</v>
      </c>
    </row>
    <row r="6" spans="1:14" s="12" customFormat="1" ht="24" customHeight="1" thickBot="1">
      <c r="A6" s="1051" t="s">
        <v>28</v>
      </c>
      <c r="B6" s="1045" t="s">
        <v>360</v>
      </c>
      <c r="C6" s="2315"/>
      <c r="D6" s="1048"/>
      <c r="E6" s="1046" t="s">
        <v>362</v>
      </c>
      <c r="F6" s="1052" t="s">
        <v>362</v>
      </c>
      <c r="G6" s="1045" t="s">
        <v>363</v>
      </c>
      <c r="H6" s="1047" t="s">
        <v>364</v>
      </c>
      <c r="I6" s="1047" t="s">
        <v>365</v>
      </c>
      <c r="J6" s="1052" t="s">
        <v>366</v>
      </c>
    </row>
    <row r="7" spans="1:14" s="551" customFormat="1" ht="24" customHeight="1">
      <c r="A7" s="506">
        <v>1981</v>
      </c>
      <c r="B7" s="1062">
        <v>6</v>
      </c>
      <c r="C7" s="1027"/>
      <c r="D7" s="1027">
        <v>5</v>
      </c>
      <c r="E7" s="1029">
        <v>5.5</v>
      </c>
      <c r="F7" s="1063">
        <v>6</v>
      </c>
      <c r="G7" s="1064">
        <v>5.5</v>
      </c>
      <c r="H7" s="863">
        <v>6</v>
      </c>
      <c r="I7" s="863">
        <v>6.25</v>
      </c>
      <c r="J7" s="862">
        <v>6.5</v>
      </c>
      <c r="M7" s="579"/>
      <c r="N7" s="591"/>
    </row>
    <row r="8" spans="1:14" s="551" customFormat="1" ht="24" customHeight="1">
      <c r="A8" s="506">
        <v>1982</v>
      </c>
      <c r="B8" s="1062">
        <v>8</v>
      </c>
      <c r="C8" s="1027"/>
      <c r="D8" s="1027">
        <v>7</v>
      </c>
      <c r="E8" s="1029">
        <v>7.5</v>
      </c>
      <c r="F8" s="1063">
        <v>8</v>
      </c>
      <c r="G8" s="1064">
        <v>7.25</v>
      </c>
      <c r="H8" s="863">
        <v>7.5</v>
      </c>
      <c r="I8" s="863">
        <v>7.75</v>
      </c>
      <c r="J8" s="862">
        <v>8</v>
      </c>
      <c r="M8" s="579"/>
      <c r="N8" s="591"/>
    </row>
    <row r="9" spans="1:14" s="551" customFormat="1" ht="24" customHeight="1">
      <c r="A9" s="506">
        <v>1983</v>
      </c>
      <c r="B9" s="1062">
        <v>8</v>
      </c>
      <c r="C9" s="1027"/>
      <c r="D9" s="1027">
        <v>7</v>
      </c>
      <c r="E9" s="1029">
        <v>7.5</v>
      </c>
      <c r="F9" s="1063">
        <v>8</v>
      </c>
      <c r="G9" s="1064">
        <v>7.25</v>
      </c>
      <c r="H9" s="863">
        <v>7.5</v>
      </c>
      <c r="I9" s="863">
        <v>7.75</v>
      </c>
      <c r="J9" s="862">
        <v>8</v>
      </c>
      <c r="M9" s="579"/>
      <c r="N9" s="591"/>
    </row>
    <row r="10" spans="1:14" s="551" customFormat="1" ht="24" customHeight="1">
      <c r="A10" s="506">
        <v>1984</v>
      </c>
      <c r="B10" s="1062">
        <v>10</v>
      </c>
      <c r="C10" s="1027"/>
      <c r="D10" s="1027">
        <v>8.5</v>
      </c>
      <c r="E10" s="1029">
        <v>9</v>
      </c>
      <c r="F10" s="1063">
        <v>9.5</v>
      </c>
      <c r="G10" s="1064">
        <v>9.75</v>
      </c>
      <c r="H10" s="863">
        <v>9.5</v>
      </c>
      <c r="I10" s="863">
        <v>9.75</v>
      </c>
      <c r="J10" s="862">
        <v>10</v>
      </c>
      <c r="M10" s="579"/>
      <c r="N10" s="591"/>
    </row>
    <row r="11" spans="1:14" s="551" customFormat="1" ht="24" customHeight="1">
      <c r="A11" s="506">
        <v>1985</v>
      </c>
      <c r="B11" s="1062">
        <v>10</v>
      </c>
      <c r="C11" s="1027"/>
      <c r="D11" s="1027">
        <v>8.5</v>
      </c>
      <c r="E11" s="1029">
        <v>9</v>
      </c>
      <c r="F11" s="1063">
        <v>9.5</v>
      </c>
      <c r="G11" s="1064">
        <v>9.25</v>
      </c>
      <c r="H11" s="863">
        <v>9.5</v>
      </c>
      <c r="I11" s="863">
        <v>9.75</v>
      </c>
      <c r="J11" s="862">
        <v>10</v>
      </c>
      <c r="M11" s="579"/>
      <c r="N11" s="591"/>
    </row>
    <row r="12" spans="1:14" s="551" customFormat="1" ht="24" customHeight="1">
      <c r="A12" s="506">
        <v>1986</v>
      </c>
      <c r="B12" s="1062">
        <v>10</v>
      </c>
      <c r="C12" s="1027"/>
      <c r="D12" s="1027">
        <v>8.5</v>
      </c>
      <c r="E12" s="1029">
        <v>9</v>
      </c>
      <c r="F12" s="1063">
        <v>9.5</v>
      </c>
      <c r="G12" s="1064">
        <v>9.25</v>
      </c>
      <c r="H12" s="863">
        <v>9.5</v>
      </c>
      <c r="I12" s="863">
        <v>9.75</v>
      </c>
      <c r="J12" s="862">
        <v>10</v>
      </c>
      <c r="M12" s="579"/>
      <c r="N12" s="591"/>
    </row>
    <row r="13" spans="1:14" s="551" customFormat="1" ht="24" customHeight="1">
      <c r="A13" s="506">
        <v>1987</v>
      </c>
      <c r="B13" s="1062">
        <v>12.75</v>
      </c>
      <c r="C13" s="1027"/>
      <c r="D13" s="1027">
        <v>11.75</v>
      </c>
      <c r="E13" s="1029">
        <v>12.25</v>
      </c>
      <c r="F13" s="1063">
        <v>12.75</v>
      </c>
      <c r="G13" s="1064">
        <v>14.9</v>
      </c>
      <c r="H13" s="863">
        <v>15.3</v>
      </c>
      <c r="I13" s="863">
        <v>15.1</v>
      </c>
      <c r="J13" s="862">
        <v>15.8</v>
      </c>
      <c r="M13" s="579"/>
      <c r="N13" s="591"/>
    </row>
    <row r="14" spans="1:14" s="551" customFormat="1" ht="24" customHeight="1">
      <c r="A14" s="506">
        <v>1988</v>
      </c>
      <c r="B14" s="1062">
        <v>12.75</v>
      </c>
      <c r="C14" s="1027"/>
      <c r="D14" s="1027">
        <v>11.75</v>
      </c>
      <c r="E14" s="1029">
        <v>12.25</v>
      </c>
      <c r="F14" s="1063">
        <v>12.75</v>
      </c>
      <c r="G14" s="1064">
        <v>13.4</v>
      </c>
      <c r="H14" s="863">
        <v>12.1</v>
      </c>
      <c r="I14" s="863">
        <v>13.7</v>
      </c>
      <c r="J14" s="862">
        <v>14.3</v>
      </c>
      <c r="M14" s="579"/>
      <c r="N14" s="591"/>
    </row>
    <row r="15" spans="1:14" s="551" customFormat="1" ht="24" customHeight="1">
      <c r="A15" s="506">
        <v>1989</v>
      </c>
      <c r="B15" s="1062">
        <v>18.5</v>
      </c>
      <c r="C15" s="1027"/>
      <c r="D15" s="1027">
        <v>17.5</v>
      </c>
      <c r="E15" s="1029">
        <v>16.38</v>
      </c>
      <c r="F15" s="1063">
        <v>17.75</v>
      </c>
      <c r="G15" s="1064">
        <v>18.899999999999999</v>
      </c>
      <c r="H15" s="863">
        <v>21.6</v>
      </c>
      <c r="I15" s="863">
        <v>21.4</v>
      </c>
      <c r="J15" s="862">
        <v>21.2</v>
      </c>
      <c r="M15" s="579"/>
      <c r="N15" s="591"/>
    </row>
    <row r="16" spans="1:14" s="551" customFormat="1" ht="24" customHeight="1">
      <c r="A16" s="506">
        <v>1990</v>
      </c>
      <c r="B16" s="1062">
        <v>18.5</v>
      </c>
      <c r="C16" s="1027"/>
      <c r="D16" s="1027">
        <v>17.5</v>
      </c>
      <c r="E16" s="1029">
        <v>18.2</v>
      </c>
      <c r="F16" s="1063">
        <v>18.5</v>
      </c>
      <c r="G16" s="1064">
        <v>19.600000000000001</v>
      </c>
      <c r="H16" s="863">
        <v>20.5</v>
      </c>
      <c r="I16" s="863">
        <v>22.1</v>
      </c>
      <c r="J16" s="862">
        <v>23</v>
      </c>
      <c r="M16" s="579"/>
      <c r="N16" s="591"/>
    </row>
    <row r="17" spans="1:14" s="551" customFormat="1" ht="24" customHeight="1">
      <c r="A17" s="506">
        <v>1991</v>
      </c>
      <c r="B17" s="1062">
        <v>15.5</v>
      </c>
      <c r="C17" s="1027"/>
      <c r="D17" s="1027">
        <v>15</v>
      </c>
      <c r="E17" s="1029">
        <v>15</v>
      </c>
      <c r="F17" s="1063">
        <v>15.5</v>
      </c>
      <c r="G17" s="1064">
        <v>15.71</v>
      </c>
      <c r="H17" s="863">
        <v>17.09</v>
      </c>
      <c r="I17" s="863">
        <v>20.100000000000001</v>
      </c>
      <c r="J17" s="862">
        <v>20.100000000000001</v>
      </c>
      <c r="M17" s="579"/>
      <c r="N17" s="591"/>
    </row>
    <row r="18" spans="1:14" s="551" customFormat="1" ht="24" customHeight="1">
      <c r="A18" s="506">
        <v>1992</v>
      </c>
      <c r="B18" s="1062">
        <v>17.5</v>
      </c>
      <c r="C18" s="1027"/>
      <c r="D18" s="1027">
        <v>21</v>
      </c>
      <c r="E18" s="1029">
        <v>22</v>
      </c>
      <c r="F18" s="1063">
        <v>23</v>
      </c>
      <c r="G18" s="1064">
        <v>20.8</v>
      </c>
      <c r="H18" s="863">
        <v>22.3</v>
      </c>
      <c r="I18" s="863">
        <v>22.1</v>
      </c>
      <c r="J18" s="862">
        <v>20.5</v>
      </c>
      <c r="M18" s="579"/>
      <c r="N18" s="591"/>
    </row>
    <row r="19" spans="1:14" s="551" customFormat="1" ht="24" customHeight="1">
      <c r="A19" s="506">
        <v>1993</v>
      </c>
      <c r="B19" s="1062">
        <v>26</v>
      </c>
      <c r="C19" s="1027"/>
      <c r="D19" s="1027">
        <v>26.9</v>
      </c>
      <c r="E19" s="1029">
        <v>27.4</v>
      </c>
      <c r="F19" s="1063">
        <v>27.8</v>
      </c>
      <c r="G19" s="1064">
        <v>23.6</v>
      </c>
      <c r="H19" s="863">
        <v>23.26</v>
      </c>
      <c r="I19" s="863">
        <v>23.99</v>
      </c>
      <c r="J19" s="862">
        <v>28.02</v>
      </c>
      <c r="M19" s="579"/>
      <c r="N19" s="591"/>
    </row>
    <row r="20" spans="1:14" s="551" customFormat="1" ht="24" customHeight="1">
      <c r="A20" s="506">
        <v>1994</v>
      </c>
      <c r="B20" s="1062">
        <v>13.5</v>
      </c>
      <c r="C20" s="1027"/>
      <c r="D20" s="1027">
        <v>12.5</v>
      </c>
      <c r="E20" s="1029">
        <v>13</v>
      </c>
      <c r="F20" s="1063">
        <v>13</v>
      </c>
      <c r="G20" s="1064">
        <v>15</v>
      </c>
      <c r="H20" s="863">
        <v>15</v>
      </c>
      <c r="I20" s="863">
        <v>15</v>
      </c>
      <c r="J20" s="862">
        <v>15</v>
      </c>
      <c r="M20" s="579"/>
      <c r="N20" s="591"/>
    </row>
    <row r="21" spans="1:14" s="551" customFormat="1" ht="24" customHeight="1">
      <c r="A21" s="506">
        <v>1995</v>
      </c>
      <c r="B21" s="1062">
        <v>13.5</v>
      </c>
      <c r="C21" s="1027"/>
      <c r="D21" s="1027">
        <v>12.5</v>
      </c>
      <c r="E21" s="1029">
        <v>13</v>
      </c>
      <c r="F21" s="1063">
        <v>13.5</v>
      </c>
      <c r="G21" s="1064">
        <v>13.62</v>
      </c>
      <c r="H21" s="863">
        <v>13.65</v>
      </c>
      <c r="I21" s="863">
        <v>13.96</v>
      </c>
      <c r="J21" s="862">
        <v>14.27</v>
      </c>
      <c r="M21" s="579"/>
      <c r="N21" s="591"/>
    </row>
    <row r="22" spans="1:14" s="551" customFormat="1" ht="24" customHeight="1">
      <c r="A22" s="506">
        <v>1996</v>
      </c>
      <c r="B22" s="1062">
        <v>13.5</v>
      </c>
      <c r="C22" s="1027"/>
      <c r="D22" s="1027">
        <v>12.25</v>
      </c>
      <c r="E22" s="1065" t="s">
        <v>367</v>
      </c>
      <c r="F22" s="1066" t="s">
        <v>367</v>
      </c>
      <c r="G22" s="1064">
        <v>12.9375</v>
      </c>
      <c r="H22" s="863">
        <v>13.2075</v>
      </c>
      <c r="I22" s="863">
        <v>13.43</v>
      </c>
      <c r="J22" s="862">
        <v>13.547499999999999</v>
      </c>
      <c r="M22" s="579"/>
      <c r="N22" s="591"/>
    </row>
    <row r="23" spans="1:14" s="551" customFormat="1" ht="24" customHeight="1">
      <c r="A23" s="506">
        <v>1997</v>
      </c>
      <c r="B23" s="1062">
        <v>13.5</v>
      </c>
      <c r="C23" s="1027"/>
      <c r="D23" s="1027">
        <v>12</v>
      </c>
      <c r="E23" s="1065" t="s">
        <v>367</v>
      </c>
      <c r="F23" s="1066" t="s">
        <v>367</v>
      </c>
      <c r="G23" s="1064">
        <v>7.04</v>
      </c>
      <c r="H23" s="863">
        <v>7.4924999999999997</v>
      </c>
      <c r="I23" s="863">
        <v>7.4550000000000001</v>
      </c>
      <c r="J23" s="862">
        <v>7.4275000000000002</v>
      </c>
      <c r="M23" s="579"/>
      <c r="N23" s="591"/>
    </row>
    <row r="24" spans="1:14" s="551" customFormat="1" ht="24" customHeight="1">
      <c r="A24" s="506">
        <v>1998</v>
      </c>
      <c r="B24" s="1062">
        <v>13.5</v>
      </c>
      <c r="C24" s="1027"/>
      <c r="D24" s="1027">
        <v>12.950834492350486</v>
      </c>
      <c r="E24" s="1065" t="s">
        <v>367</v>
      </c>
      <c r="F24" s="1066" t="s">
        <v>367</v>
      </c>
      <c r="G24" s="1064">
        <v>10.195</v>
      </c>
      <c r="H24" s="863">
        <v>10.4975</v>
      </c>
      <c r="I24" s="863">
        <v>9.98</v>
      </c>
      <c r="J24" s="862">
        <v>10.092499999999999</v>
      </c>
      <c r="M24" s="579"/>
      <c r="N24" s="591"/>
    </row>
    <row r="25" spans="1:14" s="551" customFormat="1" ht="24" customHeight="1">
      <c r="A25" s="506">
        <v>1999</v>
      </c>
      <c r="B25" s="1062">
        <v>18</v>
      </c>
      <c r="C25" s="1027"/>
      <c r="D25" s="1027">
        <v>17</v>
      </c>
      <c r="E25" s="1065" t="s">
        <v>367</v>
      </c>
      <c r="F25" s="1066" t="s">
        <v>367</v>
      </c>
      <c r="G25" s="1064">
        <v>12.68</v>
      </c>
      <c r="H25" s="863">
        <v>12.75</v>
      </c>
      <c r="I25" s="863">
        <v>12.59</v>
      </c>
      <c r="J25" s="862">
        <v>14.3</v>
      </c>
      <c r="M25" s="579"/>
      <c r="N25" s="591"/>
    </row>
    <row r="26" spans="1:14" s="551" customFormat="1" ht="24" customHeight="1">
      <c r="A26" s="506">
        <v>2000</v>
      </c>
      <c r="B26" s="1062">
        <v>14</v>
      </c>
      <c r="C26" s="1027"/>
      <c r="D26" s="1027">
        <v>12</v>
      </c>
      <c r="E26" s="1065" t="s">
        <v>367</v>
      </c>
      <c r="F26" s="1066" t="s">
        <v>367</v>
      </c>
      <c r="G26" s="1064">
        <v>10.6</v>
      </c>
      <c r="H26" s="863">
        <v>10.27</v>
      </c>
      <c r="I26" s="863">
        <v>10.67</v>
      </c>
      <c r="J26" s="862">
        <v>10.44</v>
      </c>
      <c r="M26" s="579"/>
      <c r="N26" s="591"/>
    </row>
    <row r="27" spans="1:14" s="551" customFormat="1" ht="24" customHeight="1">
      <c r="A27" s="506">
        <v>2001</v>
      </c>
      <c r="B27" s="1062">
        <v>20.5</v>
      </c>
      <c r="C27" s="1027"/>
      <c r="D27" s="1027">
        <v>12.950834492350486</v>
      </c>
      <c r="E27" s="1065" t="s">
        <v>367</v>
      </c>
      <c r="F27" s="1066" t="s">
        <v>367</v>
      </c>
      <c r="G27" s="1064">
        <v>10.195</v>
      </c>
      <c r="H27" s="863">
        <v>10.4975</v>
      </c>
      <c r="I27" s="863">
        <v>9.98</v>
      </c>
      <c r="J27" s="862">
        <v>10.092499999999999</v>
      </c>
      <c r="M27" s="579"/>
      <c r="N27" s="591"/>
    </row>
    <row r="28" spans="1:14" s="551" customFormat="1" ht="24" customHeight="1">
      <c r="A28" s="506">
        <v>2002</v>
      </c>
      <c r="B28" s="1062">
        <v>16.5</v>
      </c>
      <c r="C28" s="1027"/>
      <c r="D28" s="1027">
        <v>18.88</v>
      </c>
      <c r="E28" s="1065" t="s">
        <v>367</v>
      </c>
      <c r="F28" s="1066" t="s">
        <v>367</v>
      </c>
      <c r="G28" s="1064">
        <v>16.309999999999999</v>
      </c>
      <c r="H28" s="863">
        <v>16.989999999999998</v>
      </c>
      <c r="I28" s="863">
        <v>16.5</v>
      </c>
      <c r="J28" s="862">
        <v>15.57</v>
      </c>
      <c r="M28" s="579"/>
      <c r="N28" s="591"/>
    </row>
    <row r="29" spans="1:14" s="551" customFormat="1" ht="24" customHeight="1">
      <c r="A29" s="506">
        <v>2003</v>
      </c>
      <c r="B29" s="1062">
        <v>15</v>
      </c>
      <c r="C29" s="1027"/>
      <c r="D29" s="863">
        <v>15.02</v>
      </c>
      <c r="E29" s="1065" t="s">
        <v>367</v>
      </c>
      <c r="F29" s="1066" t="s">
        <v>367</v>
      </c>
      <c r="G29" s="1064">
        <v>14.31</v>
      </c>
      <c r="H29" s="863">
        <v>13.07</v>
      </c>
      <c r="I29" s="863">
        <v>13.04</v>
      </c>
      <c r="J29" s="862">
        <v>11.88</v>
      </c>
      <c r="M29" s="579"/>
      <c r="N29" s="591"/>
    </row>
    <row r="30" spans="1:14" s="551" customFormat="1" ht="24" customHeight="1">
      <c r="A30" s="506">
        <v>2004</v>
      </c>
      <c r="B30" s="1062">
        <v>15</v>
      </c>
      <c r="C30" s="1027"/>
      <c r="D30" s="863">
        <v>14.21</v>
      </c>
      <c r="E30" s="1065" t="s">
        <v>367</v>
      </c>
      <c r="F30" s="1066" t="s">
        <v>367</v>
      </c>
      <c r="G30" s="1064">
        <v>13.69</v>
      </c>
      <c r="H30" s="863">
        <v>12.47</v>
      </c>
      <c r="I30" s="863">
        <v>13.32</v>
      </c>
      <c r="J30" s="862">
        <v>12.21</v>
      </c>
      <c r="M30" s="579"/>
      <c r="N30" s="591"/>
    </row>
    <row r="31" spans="1:14" s="551" customFormat="1" ht="24" customHeight="1">
      <c r="A31" s="506">
        <v>2005</v>
      </c>
      <c r="B31" s="1062">
        <v>13</v>
      </c>
      <c r="C31" s="1027"/>
      <c r="D31" s="863">
        <v>6.9950000000000001</v>
      </c>
      <c r="E31" s="1065" t="s">
        <v>367</v>
      </c>
      <c r="F31" s="1066" t="s">
        <v>367</v>
      </c>
      <c r="G31" s="1064">
        <v>10.53</v>
      </c>
      <c r="H31" s="863">
        <v>10.38</v>
      </c>
      <c r="I31" s="863">
        <v>10.82</v>
      </c>
      <c r="J31" s="862">
        <v>8.68</v>
      </c>
      <c r="M31" s="579"/>
      <c r="N31" s="591"/>
    </row>
    <row r="32" spans="1:14" s="551" customFormat="1" ht="24" customHeight="1">
      <c r="A32" s="506">
        <v>2006</v>
      </c>
      <c r="B32" s="1062"/>
      <c r="C32" s="1027">
        <v>10</v>
      </c>
      <c r="D32" s="1027">
        <v>8.7999999999999989</v>
      </c>
      <c r="E32" s="1065" t="s">
        <v>367</v>
      </c>
      <c r="F32" s="1066" t="s">
        <v>367</v>
      </c>
      <c r="G32" s="1064">
        <v>9.75</v>
      </c>
      <c r="H32" s="863">
        <v>9.33</v>
      </c>
      <c r="I32" s="863">
        <v>8.35</v>
      </c>
      <c r="J32" s="862">
        <v>8.26</v>
      </c>
      <c r="N32" s="591"/>
    </row>
    <row r="33" spans="1:15" s="551" customFormat="1" ht="24" customHeight="1">
      <c r="A33" s="506">
        <v>2007</v>
      </c>
      <c r="B33" s="1062"/>
      <c r="C33" s="1027">
        <v>9.5</v>
      </c>
      <c r="D33" s="1027">
        <v>6.91</v>
      </c>
      <c r="E33" s="1065" t="s">
        <v>367</v>
      </c>
      <c r="F33" s="1066" t="s">
        <v>367</v>
      </c>
      <c r="G33" s="1064">
        <v>10.2875</v>
      </c>
      <c r="H33" s="863">
        <v>9.74</v>
      </c>
      <c r="I33" s="863">
        <v>8.1025000000000009</v>
      </c>
      <c r="J33" s="862">
        <v>9.4849999999999994</v>
      </c>
      <c r="K33" s="592"/>
      <c r="N33" s="591"/>
    </row>
    <row r="34" spans="1:15" s="551" customFormat="1" ht="24" customHeight="1">
      <c r="A34" s="506">
        <v>2008</v>
      </c>
      <c r="B34" s="1062"/>
      <c r="C34" s="1027">
        <v>9.75</v>
      </c>
      <c r="D34" s="1058" t="s">
        <v>369</v>
      </c>
      <c r="E34" s="1065" t="s">
        <v>367</v>
      </c>
      <c r="F34" s="1066" t="s">
        <v>367</v>
      </c>
      <c r="G34" s="1064">
        <v>11.946295792005055</v>
      </c>
      <c r="H34" s="863">
        <v>11.847940564587661</v>
      </c>
      <c r="I34" s="863">
        <v>11.843909848360468</v>
      </c>
      <c r="J34" s="862">
        <v>11.952509774981909</v>
      </c>
      <c r="N34" s="591"/>
    </row>
    <row r="35" spans="1:15" s="566" customFormat="1" ht="24" customHeight="1">
      <c r="A35" s="506">
        <v>2009</v>
      </c>
      <c r="B35" s="1062"/>
      <c r="C35" s="1027">
        <v>6</v>
      </c>
      <c r="D35" s="1058" t="s">
        <v>822</v>
      </c>
      <c r="E35" s="1065" t="s">
        <v>367</v>
      </c>
      <c r="F35" s="1066" t="s">
        <v>367</v>
      </c>
      <c r="G35" s="1064">
        <v>12.958333333333334</v>
      </c>
      <c r="H35" s="863">
        <v>13.028333333333332</v>
      </c>
      <c r="I35" s="863">
        <v>12.848333333333334</v>
      </c>
      <c r="J35" s="862">
        <v>12.628333333333332</v>
      </c>
      <c r="K35" s="593"/>
      <c r="N35" s="594"/>
    </row>
    <row r="36" spans="1:15" s="566" customFormat="1" ht="24" customHeight="1">
      <c r="A36" s="506">
        <v>2010</v>
      </c>
      <c r="B36" s="1062"/>
      <c r="C36" s="1027">
        <v>6.25</v>
      </c>
      <c r="D36" s="1058" t="s">
        <v>819</v>
      </c>
      <c r="E36" s="1065" t="s">
        <v>367</v>
      </c>
      <c r="F36" s="1066" t="s">
        <v>367</v>
      </c>
      <c r="G36" s="1062">
        <v>6.5208702637739231</v>
      </c>
      <c r="H36" s="863">
        <v>6.2783610904537888</v>
      </c>
      <c r="I36" s="863">
        <v>5.6697657389985778</v>
      </c>
      <c r="J36" s="862">
        <v>7.1922926570970533</v>
      </c>
      <c r="K36" s="595"/>
      <c r="N36" s="594"/>
    </row>
    <row r="37" spans="1:15" s="551" customFormat="1" ht="24" customHeight="1">
      <c r="A37" s="506">
        <v>2011</v>
      </c>
      <c r="B37" s="1062"/>
      <c r="C37" s="1027">
        <v>12</v>
      </c>
      <c r="D37" s="1058" t="s">
        <v>820</v>
      </c>
      <c r="E37" s="1065" t="s">
        <v>367</v>
      </c>
      <c r="F37" s="1066" t="s">
        <v>367</v>
      </c>
      <c r="G37" s="1062">
        <v>5.6930612246992354</v>
      </c>
      <c r="H37" s="1027">
        <v>4.8992843816986129</v>
      </c>
      <c r="I37" s="1027">
        <v>4.7048711695382801</v>
      </c>
      <c r="J37" s="1063">
        <v>6.3028146595195897</v>
      </c>
      <c r="K37" s="596"/>
      <c r="N37" s="591"/>
    </row>
    <row r="38" spans="1:15" s="551" customFormat="1" ht="24" customHeight="1">
      <c r="A38" s="506">
        <v>2012</v>
      </c>
      <c r="B38" s="1062"/>
      <c r="C38" s="1027">
        <v>12</v>
      </c>
      <c r="D38" s="1058" t="s">
        <v>821</v>
      </c>
      <c r="E38" s="1065" t="s">
        <v>367</v>
      </c>
      <c r="F38" s="1066" t="s">
        <v>367</v>
      </c>
      <c r="G38" s="1062">
        <v>8.4049223474723433</v>
      </c>
      <c r="H38" s="1027">
        <v>7.8503447448681314</v>
      </c>
      <c r="I38" s="1027">
        <v>7.1808375257240433</v>
      </c>
      <c r="J38" s="1063">
        <v>7.6252726852019048</v>
      </c>
      <c r="K38" s="569"/>
      <c r="N38" s="591"/>
    </row>
    <row r="39" spans="1:15" s="551" customFormat="1" ht="24" customHeight="1">
      <c r="A39" s="506">
        <v>2013</v>
      </c>
      <c r="B39" s="1062"/>
      <c r="C39" s="1027">
        <v>12</v>
      </c>
      <c r="D39" s="1058" t="s">
        <v>935</v>
      </c>
      <c r="E39" s="1065" t="s">
        <v>367</v>
      </c>
      <c r="F39" s="1066" t="s">
        <v>367</v>
      </c>
      <c r="G39" s="1062">
        <v>7.9442607188025161</v>
      </c>
      <c r="H39" s="1027">
        <v>7.4692407689474116</v>
      </c>
      <c r="I39" s="1027">
        <v>5.5351925330837757</v>
      </c>
      <c r="J39" s="1063">
        <v>6.7152117473418045</v>
      </c>
      <c r="K39" s="569"/>
      <c r="N39" s="591"/>
    </row>
    <row r="40" spans="1:15" s="551" customFormat="1" ht="24" customHeight="1">
      <c r="A40" s="506">
        <v>2014</v>
      </c>
      <c r="B40" s="1062"/>
      <c r="C40" s="1027">
        <v>13</v>
      </c>
      <c r="D40" s="1058" t="s">
        <v>1087</v>
      </c>
      <c r="E40" s="1065" t="s">
        <v>367</v>
      </c>
      <c r="F40" s="1066" t="s">
        <v>367</v>
      </c>
      <c r="G40" s="1062">
        <v>9.34</v>
      </c>
      <c r="H40" s="1027">
        <v>9.6</v>
      </c>
      <c r="I40" s="1027">
        <v>9.16</v>
      </c>
      <c r="J40" s="1063">
        <v>9.89</v>
      </c>
      <c r="K40" s="597"/>
      <c r="L40" s="598"/>
      <c r="M40" s="591"/>
      <c r="N40" s="598"/>
      <c r="O40" s="598"/>
    </row>
    <row r="41" spans="1:15" s="551" customFormat="1" ht="24" customHeight="1">
      <c r="A41" s="506">
        <v>2015</v>
      </c>
      <c r="B41" s="1062"/>
      <c r="C41" s="1027">
        <v>11</v>
      </c>
      <c r="D41" s="1058" t="s">
        <v>1372</v>
      </c>
      <c r="E41" s="1065" t="s">
        <v>367</v>
      </c>
      <c r="F41" s="1066" t="s">
        <v>367</v>
      </c>
      <c r="G41" s="1027">
        <v>9.1475480452921616</v>
      </c>
      <c r="H41" s="1027">
        <v>9.1481567093728291</v>
      </c>
      <c r="I41" s="1027">
        <v>8.6776357054629401</v>
      </c>
      <c r="J41" s="1063">
        <v>8.2642356849524194</v>
      </c>
      <c r="K41" s="597"/>
      <c r="L41" s="598"/>
      <c r="M41" s="591"/>
      <c r="N41" s="598"/>
      <c r="O41" s="598"/>
    </row>
    <row r="42" spans="1:15" s="551" customFormat="1" ht="24" customHeight="1">
      <c r="A42" s="506">
        <v>2016</v>
      </c>
      <c r="B42" s="1062"/>
      <c r="C42" s="1027">
        <v>14</v>
      </c>
      <c r="D42" s="1058" t="s">
        <v>1493</v>
      </c>
      <c r="E42" s="1065" t="s">
        <v>367</v>
      </c>
      <c r="F42" s="1066" t="s">
        <v>367</v>
      </c>
      <c r="G42" s="1062">
        <v>7.4949999999999983</v>
      </c>
      <c r="H42" s="1027">
        <v>7.3508333333333331</v>
      </c>
      <c r="I42" s="1027">
        <v>6.2216666666666667</v>
      </c>
      <c r="J42" s="1063">
        <v>5.4600000000000009</v>
      </c>
      <c r="K42" s="597"/>
      <c r="L42" s="598"/>
      <c r="M42" s="598"/>
      <c r="N42" s="598"/>
      <c r="O42" s="598"/>
    </row>
    <row r="43" spans="1:15" s="551" customFormat="1" ht="24" customHeight="1">
      <c r="A43" s="506">
        <v>2017</v>
      </c>
      <c r="B43" s="1062"/>
      <c r="C43" s="1027">
        <v>14</v>
      </c>
      <c r="D43" s="1058" t="s">
        <v>1377</v>
      </c>
      <c r="E43" s="1065" t="s">
        <v>367</v>
      </c>
      <c r="F43" s="1066" t="s">
        <v>367</v>
      </c>
      <c r="G43" s="1062">
        <v>9.5500000000000007</v>
      </c>
      <c r="H43" s="1027">
        <v>10.94</v>
      </c>
      <c r="I43" s="1027">
        <v>10.88</v>
      </c>
      <c r="J43" s="1063">
        <v>7.73</v>
      </c>
      <c r="K43" s="597"/>
      <c r="L43" s="598"/>
      <c r="M43" s="598"/>
      <c r="N43" s="598"/>
      <c r="O43" s="598"/>
    </row>
    <row r="44" spans="1:15" s="551" customFormat="1" ht="24" customHeight="1">
      <c r="A44" s="506" t="s">
        <v>43</v>
      </c>
      <c r="B44" s="1062"/>
      <c r="C44" s="1027">
        <v>14</v>
      </c>
      <c r="D44" s="1058" t="s">
        <v>1373</v>
      </c>
      <c r="E44" s="1065" t="s">
        <v>367</v>
      </c>
      <c r="F44" s="1066" t="s">
        <v>367</v>
      </c>
      <c r="G44" s="1062">
        <v>9.0366611346988091</v>
      </c>
      <c r="H44" s="1027">
        <v>10.478861712689831</v>
      </c>
      <c r="I44" s="1027">
        <v>10.636167382688571</v>
      </c>
      <c r="J44" s="1063">
        <v>7.9909360764968573</v>
      </c>
      <c r="K44" s="597"/>
      <c r="L44" s="598"/>
      <c r="M44" s="598"/>
      <c r="N44" s="598"/>
      <c r="O44" s="598"/>
    </row>
    <row r="45" spans="1:15" s="551" customFormat="1" ht="24" customHeight="1">
      <c r="A45" s="506" t="s">
        <v>44</v>
      </c>
      <c r="B45" s="1062"/>
      <c r="C45" s="1027">
        <v>14</v>
      </c>
      <c r="D45" s="1058" t="s">
        <v>1374</v>
      </c>
      <c r="E45" s="1065" t="s">
        <v>367</v>
      </c>
      <c r="F45" s="1066" t="s">
        <v>367</v>
      </c>
      <c r="G45" s="1062">
        <v>9.2933348457793326</v>
      </c>
      <c r="H45" s="1027">
        <v>10.629856816288944</v>
      </c>
      <c r="I45" s="1027">
        <v>10.953739231206356</v>
      </c>
      <c r="J45" s="1063">
        <v>8.1989718361979325</v>
      </c>
      <c r="K45" s="597"/>
      <c r="L45" s="598"/>
      <c r="M45" s="598"/>
      <c r="N45" s="598"/>
      <c r="O45" s="598"/>
    </row>
    <row r="46" spans="1:15" s="551" customFormat="1" ht="24" customHeight="1">
      <c r="A46" s="506" t="s">
        <v>45</v>
      </c>
      <c r="B46" s="1062"/>
      <c r="C46" s="1027">
        <v>14</v>
      </c>
      <c r="D46" s="1058" t="s">
        <v>1375</v>
      </c>
      <c r="E46" s="1065" t="s">
        <v>367</v>
      </c>
      <c r="F46" s="1066" t="s">
        <v>367</v>
      </c>
      <c r="G46" s="1062">
        <v>10.037031234018448</v>
      </c>
      <c r="H46" s="1027">
        <v>11.403892281205509</v>
      </c>
      <c r="I46" s="1027">
        <v>11.12458213859712</v>
      </c>
      <c r="J46" s="1063">
        <v>7.3950685768418403</v>
      </c>
      <c r="K46" s="597"/>
      <c r="L46" s="598"/>
      <c r="M46" s="598"/>
      <c r="N46" s="598"/>
      <c r="O46" s="598"/>
    </row>
    <row r="47" spans="1:15" s="551" customFormat="1" ht="24" customHeight="1">
      <c r="A47" s="506" t="s">
        <v>370</v>
      </c>
      <c r="B47" s="1062"/>
      <c r="C47" s="1027">
        <v>14</v>
      </c>
      <c r="D47" s="1059" t="s">
        <v>1376</v>
      </c>
      <c r="E47" s="1065" t="s">
        <v>367</v>
      </c>
      <c r="F47" s="1066" t="s">
        <v>367</v>
      </c>
      <c r="G47" s="1062">
        <v>9.8471948271649996</v>
      </c>
      <c r="H47" s="1027">
        <v>11.230447485516285</v>
      </c>
      <c r="I47" s="1027">
        <v>10.814546924383373</v>
      </c>
      <c r="J47" s="1063">
        <v>7.3432232212142878</v>
      </c>
      <c r="K47" s="597"/>
      <c r="L47" s="598"/>
      <c r="M47" s="598"/>
      <c r="N47" s="598"/>
      <c r="O47" s="598"/>
    </row>
    <row r="48" spans="1:15" s="551" customFormat="1" ht="24" customHeight="1">
      <c r="A48" s="506">
        <v>2018</v>
      </c>
      <c r="B48" s="1062"/>
      <c r="C48" s="1027">
        <v>14</v>
      </c>
      <c r="D48" s="1058" t="s">
        <v>1440</v>
      </c>
      <c r="E48" s="1065" t="s">
        <v>367</v>
      </c>
      <c r="F48" s="1066" t="s">
        <v>367</v>
      </c>
      <c r="G48" s="1027">
        <v>9.700712082229396</v>
      </c>
      <c r="H48" s="1027">
        <v>10.484035196618118</v>
      </c>
      <c r="I48" s="1027">
        <v>10.305866147434399</v>
      </c>
      <c r="J48" s="1063">
        <v>8.8461122722420988</v>
      </c>
      <c r="K48" s="597"/>
      <c r="L48" s="598"/>
      <c r="M48" s="598"/>
      <c r="N48" s="598"/>
      <c r="O48" s="598"/>
    </row>
    <row r="49" spans="1:15" s="551" customFormat="1" ht="24" customHeight="1">
      <c r="A49" s="506" t="s">
        <v>43</v>
      </c>
      <c r="B49" s="1062"/>
      <c r="C49" s="1027">
        <v>14</v>
      </c>
      <c r="D49" s="1058" t="s">
        <v>1441</v>
      </c>
      <c r="E49" s="1065" t="s">
        <v>367</v>
      </c>
      <c r="F49" s="1066" t="s">
        <v>367</v>
      </c>
      <c r="G49" s="1027">
        <v>10.131049751111803</v>
      </c>
      <c r="H49" s="1027">
        <v>11.315692554069743</v>
      </c>
      <c r="I49" s="1027">
        <v>10.705520961107743</v>
      </c>
      <c r="J49" s="1063">
        <v>8.4298362445325967</v>
      </c>
      <c r="K49" s="597"/>
      <c r="L49" s="598"/>
      <c r="M49" s="598"/>
      <c r="N49" s="598"/>
      <c r="O49" s="598"/>
    </row>
    <row r="50" spans="1:15" s="551" customFormat="1" ht="24" customHeight="1">
      <c r="A50" s="506" t="s">
        <v>44</v>
      </c>
      <c r="B50" s="1062"/>
      <c r="C50" s="1027">
        <v>14</v>
      </c>
      <c r="D50" s="1058" t="s">
        <v>1442</v>
      </c>
      <c r="E50" s="1065" t="s">
        <v>367</v>
      </c>
      <c r="F50" s="1066" t="s">
        <v>367</v>
      </c>
      <c r="G50" s="1027">
        <v>9.7433497031983602</v>
      </c>
      <c r="H50" s="1027">
        <v>10.495995661093119</v>
      </c>
      <c r="I50" s="1027">
        <v>10.015096272749615</v>
      </c>
      <c r="J50" s="1063">
        <v>9.0691938363115714</v>
      </c>
      <c r="K50" s="597"/>
      <c r="L50" s="598"/>
      <c r="M50" s="598"/>
      <c r="N50" s="598"/>
      <c r="O50" s="598"/>
    </row>
    <row r="51" spans="1:15" s="551" customFormat="1" ht="24" customHeight="1">
      <c r="A51" s="506" t="s">
        <v>45</v>
      </c>
      <c r="B51" s="1062"/>
      <c r="C51" s="1027">
        <v>14</v>
      </c>
      <c r="D51" s="1058" t="s">
        <v>1443</v>
      </c>
      <c r="E51" s="1065" t="s">
        <v>367</v>
      </c>
      <c r="F51" s="1066" t="s">
        <v>367</v>
      </c>
      <c r="G51" s="1027">
        <v>9.4659016513157521</v>
      </c>
      <c r="H51" s="1027">
        <v>9.8732266129280379</v>
      </c>
      <c r="I51" s="1027">
        <v>10.096751232920971</v>
      </c>
      <c r="J51" s="1063">
        <v>8.9207132728543659</v>
      </c>
      <c r="K51" s="597"/>
      <c r="L51" s="598"/>
      <c r="M51" s="598"/>
      <c r="N51" s="598"/>
      <c r="O51" s="598"/>
    </row>
    <row r="52" spans="1:15" s="551" customFormat="1" ht="24" customHeight="1" thickBot="1">
      <c r="A52" s="1051" t="s">
        <v>370</v>
      </c>
      <c r="B52" s="1067"/>
      <c r="C52" s="1033">
        <v>14</v>
      </c>
      <c r="D52" s="1060" t="s">
        <v>1444</v>
      </c>
      <c r="E52" s="1068" t="s">
        <v>367</v>
      </c>
      <c r="F52" s="1069" t="s">
        <v>367</v>
      </c>
      <c r="G52" s="1033">
        <v>9.4625472232916632</v>
      </c>
      <c r="H52" s="1033">
        <v>10.251225958381575</v>
      </c>
      <c r="I52" s="1033">
        <v>10.406096122959267</v>
      </c>
      <c r="J52" s="1070">
        <v>8.9647057352698578</v>
      </c>
      <c r="K52" s="597"/>
      <c r="L52" s="598"/>
      <c r="M52" s="598"/>
      <c r="N52" s="598"/>
      <c r="O52" s="598"/>
    </row>
    <row r="53" spans="1:15" s="45" customFormat="1" ht="15" customHeight="1">
      <c r="A53" s="1071" t="s">
        <v>304</v>
      </c>
      <c r="B53" s="109"/>
      <c r="C53" s="109"/>
      <c r="D53" s="109"/>
      <c r="E53" s="75"/>
      <c r="F53" s="75"/>
      <c r="G53" s="75"/>
      <c r="H53" s="75"/>
      <c r="I53" s="75"/>
      <c r="J53" s="75"/>
      <c r="K53" s="86"/>
      <c r="M53" s="194"/>
    </row>
    <row r="54" spans="1:15" s="45" customFormat="1" ht="15" customHeight="1">
      <c r="A54" s="1072" t="s">
        <v>1490</v>
      </c>
      <c r="B54" s="100"/>
      <c r="C54" s="100"/>
      <c r="D54" s="101"/>
      <c r="E54" s="49"/>
      <c r="F54" s="49"/>
      <c r="G54" s="49"/>
      <c r="H54" s="49"/>
      <c r="I54" s="49"/>
      <c r="J54" s="49"/>
      <c r="K54" s="86"/>
      <c r="M54" s="194"/>
    </row>
    <row r="55" spans="1:15" s="45" customFormat="1" ht="15" customHeight="1">
      <c r="A55" s="247" t="s">
        <v>758</v>
      </c>
      <c r="B55" s="102"/>
      <c r="C55" s="102"/>
      <c r="D55" s="103"/>
      <c r="E55" s="61"/>
      <c r="F55" s="61"/>
      <c r="G55" s="61"/>
      <c r="H55" s="61"/>
      <c r="I55" s="61"/>
      <c r="J55" s="61"/>
      <c r="K55" s="86"/>
      <c r="M55" s="194"/>
    </row>
    <row r="56" spans="1:15" ht="15" customHeight="1">
      <c r="A56" s="107" t="s">
        <v>1491</v>
      </c>
      <c r="K56"/>
      <c r="M56" s="194"/>
    </row>
    <row r="57" spans="1:15" s="75" customFormat="1" ht="15" customHeight="1">
      <c r="A57" s="248"/>
      <c r="B57" s="7"/>
      <c r="C57" s="7"/>
      <c r="D57" s="7"/>
      <c r="E57" s="7"/>
      <c r="F57" s="7"/>
      <c r="G57" s="7"/>
      <c r="H57" s="7"/>
      <c r="I57" s="7"/>
      <c r="J57" s="7"/>
      <c r="K57" s="52"/>
      <c r="M57" s="194"/>
    </row>
    <row r="58" spans="1:15" s="45" customFormat="1" ht="15" customHeight="1">
      <c r="A58" s="249"/>
      <c r="B58" s="7"/>
      <c r="C58" s="7"/>
      <c r="D58" s="7"/>
      <c r="E58" s="7"/>
      <c r="F58" s="7"/>
      <c r="G58" s="7"/>
      <c r="H58" s="7"/>
      <c r="I58" s="7"/>
      <c r="J58" s="7"/>
      <c r="K58" s="7"/>
      <c r="M58" s="194"/>
    </row>
    <row r="59" spans="1:15" s="75" customFormat="1" ht="15" customHeight="1">
      <c r="A59" s="249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5" ht="15" customHeight="1">
      <c r="A60" s="249"/>
    </row>
    <row r="61" spans="1:15" ht="15" customHeight="1">
      <c r="A61" s="249"/>
    </row>
    <row r="62" spans="1:15" ht="15" customHeight="1">
      <c r="A62" s="249"/>
      <c r="K62" s="2"/>
    </row>
    <row r="63" spans="1:15" ht="15" customHeight="1">
      <c r="A63" s="249"/>
      <c r="K63" s="41"/>
    </row>
    <row r="64" spans="1:15" ht="15" customHeight="1">
      <c r="A64" s="249"/>
    </row>
    <row r="65" spans="1:1" ht="15" customHeight="1">
      <c r="A65" s="249"/>
    </row>
    <row r="66" spans="1:1" ht="15" customHeight="1">
      <c r="A66" s="249"/>
    </row>
    <row r="67" spans="1:1" ht="15" customHeight="1">
      <c r="A67" s="249"/>
    </row>
    <row r="68" spans="1:1" ht="15" customHeight="1">
      <c r="A68" s="249"/>
    </row>
    <row r="69" spans="1:1" ht="15" customHeight="1">
      <c r="A69" s="249"/>
    </row>
    <row r="70" spans="1:1" ht="15" customHeight="1">
      <c r="A70" s="249"/>
    </row>
    <row r="71" spans="1:1" ht="15" customHeight="1">
      <c r="A71" s="249"/>
    </row>
    <row r="72" spans="1:1" ht="15" customHeight="1">
      <c r="A72" s="249"/>
    </row>
    <row r="73" spans="1:1" ht="15" customHeight="1">
      <c r="A73" s="249"/>
    </row>
    <row r="74" spans="1:1" ht="15" customHeight="1">
      <c r="A74" s="249"/>
    </row>
    <row r="75" spans="1:1" ht="15" customHeight="1">
      <c r="A75" s="249"/>
    </row>
    <row r="76" spans="1:1" ht="15" customHeight="1">
      <c r="A76" s="249"/>
    </row>
    <row r="77" spans="1:1" ht="15" customHeight="1">
      <c r="A77" s="249"/>
    </row>
    <row r="78" spans="1:1" ht="15" customHeight="1">
      <c r="A78" s="249"/>
    </row>
    <row r="79" spans="1:1" ht="15" customHeight="1">
      <c r="A79" s="249"/>
    </row>
    <row r="80" spans="1:1" ht="15" customHeight="1">
      <c r="A80" s="249"/>
    </row>
    <row r="81" spans="1:1" ht="15" customHeight="1">
      <c r="A81" s="249"/>
    </row>
    <row r="82" spans="1:1" ht="15" customHeight="1">
      <c r="A82" s="249"/>
    </row>
    <row r="83" spans="1:1" ht="15" customHeight="1">
      <c r="A83" s="249"/>
    </row>
    <row r="84" spans="1:1" ht="15" customHeight="1">
      <c r="A84" s="249"/>
    </row>
    <row r="85" spans="1:1" ht="15" customHeight="1">
      <c r="A85" s="249"/>
    </row>
    <row r="86" spans="1:1" ht="15" customHeight="1">
      <c r="A86" s="249"/>
    </row>
    <row r="87" spans="1:1" ht="15" customHeight="1">
      <c r="A87" s="249"/>
    </row>
    <row r="88" spans="1:1" ht="15" customHeight="1">
      <c r="A88" s="249"/>
    </row>
    <row r="89" spans="1:1" ht="15" customHeight="1">
      <c r="A89" s="249"/>
    </row>
    <row r="90" spans="1:1" ht="15" customHeight="1">
      <c r="A90" s="249"/>
    </row>
    <row r="91" spans="1:1" ht="15" customHeight="1">
      <c r="A91" s="249"/>
    </row>
    <row r="92" spans="1:1" ht="15" customHeight="1">
      <c r="A92" s="249"/>
    </row>
    <row r="93" spans="1:1" ht="15" customHeight="1">
      <c r="A93" s="249"/>
    </row>
    <row r="94" spans="1:1" ht="15" customHeight="1">
      <c r="A94" s="249"/>
    </row>
    <row r="95" spans="1:1" ht="15" customHeight="1">
      <c r="A95" s="249"/>
    </row>
    <row r="96" spans="1:1" ht="15" customHeight="1">
      <c r="A96" s="249"/>
    </row>
    <row r="97" spans="1:1" ht="15" customHeight="1">
      <c r="A97" s="249"/>
    </row>
    <row r="98" spans="1:1" ht="15" customHeight="1">
      <c r="A98" s="249"/>
    </row>
    <row r="99" spans="1:1" ht="15" customHeight="1">
      <c r="A99" s="249"/>
    </row>
    <row r="100" spans="1:1" ht="15" customHeight="1">
      <c r="A100" s="249"/>
    </row>
    <row r="101" spans="1:1" ht="15" customHeight="1">
      <c r="A101" s="249"/>
    </row>
    <row r="102" spans="1:1" ht="15" customHeight="1">
      <c r="A102" s="249"/>
    </row>
    <row r="103" spans="1:1">
      <c r="A103" s="249"/>
    </row>
    <row r="104" spans="1:1">
      <c r="A104" s="249"/>
    </row>
    <row r="105" spans="1:1">
      <c r="A105" s="249"/>
    </row>
    <row r="106" spans="1:1">
      <c r="A106" s="249"/>
    </row>
    <row r="107" spans="1:1">
      <c r="A107" s="249"/>
    </row>
    <row r="108" spans="1:1">
      <c r="A108" s="249"/>
    </row>
    <row r="109" spans="1:1">
      <c r="A109" s="249"/>
    </row>
    <row r="110" spans="1:1">
      <c r="A110" s="249"/>
    </row>
    <row r="111" spans="1:1">
      <c r="A111" s="249"/>
    </row>
    <row r="112" spans="1:1">
      <c r="A112" s="249"/>
    </row>
    <row r="113" spans="1:1">
      <c r="A113" s="249"/>
    </row>
    <row r="114" spans="1:1">
      <c r="A114" s="249"/>
    </row>
    <row r="115" spans="1:1">
      <c r="A115" s="249"/>
    </row>
    <row r="116" spans="1:1">
      <c r="A116" s="249"/>
    </row>
    <row r="117" spans="1:1">
      <c r="A117" s="249"/>
    </row>
    <row r="118" spans="1:1">
      <c r="A118" s="249"/>
    </row>
    <row r="119" spans="1:1">
      <c r="A119" s="249"/>
    </row>
    <row r="120" spans="1:1">
      <c r="A120" s="249"/>
    </row>
    <row r="121" spans="1:1">
      <c r="A121" s="249"/>
    </row>
    <row r="122" spans="1:1">
      <c r="A122" s="249"/>
    </row>
    <row r="123" spans="1:1">
      <c r="A123" s="249"/>
    </row>
    <row r="124" spans="1:1">
      <c r="A124" s="249"/>
    </row>
    <row r="125" spans="1:1">
      <c r="A125" s="249"/>
    </row>
    <row r="126" spans="1:1">
      <c r="A126" s="249"/>
    </row>
    <row r="127" spans="1:1">
      <c r="A127" s="249"/>
    </row>
    <row r="128" spans="1:1">
      <c r="A128" s="249"/>
    </row>
    <row r="129" spans="1:1">
      <c r="A129" s="249"/>
    </row>
    <row r="130" spans="1:1">
      <c r="A130" s="249"/>
    </row>
    <row r="131" spans="1:1">
      <c r="A131" s="249"/>
    </row>
    <row r="132" spans="1:1">
      <c r="A132" s="249"/>
    </row>
    <row r="133" spans="1:1">
      <c r="A133" s="249"/>
    </row>
    <row r="134" spans="1:1">
      <c r="A134" s="249"/>
    </row>
    <row r="135" spans="1:1">
      <c r="A135" s="249"/>
    </row>
    <row r="136" spans="1:1">
      <c r="A136" s="249"/>
    </row>
    <row r="137" spans="1:1">
      <c r="A137" s="249"/>
    </row>
    <row r="138" spans="1:1">
      <c r="A138" s="249"/>
    </row>
    <row r="139" spans="1:1">
      <c r="A139" s="249"/>
    </row>
    <row r="140" spans="1:1">
      <c r="A140" s="249"/>
    </row>
    <row r="141" spans="1:1">
      <c r="A141" s="249"/>
    </row>
    <row r="142" spans="1:1">
      <c r="A142" s="249"/>
    </row>
    <row r="143" spans="1:1">
      <c r="A143" s="249"/>
    </row>
    <row r="144" spans="1:1">
      <c r="A144" s="249"/>
    </row>
    <row r="145" spans="1:1">
      <c r="A145" s="249"/>
    </row>
    <row r="146" spans="1:1">
      <c r="A146" s="249"/>
    </row>
    <row r="147" spans="1:1">
      <c r="A147" s="249"/>
    </row>
    <row r="148" spans="1:1">
      <c r="A148" s="249"/>
    </row>
    <row r="149" spans="1:1">
      <c r="A149" s="249"/>
    </row>
    <row r="150" spans="1:1">
      <c r="A150" s="249"/>
    </row>
    <row r="151" spans="1:1">
      <c r="A151" s="249"/>
    </row>
    <row r="152" spans="1:1">
      <c r="A152" s="249"/>
    </row>
    <row r="153" spans="1:1">
      <c r="A153" s="249"/>
    </row>
    <row r="154" spans="1:1">
      <c r="A154" s="249"/>
    </row>
    <row r="155" spans="1:1">
      <c r="A155" s="249"/>
    </row>
    <row r="156" spans="1:1">
      <c r="A156" s="249"/>
    </row>
    <row r="157" spans="1:1">
      <c r="A157" s="249"/>
    </row>
    <row r="158" spans="1:1">
      <c r="A158" s="249"/>
    </row>
    <row r="159" spans="1:1">
      <c r="A159" s="249"/>
    </row>
    <row r="160" spans="1:1">
      <c r="A160" s="249"/>
    </row>
    <row r="161" spans="1:1">
      <c r="A161" s="249"/>
    </row>
    <row r="162" spans="1:1">
      <c r="A162" s="249"/>
    </row>
    <row r="163" spans="1:1">
      <c r="A163" s="249"/>
    </row>
    <row r="164" spans="1:1">
      <c r="A164" s="249"/>
    </row>
    <row r="165" spans="1:1">
      <c r="A165" s="249"/>
    </row>
    <row r="166" spans="1:1">
      <c r="A166" s="249"/>
    </row>
    <row r="167" spans="1:1">
      <c r="A167" s="249"/>
    </row>
    <row r="168" spans="1:1">
      <c r="A168" s="249"/>
    </row>
    <row r="169" spans="1:1">
      <c r="A169" s="249"/>
    </row>
    <row r="170" spans="1:1">
      <c r="A170" s="249"/>
    </row>
    <row r="171" spans="1:1">
      <c r="A171" s="249"/>
    </row>
    <row r="172" spans="1:1">
      <c r="A172" s="249"/>
    </row>
    <row r="173" spans="1:1">
      <c r="A173" s="249"/>
    </row>
    <row r="174" spans="1:1">
      <c r="A174" s="249"/>
    </row>
    <row r="175" spans="1:1">
      <c r="A175" s="249"/>
    </row>
    <row r="176" spans="1:1">
      <c r="A176" s="249"/>
    </row>
    <row r="177" spans="1:1">
      <c r="A177" s="249"/>
    </row>
    <row r="178" spans="1:1">
      <c r="A178" s="249"/>
    </row>
    <row r="179" spans="1:1">
      <c r="A179" s="249"/>
    </row>
    <row r="180" spans="1:1">
      <c r="A180" s="249"/>
    </row>
    <row r="181" spans="1:1">
      <c r="A181" s="249"/>
    </row>
    <row r="182" spans="1:1">
      <c r="A182" s="249"/>
    </row>
    <row r="183" spans="1:1">
      <c r="A183" s="249"/>
    </row>
    <row r="184" spans="1:1">
      <c r="A184" s="249"/>
    </row>
    <row r="185" spans="1:1">
      <c r="A185" s="249"/>
    </row>
    <row r="186" spans="1:1">
      <c r="A186" s="249"/>
    </row>
    <row r="187" spans="1:1">
      <c r="A187" s="249"/>
    </row>
    <row r="188" spans="1:1">
      <c r="A188" s="249"/>
    </row>
    <row r="189" spans="1:1">
      <c r="A189" s="249"/>
    </row>
    <row r="190" spans="1:1">
      <c r="A190" s="249"/>
    </row>
    <row r="191" spans="1:1">
      <c r="A191" s="249"/>
    </row>
    <row r="192" spans="1:1">
      <c r="A192" s="249"/>
    </row>
    <row r="193" spans="1:1">
      <c r="A193" s="249"/>
    </row>
    <row r="194" spans="1:1">
      <c r="A194" s="249"/>
    </row>
    <row r="195" spans="1:1">
      <c r="A195" s="249"/>
    </row>
    <row r="196" spans="1:1">
      <c r="A196" s="249"/>
    </row>
    <row r="197" spans="1:1">
      <c r="A197" s="249"/>
    </row>
    <row r="198" spans="1:1">
      <c r="A198" s="249"/>
    </row>
    <row r="199" spans="1:1">
      <c r="A199" s="249"/>
    </row>
    <row r="200" spans="1:1">
      <c r="A200" s="249"/>
    </row>
    <row r="201" spans="1:1">
      <c r="A201" s="249"/>
    </row>
    <row r="202" spans="1:1">
      <c r="A202" s="249"/>
    </row>
    <row r="203" spans="1:1">
      <c r="A203" s="249"/>
    </row>
    <row r="204" spans="1:1">
      <c r="A204" s="249"/>
    </row>
    <row r="205" spans="1:1">
      <c r="A205" s="249"/>
    </row>
    <row r="206" spans="1:1">
      <c r="A206" s="249"/>
    </row>
    <row r="207" spans="1:1">
      <c r="A207" s="249"/>
    </row>
    <row r="208" spans="1:1">
      <c r="A208" s="249"/>
    </row>
    <row r="209" spans="1:1">
      <c r="A209" s="249"/>
    </row>
    <row r="210" spans="1:1">
      <c r="A210" s="249"/>
    </row>
    <row r="211" spans="1:1">
      <c r="A211" s="249"/>
    </row>
    <row r="212" spans="1:1">
      <c r="A212" s="249"/>
    </row>
    <row r="213" spans="1:1">
      <c r="A213" s="249"/>
    </row>
    <row r="214" spans="1:1">
      <c r="A214" s="249"/>
    </row>
    <row r="215" spans="1:1">
      <c r="A215" s="249"/>
    </row>
    <row r="216" spans="1:1">
      <c r="A216" s="249"/>
    </row>
    <row r="217" spans="1:1">
      <c r="A217" s="249"/>
    </row>
    <row r="218" spans="1:1">
      <c r="A218" s="249"/>
    </row>
    <row r="219" spans="1:1">
      <c r="A219" s="249"/>
    </row>
    <row r="220" spans="1:1">
      <c r="A220" s="249"/>
    </row>
    <row r="221" spans="1:1">
      <c r="A221" s="249"/>
    </row>
    <row r="222" spans="1:1">
      <c r="A222" s="249"/>
    </row>
    <row r="223" spans="1:1">
      <c r="A223" s="249"/>
    </row>
    <row r="224" spans="1:1">
      <c r="A224" s="249"/>
    </row>
    <row r="225" spans="1:1">
      <c r="A225" s="249"/>
    </row>
    <row r="226" spans="1:1">
      <c r="A226" s="249"/>
    </row>
    <row r="227" spans="1:1">
      <c r="A227" s="249"/>
    </row>
    <row r="228" spans="1:1">
      <c r="A228" s="249"/>
    </row>
    <row r="229" spans="1:1">
      <c r="A229" s="249"/>
    </row>
    <row r="230" spans="1:1">
      <c r="A230" s="249"/>
    </row>
    <row r="231" spans="1:1">
      <c r="A231" s="249"/>
    </row>
    <row r="232" spans="1:1">
      <c r="A232" s="249"/>
    </row>
    <row r="233" spans="1:1">
      <c r="A233" s="249"/>
    </row>
  </sheetData>
  <mergeCells count="5">
    <mergeCell ref="B3:F3"/>
    <mergeCell ref="G3:J3"/>
    <mergeCell ref="C4:C6"/>
    <mergeCell ref="E4:F4"/>
    <mergeCell ref="G4:J4"/>
  </mergeCells>
  <hyperlinks>
    <hyperlink ref="A1" location="Menu!A1" display="Return to Menu"/>
  </hyperlinks>
  <pageMargins left="0.7" right="0.7" top="0.75" bottom="0.75" header="0.3" footer="0.3"/>
  <pageSetup paperSize="9" scale="5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view="pageBreakPreview" zoomScaleNormal="100" zoomScaleSheetLayoutView="100" workbookViewId="0">
      <pane xSplit="1" ySplit="3" topLeftCell="B4" activePane="bottomRight" state="frozen"/>
      <selection activeCell="T30" sqref="T30:T32"/>
      <selection pane="topRight" activeCell="T30" sqref="T30:T32"/>
      <selection pane="bottomLeft" activeCell="T30" sqref="T30:T32"/>
      <selection pane="bottomRight"/>
    </sheetView>
  </sheetViews>
  <sheetFormatPr defaultRowHeight="14.25"/>
  <cols>
    <col min="1" max="1" width="15.85546875" style="241" customWidth="1"/>
    <col min="2" max="3" width="29.140625" style="7" customWidth="1"/>
    <col min="4" max="4" width="24.42578125" style="7" customWidth="1"/>
    <col min="5" max="16384" width="9.140625" style="7"/>
  </cols>
  <sheetData>
    <row r="1" spans="1:4" ht="26.25">
      <c r="A1" s="390" t="s">
        <v>1123</v>
      </c>
    </row>
    <row r="2" spans="1:4" s="567" customFormat="1" ht="18" customHeight="1" thickBot="1">
      <c r="A2" s="2320" t="s">
        <v>1411</v>
      </c>
      <c r="B2" s="2320"/>
      <c r="C2" s="2320"/>
      <c r="D2" s="2320"/>
    </row>
    <row r="3" spans="1:4" s="1076" customFormat="1" ht="16.5" thickBot="1">
      <c r="A3" s="1073" t="s">
        <v>28</v>
      </c>
      <c r="B3" s="1074" t="s">
        <v>351</v>
      </c>
      <c r="C3" s="1074" t="s">
        <v>1433</v>
      </c>
      <c r="D3" s="1075" t="s">
        <v>352</v>
      </c>
    </row>
    <row r="4" spans="1:4" s="551" customFormat="1" ht="18">
      <c r="A4" s="506">
        <v>1981</v>
      </c>
      <c r="B4" s="50">
        <v>6</v>
      </c>
      <c r="C4" s="50">
        <v>7.75</v>
      </c>
      <c r="D4" s="1057">
        <v>10</v>
      </c>
    </row>
    <row r="5" spans="1:4" s="551" customFormat="1" ht="18">
      <c r="A5" s="506">
        <v>1982</v>
      </c>
      <c r="B5" s="50">
        <v>7.5</v>
      </c>
      <c r="C5" s="50">
        <v>10.25</v>
      </c>
      <c r="D5" s="1057">
        <v>11.75</v>
      </c>
    </row>
    <row r="6" spans="1:4" s="551" customFormat="1" ht="18">
      <c r="A6" s="506">
        <v>1983</v>
      </c>
      <c r="B6" s="50">
        <v>7.5</v>
      </c>
      <c r="C6" s="50">
        <v>10</v>
      </c>
      <c r="D6" s="1057">
        <v>11.5</v>
      </c>
    </row>
    <row r="7" spans="1:4" s="551" customFormat="1" ht="18">
      <c r="A7" s="506">
        <v>1984</v>
      </c>
      <c r="B7" s="50">
        <v>9.5</v>
      </c>
      <c r="C7" s="50">
        <v>12.5</v>
      </c>
      <c r="D7" s="1057">
        <v>13</v>
      </c>
    </row>
    <row r="8" spans="1:4" s="551" customFormat="1" ht="18">
      <c r="A8" s="506">
        <v>1985</v>
      </c>
      <c r="B8" s="50">
        <v>9.5</v>
      </c>
      <c r="C8" s="50">
        <v>9.25</v>
      </c>
      <c r="D8" s="1057">
        <v>11.75</v>
      </c>
    </row>
    <row r="9" spans="1:4" s="551" customFormat="1" ht="18">
      <c r="A9" s="506">
        <v>1986</v>
      </c>
      <c r="B9" s="50">
        <v>9.5</v>
      </c>
      <c r="C9" s="50">
        <v>10.5</v>
      </c>
      <c r="D9" s="1057">
        <v>12</v>
      </c>
    </row>
    <row r="10" spans="1:4" s="551" customFormat="1" ht="18">
      <c r="A10" s="506">
        <v>1987</v>
      </c>
      <c r="B10" s="50">
        <v>14</v>
      </c>
      <c r="C10" s="50">
        <v>17.5</v>
      </c>
      <c r="D10" s="1057">
        <v>19.2</v>
      </c>
    </row>
    <row r="11" spans="1:4" s="551" customFormat="1" ht="18">
      <c r="A11" s="506">
        <v>1988</v>
      </c>
      <c r="B11" s="50">
        <v>14.5</v>
      </c>
      <c r="C11" s="50">
        <v>16.5</v>
      </c>
      <c r="D11" s="1057">
        <v>17.600000000000001</v>
      </c>
    </row>
    <row r="12" spans="1:4" s="551" customFormat="1" ht="18">
      <c r="A12" s="506">
        <v>1989</v>
      </c>
      <c r="B12" s="50">
        <v>16.399999999999999</v>
      </c>
      <c r="C12" s="50">
        <v>26.8</v>
      </c>
      <c r="D12" s="1057">
        <v>24.6</v>
      </c>
    </row>
    <row r="13" spans="1:4" s="551" customFormat="1" ht="18">
      <c r="A13" s="506">
        <v>1990</v>
      </c>
      <c r="B13" s="50">
        <v>18.8</v>
      </c>
      <c r="C13" s="50">
        <v>25.5</v>
      </c>
      <c r="D13" s="1057">
        <v>27.7</v>
      </c>
    </row>
    <row r="14" spans="1:4" s="551" customFormat="1" ht="18">
      <c r="A14" s="506">
        <v>1991</v>
      </c>
      <c r="B14" s="50">
        <v>14.29</v>
      </c>
      <c r="C14" s="50">
        <v>20.010000000000002</v>
      </c>
      <c r="D14" s="1057">
        <v>20.8</v>
      </c>
    </row>
    <row r="15" spans="1:4" s="551" customFormat="1" ht="18">
      <c r="A15" s="506">
        <v>1992</v>
      </c>
      <c r="B15" s="50">
        <v>16.100000000000001</v>
      </c>
      <c r="C15" s="50">
        <v>29.8</v>
      </c>
      <c r="D15" s="1057">
        <v>31.2</v>
      </c>
    </row>
    <row r="16" spans="1:4" s="551" customFormat="1" ht="18">
      <c r="A16" s="506">
        <v>1993</v>
      </c>
      <c r="B16" s="50">
        <v>16.66</v>
      </c>
      <c r="C16" s="50">
        <v>18.32</v>
      </c>
      <c r="D16" s="1057">
        <v>36.090000000000003</v>
      </c>
    </row>
    <row r="17" spans="1:4" s="551" customFormat="1" ht="18">
      <c r="A17" s="506">
        <v>1994</v>
      </c>
      <c r="B17" s="50">
        <v>13.5</v>
      </c>
      <c r="C17" s="50">
        <v>21</v>
      </c>
      <c r="D17" s="1057">
        <v>21</v>
      </c>
    </row>
    <row r="18" spans="1:4" s="551" customFormat="1" ht="18">
      <c r="A18" s="506">
        <v>1995</v>
      </c>
      <c r="B18" s="50">
        <v>12.61</v>
      </c>
      <c r="C18" s="50">
        <v>20.18</v>
      </c>
      <c r="D18" s="1057">
        <v>20.79</v>
      </c>
    </row>
    <row r="19" spans="1:4" s="551" customFormat="1" ht="18">
      <c r="A19" s="506">
        <v>1996</v>
      </c>
      <c r="B19" s="50">
        <v>11.69</v>
      </c>
      <c r="C19" s="50">
        <v>19.734999999999999</v>
      </c>
      <c r="D19" s="1057">
        <v>20.857500000000002</v>
      </c>
    </row>
    <row r="20" spans="1:4" s="551" customFormat="1" ht="18">
      <c r="A20" s="506">
        <v>1997</v>
      </c>
      <c r="B20" s="50">
        <v>4.7949999999999999</v>
      </c>
      <c r="C20" s="50">
        <v>13.5425</v>
      </c>
      <c r="D20" s="1057">
        <v>23.315000000000001</v>
      </c>
    </row>
    <row r="21" spans="1:4" s="551" customFormat="1" ht="18">
      <c r="A21" s="506">
        <v>1998</v>
      </c>
      <c r="B21" s="50">
        <v>5.49</v>
      </c>
      <c r="C21" s="50">
        <v>18.2925</v>
      </c>
      <c r="D21" s="1057">
        <v>21.337499999999999</v>
      </c>
    </row>
    <row r="22" spans="1:4" s="551" customFormat="1" ht="18">
      <c r="A22" s="506">
        <v>1999</v>
      </c>
      <c r="B22" s="50">
        <v>5.33</v>
      </c>
      <c r="C22" s="50">
        <v>21.32</v>
      </c>
      <c r="D22" s="1057">
        <v>27.19</v>
      </c>
    </row>
    <row r="23" spans="1:4" s="551" customFormat="1" ht="18">
      <c r="A23" s="506">
        <v>2000</v>
      </c>
      <c r="B23" s="50">
        <v>5.29</v>
      </c>
      <c r="C23" s="50">
        <v>17.98</v>
      </c>
      <c r="D23" s="1057">
        <v>21.55</v>
      </c>
    </row>
    <row r="24" spans="1:4" s="551" customFormat="1" ht="18">
      <c r="A24" s="506">
        <v>2001</v>
      </c>
      <c r="B24" s="50">
        <v>5.49</v>
      </c>
      <c r="C24" s="50">
        <v>18.2925</v>
      </c>
      <c r="D24" s="1057">
        <v>21.337499999999999</v>
      </c>
    </row>
    <row r="25" spans="1:4" s="551" customFormat="1" ht="18">
      <c r="A25" s="506">
        <v>2002</v>
      </c>
      <c r="B25" s="50">
        <v>4.1500000000000004</v>
      </c>
      <c r="C25" s="50">
        <v>24.85</v>
      </c>
      <c r="D25" s="1057">
        <v>30.19</v>
      </c>
    </row>
    <row r="26" spans="1:4" s="551" customFormat="1" ht="18">
      <c r="A26" s="506">
        <v>2003</v>
      </c>
      <c r="B26" s="50">
        <v>4.1100000000000003</v>
      </c>
      <c r="C26" s="50">
        <v>20.71</v>
      </c>
      <c r="D26" s="1057">
        <v>22.88</v>
      </c>
    </row>
    <row r="27" spans="1:4" s="551" customFormat="1" ht="18">
      <c r="A27" s="506">
        <v>2004</v>
      </c>
      <c r="B27" s="50">
        <v>4.1900000000000004</v>
      </c>
      <c r="C27" s="50">
        <v>19.18</v>
      </c>
      <c r="D27" s="1057">
        <v>20.82</v>
      </c>
    </row>
    <row r="28" spans="1:4" s="551" customFormat="1" ht="18">
      <c r="A28" s="506">
        <v>2005</v>
      </c>
      <c r="B28" s="50">
        <v>3.83</v>
      </c>
      <c r="C28" s="50">
        <v>17.95</v>
      </c>
      <c r="D28" s="1057">
        <v>19.489999999999998</v>
      </c>
    </row>
    <row r="29" spans="1:4" s="551" customFormat="1" ht="18">
      <c r="A29" s="506">
        <v>2006</v>
      </c>
      <c r="B29" s="50">
        <v>3.14</v>
      </c>
      <c r="C29" s="50">
        <v>17.260000000000002</v>
      </c>
      <c r="D29" s="1057">
        <v>18.7</v>
      </c>
    </row>
    <row r="30" spans="1:4" s="551" customFormat="1" ht="18">
      <c r="A30" s="506">
        <v>2007</v>
      </c>
      <c r="B30" s="50">
        <v>3.5449999999999999</v>
      </c>
      <c r="C30" s="50">
        <v>16.9375</v>
      </c>
      <c r="D30" s="1057">
        <v>18.362499999999997</v>
      </c>
    </row>
    <row r="31" spans="1:4" s="551" customFormat="1" ht="18">
      <c r="A31" s="506">
        <v>2008</v>
      </c>
      <c r="B31" s="50">
        <v>2.8351051735668453</v>
      </c>
      <c r="C31" s="50">
        <v>15.135431097964885</v>
      </c>
      <c r="D31" s="1057">
        <v>18.697428306790965</v>
      </c>
    </row>
    <row r="32" spans="1:4" s="551" customFormat="1" ht="18">
      <c r="A32" s="506">
        <v>2009</v>
      </c>
      <c r="B32" s="50">
        <v>2.6758333333333333</v>
      </c>
      <c r="C32" s="50">
        <v>18.990833333333335</v>
      </c>
      <c r="D32" s="1057">
        <v>22.622500000000002</v>
      </c>
    </row>
    <row r="33" spans="1:10" s="551" customFormat="1" ht="18">
      <c r="A33" s="506">
        <v>2010</v>
      </c>
      <c r="B33" s="50">
        <v>2.2054760160644169</v>
      </c>
      <c r="C33" s="50">
        <v>17.585619776284673</v>
      </c>
      <c r="D33" s="1057">
        <v>22.50885890118548</v>
      </c>
    </row>
    <row r="34" spans="1:10" s="551" customFormat="1" ht="18">
      <c r="A34" s="506">
        <v>2011</v>
      </c>
      <c r="B34" s="50">
        <v>1.410540889601277</v>
      </c>
      <c r="C34" s="50">
        <v>16.021312678181349</v>
      </c>
      <c r="D34" s="1057">
        <v>22.415981927389264</v>
      </c>
    </row>
    <row r="35" spans="1:10" s="551" customFormat="1" ht="18">
      <c r="A35" s="506">
        <v>2012</v>
      </c>
      <c r="B35" s="50">
        <v>1.6986497418592916</v>
      </c>
      <c r="C35" s="50">
        <v>16.790310674021502</v>
      </c>
      <c r="D35" s="1057">
        <v>23.787500196117193</v>
      </c>
    </row>
    <row r="36" spans="1:10" s="551" customFormat="1" ht="18">
      <c r="A36" s="506">
        <v>2013</v>
      </c>
      <c r="B36" s="50">
        <v>2.1686245602230878</v>
      </c>
      <c r="C36" s="50">
        <v>16.722831921568638</v>
      </c>
      <c r="D36" s="1057">
        <v>24.691796872048013</v>
      </c>
      <c r="E36" s="598"/>
      <c r="F36" s="598"/>
      <c r="G36" s="598"/>
      <c r="H36" s="598"/>
      <c r="I36" s="598"/>
      <c r="J36" s="598"/>
    </row>
    <row r="37" spans="1:10" s="551" customFormat="1" ht="18">
      <c r="A37" s="506">
        <v>2014</v>
      </c>
      <c r="B37" s="50">
        <v>3.3806743297488944</v>
      </c>
      <c r="C37" s="50">
        <v>16.548390959773936</v>
      </c>
      <c r="D37" s="1057">
        <v>25.743619970289249</v>
      </c>
      <c r="E37" s="598"/>
      <c r="F37" s="598"/>
      <c r="G37" s="598"/>
      <c r="H37" s="598"/>
      <c r="I37" s="598"/>
      <c r="J37" s="598"/>
    </row>
    <row r="38" spans="1:10" s="551" customFormat="1" ht="18">
      <c r="A38" s="506">
        <v>2015</v>
      </c>
      <c r="B38" s="50">
        <v>3.5821872849618344</v>
      </c>
      <c r="C38" s="50">
        <v>16.848446925165923</v>
      </c>
      <c r="D38" s="1057">
        <v>26.708281625603348</v>
      </c>
      <c r="E38" s="598"/>
      <c r="F38" s="598"/>
      <c r="G38" s="598"/>
      <c r="H38" s="598"/>
      <c r="I38" s="598"/>
      <c r="J38" s="598"/>
    </row>
    <row r="39" spans="1:10" s="551" customFormat="1" ht="18">
      <c r="A39" s="506">
        <v>2016</v>
      </c>
      <c r="B39" s="50">
        <v>3.7475000000000001</v>
      </c>
      <c r="C39" s="50">
        <v>16.868333333333332</v>
      </c>
      <c r="D39" s="1057">
        <v>27.291666666666671</v>
      </c>
      <c r="E39" s="598"/>
      <c r="F39" s="598"/>
      <c r="G39" s="598"/>
      <c r="H39" s="598"/>
      <c r="I39" s="598"/>
      <c r="J39" s="598"/>
    </row>
    <row r="40" spans="1:10" s="551" customFormat="1" ht="18">
      <c r="A40" s="506">
        <v>2017</v>
      </c>
      <c r="B40" s="50">
        <v>4.13</v>
      </c>
      <c r="C40" s="50">
        <v>17.579999999999998</v>
      </c>
      <c r="D40" s="1057">
        <v>30.68</v>
      </c>
      <c r="E40" s="598"/>
      <c r="F40" s="598"/>
      <c r="G40" s="598"/>
      <c r="H40" s="598"/>
      <c r="I40" s="598"/>
      <c r="J40" s="598"/>
    </row>
    <row r="41" spans="1:10" s="551" customFormat="1" ht="18">
      <c r="A41" s="506" t="s">
        <v>43</v>
      </c>
      <c r="B41" s="50">
        <v>4.2220076974085501</v>
      </c>
      <c r="C41" s="50">
        <v>17.26092743851844</v>
      </c>
      <c r="D41" s="1057">
        <v>29.748752428972409</v>
      </c>
      <c r="E41" s="598"/>
      <c r="F41" s="598"/>
      <c r="G41" s="598"/>
      <c r="H41" s="598"/>
      <c r="I41" s="598"/>
      <c r="J41" s="598"/>
    </row>
    <row r="42" spans="1:10" s="551" customFormat="1" ht="18">
      <c r="A42" s="506" t="s">
        <v>44</v>
      </c>
      <c r="B42" s="50">
        <v>4.130101383219114</v>
      </c>
      <c r="C42" s="50">
        <v>17.540192210284577</v>
      </c>
      <c r="D42" s="1057">
        <v>30.668250820844577</v>
      </c>
      <c r="E42" s="598"/>
      <c r="F42" s="598"/>
      <c r="G42" s="598"/>
      <c r="H42" s="598"/>
      <c r="I42" s="598"/>
      <c r="J42" s="598"/>
    </row>
    <row r="43" spans="1:10" s="551" customFormat="1" ht="18">
      <c r="A43" s="506" t="s">
        <v>45</v>
      </c>
      <c r="B43" s="50">
        <v>4.078488707976164</v>
      </c>
      <c r="C43" s="50">
        <v>17.73871944565175</v>
      </c>
      <c r="D43" s="1057">
        <v>31.178448998214751</v>
      </c>
      <c r="E43" s="598"/>
      <c r="F43" s="598"/>
      <c r="G43" s="598"/>
      <c r="H43" s="598"/>
      <c r="I43" s="598"/>
      <c r="J43" s="598"/>
    </row>
    <row r="44" spans="1:10" s="551" customFormat="1" ht="18">
      <c r="A44" s="506" t="s">
        <v>46</v>
      </c>
      <c r="B44" s="50">
        <v>4.0777609024217121</v>
      </c>
      <c r="C44" s="50">
        <v>17.780900122472627</v>
      </c>
      <c r="D44" s="1057">
        <v>31.111958823589749</v>
      </c>
      <c r="E44" s="598"/>
      <c r="F44" s="598"/>
      <c r="G44" s="598"/>
      <c r="H44" s="598"/>
      <c r="I44" s="598"/>
      <c r="J44" s="598"/>
    </row>
    <row r="45" spans="1:10" s="551" customFormat="1" ht="18">
      <c r="A45" s="506">
        <v>2018</v>
      </c>
      <c r="B45" s="50">
        <v>4.0729009902674509</v>
      </c>
      <c r="C45" s="50">
        <v>16.907964887548331</v>
      </c>
      <c r="D45" s="1057">
        <v>31.094341513026894</v>
      </c>
      <c r="E45" s="598"/>
      <c r="F45" s="598"/>
      <c r="G45" s="598"/>
      <c r="H45" s="598"/>
      <c r="I45" s="598"/>
      <c r="J45" s="598"/>
    </row>
    <row r="46" spans="1:10" s="551" customFormat="1" ht="18">
      <c r="A46" s="506" t="s">
        <v>43</v>
      </c>
      <c r="B46" s="50">
        <v>4.0744943826430546</v>
      </c>
      <c r="C46" s="50">
        <v>17.461114857089537</v>
      </c>
      <c r="D46" s="1057">
        <v>31.444472313538011</v>
      </c>
      <c r="E46" s="598"/>
      <c r="F46" s="598"/>
      <c r="G46" s="598"/>
      <c r="H46" s="598"/>
      <c r="I46" s="598"/>
      <c r="J46" s="598"/>
    </row>
    <row r="47" spans="1:10" s="551" customFormat="1" ht="18">
      <c r="A47" s="506" t="s">
        <v>44</v>
      </c>
      <c r="B47" s="50">
        <v>4.0720405028286608</v>
      </c>
      <c r="C47" s="50">
        <v>17.035156834349554</v>
      </c>
      <c r="D47" s="1057">
        <v>31.340197305886452</v>
      </c>
      <c r="E47" s="598"/>
      <c r="F47" s="598"/>
      <c r="G47" s="598"/>
      <c r="H47" s="598"/>
      <c r="I47" s="598"/>
      <c r="J47" s="598"/>
    </row>
    <row r="48" spans="1:10" s="551" customFormat="1" ht="18">
      <c r="A48" s="506" t="s">
        <v>45</v>
      </c>
      <c r="B48" s="50">
        <v>4.0730173122546844</v>
      </c>
      <c r="C48" s="50">
        <v>16.691193868192787</v>
      </c>
      <c r="D48" s="1057">
        <v>30.929333256387594</v>
      </c>
      <c r="E48" s="598"/>
      <c r="F48" s="598"/>
      <c r="G48" s="598"/>
      <c r="H48" s="598"/>
      <c r="I48" s="598"/>
      <c r="J48" s="598"/>
    </row>
    <row r="49" spans="1:10" s="551" customFormat="1" ht="18.75" thickBot="1">
      <c r="A49" s="1051" t="s">
        <v>46</v>
      </c>
      <c r="B49" s="1077">
        <v>4.0720517633434037</v>
      </c>
      <c r="C49" s="1077">
        <v>16.444393990561455</v>
      </c>
      <c r="D49" s="1061">
        <v>30.663363176295515</v>
      </c>
      <c r="E49" s="598"/>
      <c r="F49" s="598"/>
      <c r="G49" s="598"/>
      <c r="H49" s="598"/>
      <c r="I49" s="598"/>
      <c r="J49" s="598"/>
    </row>
    <row r="50" spans="1:10" s="75" customFormat="1">
      <c r="A50" s="1078" t="s">
        <v>47</v>
      </c>
      <c r="B50" s="105"/>
      <c r="C50" s="105"/>
      <c r="D50" s="50"/>
    </row>
    <row r="51" spans="1:10" s="75" customFormat="1" ht="12.75">
      <c r="A51" s="1079" t="s">
        <v>1434</v>
      </c>
      <c r="B51" s="105"/>
      <c r="C51" s="105"/>
      <c r="D51" s="105"/>
    </row>
    <row r="52" spans="1:10" s="75" customFormat="1" ht="12.75">
      <c r="A52" s="107" t="s">
        <v>1492</v>
      </c>
      <c r="B52" s="105"/>
      <c r="C52" s="105"/>
      <c r="D52" s="105"/>
    </row>
    <row r="53" spans="1:10">
      <c r="B53" s="2"/>
      <c r="C53" s="194"/>
      <c r="D53" s="2"/>
    </row>
    <row r="54" spans="1:10">
      <c r="B54" s="2"/>
      <c r="C54" s="194"/>
      <c r="D54" s="2"/>
    </row>
    <row r="55" spans="1:10">
      <c r="B55" s="2"/>
      <c r="C55" s="194"/>
      <c r="D55" s="2"/>
    </row>
    <row r="56" spans="1:10">
      <c r="C56" s="194"/>
    </row>
    <row r="57" spans="1:10">
      <c r="C57" s="51"/>
    </row>
  </sheetData>
  <mergeCells count="1">
    <mergeCell ref="A2:D2"/>
  </mergeCells>
  <hyperlinks>
    <hyperlink ref="A1" location="Menu!A1" display="Return to Menu"/>
  </hyperlinks>
  <printOptions horizontalCentered="1"/>
  <pageMargins left="0.88" right="0.75" top="0.75" bottom="0.5" header="0.46" footer="0"/>
  <pageSetup paperSize="9" scale="8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view="pageBreakPreview" zoomScale="70" zoomScaleNormal="100" zoomScaleSheetLayoutView="70" workbookViewId="0">
      <pane xSplit="1" ySplit="4" topLeftCell="B5" activePane="bottomRight" state="frozen"/>
      <selection activeCell="T30" sqref="T30:T32"/>
      <selection pane="topRight" activeCell="T30" sqref="T30:T32"/>
      <selection pane="bottomLeft" activeCell="T30" sqref="T30:T32"/>
      <selection pane="bottomRight"/>
    </sheetView>
  </sheetViews>
  <sheetFormatPr defaultRowHeight="14.25"/>
  <cols>
    <col min="1" max="1" width="12.7109375" style="213" customWidth="1"/>
    <col min="2" max="6" width="22.5703125" style="7" customWidth="1"/>
    <col min="7" max="7" width="22.5703125" style="2" customWidth="1"/>
    <col min="8" max="16384" width="9.140625" style="7"/>
  </cols>
  <sheetData>
    <row r="1" spans="1:7" ht="26.25">
      <c r="A1" s="390" t="s">
        <v>1123</v>
      </c>
    </row>
    <row r="2" spans="1:7" s="76" customFormat="1" ht="17.100000000000001" customHeight="1" thickBot="1">
      <c r="A2" s="599" t="s">
        <v>1303</v>
      </c>
      <c r="B2" s="99"/>
      <c r="C2" s="99"/>
      <c r="D2" s="99"/>
      <c r="E2" s="99"/>
      <c r="F2" s="99"/>
      <c r="G2" s="106"/>
    </row>
    <row r="3" spans="1:7" s="12" customFormat="1" ht="24.75" customHeight="1">
      <c r="A3" s="1080" t="s">
        <v>297</v>
      </c>
      <c r="B3" s="2321" t="s">
        <v>1435</v>
      </c>
      <c r="C3" s="2321"/>
      <c r="D3" s="600" t="s">
        <v>1436</v>
      </c>
      <c r="E3" s="600" t="s">
        <v>1436</v>
      </c>
      <c r="F3" s="2321" t="s">
        <v>1437</v>
      </c>
      <c r="G3" s="2322"/>
    </row>
    <row r="4" spans="1:7" s="12" customFormat="1" ht="36" customHeight="1" thickBot="1">
      <c r="A4" s="1081"/>
      <c r="B4" s="601" t="s">
        <v>298</v>
      </c>
      <c r="C4" s="602" t="s">
        <v>299</v>
      </c>
      <c r="D4" s="601" t="s">
        <v>929</v>
      </c>
      <c r="E4" s="605" t="s">
        <v>1450</v>
      </c>
      <c r="F4" s="606" t="s">
        <v>298</v>
      </c>
      <c r="G4" s="603" t="s">
        <v>300</v>
      </c>
    </row>
    <row r="5" spans="1:7" s="76" customFormat="1" ht="24.75" customHeight="1">
      <c r="A5" s="1094">
        <v>1981</v>
      </c>
      <c r="B5" s="1082">
        <v>38.5</v>
      </c>
      <c r="C5" s="1083"/>
      <c r="D5" s="1084"/>
      <c r="E5" s="1101"/>
      <c r="F5" s="1102">
        <v>74.5</v>
      </c>
      <c r="G5" s="1103"/>
    </row>
    <row r="6" spans="1:7" s="76" customFormat="1" ht="24.75" customHeight="1">
      <c r="A6" s="1094">
        <v>1982</v>
      </c>
      <c r="B6" s="1085">
        <v>40.5</v>
      </c>
      <c r="C6" s="215"/>
      <c r="D6" s="1086"/>
      <c r="E6" s="1104"/>
      <c r="F6" s="344">
        <v>84.6</v>
      </c>
      <c r="G6" s="1105"/>
    </row>
    <row r="7" spans="1:7" s="76" customFormat="1" ht="24.75" customHeight="1">
      <c r="A7" s="1094">
        <v>1983</v>
      </c>
      <c r="B7" s="1085">
        <v>54.7</v>
      </c>
      <c r="C7" s="215"/>
      <c r="D7" s="1086"/>
      <c r="E7" s="1104"/>
      <c r="F7" s="344">
        <v>83.8</v>
      </c>
      <c r="G7" s="1105"/>
    </row>
    <row r="8" spans="1:7" s="76" customFormat="1" ht="24.75" customHeight="1">
      <c r="A8" s="1094">
        <v>1984</v>
      </c>
      <c r="B8" s="1085">
        <v>65.099999999999994</v>
      </c>
      <c r="C8" s="215"/>
      <c r="D8" s="1086"/>
      <c r="E8" s="1104"/>
      <c r="F8" s="344">
        <v>81.900000000000006</v>
      </c>
      <c r="G8" s="1105"/>
    </row>
    <row r="9" spans="1:7" s="76" customFormat="1" ht="24.75" customHeight="1">
      <c r="A9" s="1094">
        <v>1985</v>
      </c>
      <c r="B9" s="1085">
        <v>65</v>
      </c>
      <c r="C9" s="215"/>
      <c r="D9" s="1086"/>
      <c r="E9" s="1104"/>
      <c r="F9" s="344">
        <v>66.900000000000006</v>
      </c>
      <c r="G9" s="1105"/>
    </row>
    <row r="10" spans="1:7" s="76" customFormat="1" ht="24.75" customHeight="1">
      <c r="A10" s="1094">
        <v>1986</v>
      </c>
      <c r="B10" s="1085">
        <v>36.4</v>
      </c>
      <c r="C10" s="215"/>
      <c r="D10" s="1086"/>
      <c r="E10" s="1104"/>
      <c r="F10" s="344">
        <v>83.2</v>
      </c>
      <c r="G10" s="1105"/>
    </row>
    <row r="11" spans="1:7" s="76" customFormat="1" ht="24.75" customHeight="1">
      <c r="A11" s="1094">
        <v>1987</v>
      </c>
      <c r="B11" s="1085">
        <v>46.5</v>
      </c>
      <c r="C11" s="215"/>
      <c r="D11" s="1086"/>
      <c r="E11" s="1104"/>
      <c r="F11" s="344">
        <v>72.900000000000006</v>
      </c>
      <c r="G11" s="1105"/>
    </row>
    <row r="12" spans="1:7" s="76" customFormat="1" ht="24.75" customHeight="1">
      <c r="A12" s="1094">
        <v>1988</v>
      </c>
      <c r="B12" s="1085">
        <v>45</v>
      </c>
      <c r="C12" s="215"/>
      <c r="D12" s="1086"/>
      <c r="E12" s="1104"/>
      <c r="F12" s="344">
        <v>66.900000000000006</v>
      </c>
      <c r="G12" s="1105"/>
    </row>
    <row r="13" spans="1:7" s="76" customFormat="1" ht="24.75" customHeight="1">
      <c r="A13" s="1094">
        <v>1989</v>
      </c>
      <c r="B13" s="1085">
        <v>40.299999999999997</v>
      </c>
      <c r="C13" s="215"/>
      <c r="D13" s="1086"/>
      <c r="E13" s="1104"/>
      <c r="F13" s="344">
        <v>80.400000000000006</v>
      </c>
      <c r="G13" s="1105"/>
    </row>
    <row r="14" spans="1:7" s="76" customFormat="1" ht="24.75" customHeight="1">
      <c r="A14" s="1094">
        <v>1990</v>
      </c>
      <c r="B14" s="1085">
        <v>44.3</v>
      </c>
      <c r="C14" s="215"/>
      <c r="D14" s="1086"/>
      <c r="E14" s="1104"/>
      <c r="F14" s="344">
        <v>66.5</v>
      </c>
      <c r="G14" s="1105"/>
    </row>
    <row r="15" spans="1:7" s="76" customFormat="1" ht="24.75" customHeight="1">
      <c r="A15" s="1094">
        <v>1991</v>
      </c>
      <c r="B15" s="1085">
        <v>38.6</v>
      </c>
      <c r="C15" s="215"/>
      <c r="D15" s="1086"/>
      <c r="E15" s="1104"/>
      <c r="F15" s="344">
        <v>59.8</v>
      </c>
      <c r="G15" s="1105"/>
    </row>
    <row r="16" spans="1:7" s="76" customFormat="1" ht="24.75" customHeight="1">
      <c r="A16" s="1094">
        <v>1992</v>
      </c>
      <c r="B16" s="1085">
        <v>29.1</v>
      </c>
      <c r="C16" s="215"/>
      <c r="D16" s="1086"/>
      <c r="E16" s="1104"/>
      <c r="F16" s="344">
        <v>55.2</v>
      </c>
      <c r="G16" s="1105"/>
    </row>
    <row r="17" spans="1:7" s="76" customFormat="1" ht="24.75" customHeight="1">
      <c r="A17" s="1094">
        <v>1993</v>
      </c>
      <c r="B17" s="1085">
        <v>42.2</v>
      </c>
      <c r="C17" s="215"/>
      <c r="D17" s="1086"/>
      <c r="E17" s="1104"/>
      <c r="F17" s="344">
        <v>42.9</v>
      </c>
      <c r="G17" s="1105"/>
    </row>
    <row r="18" spans="1:7" s="76" customFormat="1" ht="24.75" customHeight="1">
      <c r="A18" s="1094">
        <v>1994</v>
      </c>
      <c r="B18" s="1085">
        <v>48.5</v>
      </c>
      <c r="C18" s="215"/>
      <c r="D18" s="1086"/>
      <c r="E18" s="1104"/>
      <c r="F18" s="344">
        <v>60.9</v>
      </c>
      <c r="G18" s="1105"/>
    </row>
    <row r="19" spans="1:7" s="76" customFormat="1" ht="24.75" customHeight="1">
      <c r="A19" s="1094">
        <v>1995</v>
      </c>
      <c r="B19" s="1085">
        <v>33.1</v>
      </c>
      <c r="C19" s="215"/>
      <c r="D19" s="1086"/>
      <c r="E19" s="1104"/>
      <c r="F19" s="344">
        <v>73.3</v>
      </c>
      <c r="G19" s="1105"/>
    </row>
    <row r="20" spans="1:7" s="76" customFormat="1" ht="24.75" customHeight="1">
      <c r="A20" s="1094">
        <v>1996</v>
      </c>
      <c r="B20" s="1085">
        <v>43.1</v>
      </c>
      <c r="C20" s="215"/>
      <c r="D20" s="1086"/>
      <c r="E20" s="1104"/>
      <c r="F20" s="344">
        <v>72.900000000000006</v>
      </c>
      <c r="G20" s="1105"/>
    </row>
    <row r="21" spans="1:7" s="76" customFormat="1" ht="24.75" customHeight="1">
      <c r="A21" s="1094">
        <v>1997</v>
      </c>
      <c r="B21" s="1085">
        <v>40.200000000000003</v>
      </c>
      <c r="C21" s="215"/>
      <c r="D21" s="1086"/>
      <c r="E21" s="1104"/>
      <c r="F21" s="344">
        <v>76.599999999999994</v>
      </c>
      <c r="G21" s="1105"/>
    </row>
    <row r="22" spans="1:7" s="76" customFormat="1" ht="24.75" customHeight="1">
      <c r="A22" s="1094">
        <v>1998</v>
      </c>
      <c r="B22" s="1085">
        <v>46.8</v>
      </c>
      <c r="C22" s="215"/>
      <c r="D22" s="1086"/>
      <c r="E22" s="1104"/>
      <c r="F22" s="344">
        <v>74.400000000000006</v>
      </c>
      <c r="G22" s="1105"/>
    </row>
    <row r="23" spans="1:7" s="76" customFormat="1" ht="24.75" customHeight="1">
      <c r="A23" s="1094">
        <v>1999</v>
      </c>
      <c r="B23" s="1085">
        <v>61</v>
      </c>
      <c r="C23" s="215"/>
      <c r="D23" s="1086"/>
      <c r="E23" s="1104"/>
      <c r="F23" s="344">
        <v>54.6</v>
      </c>
      <c r="G23" s="1105"/>
    </row>
    <row r="24" spans="1:7" s="76" customFormat="1" ht="24.75" customHeight="1">
      <c r="A24" s="1094">
        <v>2000</v>
      </c>
      <c r="B24" s="1085">
        <v>64.099999999999994</v>
      </c>
      <c r="C24" s="215"/>
      <c r="D24" s="1086"/>
      <c r="E24" s="1104"/>
      <c r="F24" s="344">
        <v>51</v>
      </c>
      <c r="G24" s="1105"/>
    </row>
    <row r="25" spans="1:7" s="76" customFormat="1" ht="24.75" customHeight="1">
      <c r="A25" s="1094">
        <v>2001</v>
      </c>
      <c r="B25" s="1085">
        <v>52.9</v>
      </c>
      <c r="C25" s="215"/>
      <c r="D25" s="1086"/>
      <c r="E25" s="1104"/>
      <c r="F25" s="344">
        <v>65.625</v>
      </c>
      <c r="G25" s="1105"/>
    </row>
    <row r="26" spans="1:7" s="76" customFormat="1" ht="24.75" customHeight="1">
      <c r="A26" s="1094">
        <v>2002</v>
      </c>
      <c r="B26" s="1085">
        <v>52.45</v>
      </c>
      <c r="C26" s="215"/>
      <c r="D26" s="1086"/>
      <c r="E26" s="1104"/>
      <c r="F26" s="344">
        <v>62.774999999999999</v>
      </c>
      <c r="G26" s="1105"/>
    </row>
    <row r="27" spans="1:7" s="76" customFormat="1" ht="24.75" customHeight="1">
      <c r="A27" s="1094">
        <v>2003</v>
      </c>
      <c r="B27" s="1085">
        <v>50.9</v>
      </c>
      <c r="C27" s="215"/>
      <c r="D27" s="1086"/>
      <c r="E27" s="1104"/>
      <c r="F27" s="344">
        <v>61.85</v>
      </c>
      <c r="G27" s="1105"/>
    </row>
    <row r="28" spans="1:7" s="76" customFormat="1" ht="24.75" customHeight="1">
      <c r="A28" s="1094">
        <v>2004</v>
      </c>
      <c r="B28" s="1085">
        <v>50.475000000000001</v>
      </c>
      <c r="C28" s="215"/>
      <c r="D28" s="1086"/>
      <c r="E28" s="1104"/>
      <c r="F28" s="344">
        <v>68.625</v>
      </c>
      <c r="G28" s="1105"/>
    </row>
    <row r="29" spans="1:7" s="76" customFormat="1" ht="24.75" customHeight="1">
      <c r="A29" s="1094">
        <v>2005</v>
      </c>
      <c r="B29" s="1085">
        <v>50.174999999999997</v>
      </c>
      <c r="C29" s="215"/>
      <c r="D29" s="1086"/>
      <c r="E29" s="1104"/>
      <c r="F29" s="344">
        <v>70.8</v>
      </c>
      <c r="G29" s="1105"/>
    </row>
    <row r="30" spans="1:7" s="76" customFormat="1" ht="24.75" customHeight="1">
      <c r="A30" s="1094">
        <v>2006</v>
      </c>
      <c r="B30" s="1087">
        <v>55.7</v>
      </c>
      <c r="C30" s="1088"/>
      <c r="D30" s="1089"/>
      <c r="E30" s="1106"/>
      <c r="F30" s="1107">
        <v>63.6</v>
      </c>
      <c r="G30" s="1108"/>
    </row>
    <row r="31" spans="1:7" s="76" customFormat="1" ht="24.75" customHeight="1">
      <c r="A31" s="1094">
        <v>2007</v>
      </c>
      <c r="B31" s="1087">
        <v>48.75</v>
      </c>
      <c r="C31" s="1088">
        <v>40</v>
      </c>
      <c r="D31" s="1089"/>
      <c r="E31" s="1106"/>
      <c r="F31" s="1107">
        <v>70.774999999999991</v>
      </c>
      <c r="G31" s="1108">
        <v>80</v>
      </c>
    </row>
    <row r="32" spans="1:7" s="76" customFormat="1" ht="24.75" customHeight="1">
      <c r="A32" s="1094">
        <v>2008</v>
      </c>
      <c r="B32" s="1087">
        <v>44.253875688862223</v>
      </c>
      <c r="C32" s="1088">
        <v>35</v>
      </c>
      <c r="D32" s="1089">
        <v>3</v>
      </c>
      <c r="E32" s="1106"/>
      <c r="F32" s="1107">
        <v>80.92795900332905</v>
      </c>
      <c r="G32" s="1108">
        <v>80</v>
      </c>
    </row>
    <row r="33" spans="1:11" s="76" customFormat="1" ht="24.75" customHeight="1">
      <c r="A33" s="1094">
        <v>2009</v>
      </c>
      <c r="B33" s="1087">
        <v>30.7</v>
      </c>
      <c r="C33" s="1088">
        <v>25</v>
      </c>
      <c r="D33" s="1089">
        <v>1.25</v>
      </c>
      <c r="E33" s="1106"/>
      <c r="F33" s="1107">
        <v>85.661468669247185</v>
      </c>
      <c r="G33" s="1108">
        <v>80</v>
      </c>
    </row>
    <row r="34" spans="1:11" s="76" customFormat="1" ht="24.75" customHeight="1">
      <c r="A34" s="1094">
        <v>2010</v>
      </c>
      <c r="B34" s="1087">
        <v>30.425000000000001</v>
      </c>
      <c r="C34" s="1088">
        <v>25</v>
      </c>
      <c r="D34" s="1089">
        <v>1</v>
      </c>
      <c r="E34" s="1106"/>
      <c r="F34" s="1107">
        <v>74.2</v>
      </c>
      <c r="G34" s="1108">
        <v>80</v>
      </c>
    </row>
    <row r="35" spans="1:11" s="76" customFormat="1" ht="24.75" customHeight="1">
      <c r="A35" s="1094">
        <v>2011</v>
      </c>
      <c r="B35" s="1087">
        <v>42</v>
      </c>
      <c r="C35" s="1088">
        <v>30</v>
      </c>
      <c r="D35" s="1089">
        <v>8</v>
      </c>
      <c r="E35" s="1106"/>
      <c r="F35" s="1107">
        <v>44.773717293033407</v>
      </c>
      <c r="G35" s="1108">
        <v>80</v>
      </c>
    </row>
    <row r="36" spans="1:11" s="76" customFormat="1" ht="24.75" customHeight="1">
      <c r="A36" s="1094">
        <v>2012</v>
      </c>
      <c r="B36" s="1087">
        <v>49.718722095003507</v>
      </c>
      <c r="C36" s="1088">
        <v>30</v>
      </c>
      <c r="D36" s="1089">
        <v>12</v>
      </c>
      <c r="E36" s="1106"/>
      <c r="F36" s="1107">
        <v>42.312917987423099</v>
      </c>
      <c r="G36" s="1108">
        <v>80</v>
      </c>
    </row>
    <row r="37" spans="1:11" s="76" customFormat="1" ht="24.75" customHeight="1">
      <c r="A37" s="1094">
        <v>2013</v>
      </c>
      <c r="B37" s="1087">
        <v>63.205000000000005</v>
      </c>
      <c r="C37" s="1088">
        <v>30</v>
      </c>
      <c r="D37" s="1089">
        <v>12</v>
      </c>
      <c r="E37" s="1106">
        <v>50</v>
      </c>
      <c r="F37" s="1107">
        <v>37.965000000000003</v>
      </c>
      <c r="G37" s="1108">
        <v>80</v>
      </c>
      <c r="J37" s="604"/>
      <c r="K37" s="604"/>
    </row>
    <row r="38" spans="1:11" s="76" customFormat="1" ht="24.75" customHeight="1">
      <c r="A38" s="1094">
        <v>2014</v>
      </c>
      <c r="B38" s="1087">
        <v>38.324746610825464</v>
      </c>
      <c r="C38" s="1088">
        <v>30</v>
      </c>
      <c r="D38" s="1089">
        <v>20</v>
      </c>
      <c r="E38" s="1106">
        <v>75</v>
      </c>
      <c r="F38" s="1107">
        <v>64.235609628853098</v>
      </c>
      <c r="G38" s="1108">
        <v>80</v>
      </c>
    </row>
    <row r="39" spans="1:11" s="76" customFormat="1" ht="24.75" customHeight="1">
      <c r="A39" s="1094">
        <v>2015</v>
      </c>
      <c r="B39" s="1087">
        <v>42.347146847920499</v>
      </c>
      <c r="C39" s="1090">
        <v>30</v>
      </c>
      <c r="D39" s="1090">
        <v>20</v>
      </c>
      <c r="E39" s="1109">
        <v>20</v>
      </c>
      <c r="F39" s="1107">
        <v>69.577689335178903</v>
      </c>
      <c r="G39" s="1108">
        <v>80</v>
      </c>
    </row>
    <row r="40" spans="1:11" s="76" customFormat="1" ht="24.75" customHeight="1">
      <c r="A40" s="1094">
        <v>2016</v>
      </c>
      <c r="B40" s="1087">
        <v>45.95</v>
      </c>
      <c r="C40" s="1090">
        <v>30</v>
      </c>
      <c r="D40" s="1089">
        <v>22.5</v>
      </c>
      <c r="E40" s="1106">
        <v>22.5</v>
      </c>
      <c r="F40" s="1106">
        <v>79.95</v>
      </c>
      <c r="G40" s="1108">
        <v>80</v>
      </c>
    </row>
    <row r="41" spans="1:11" s="76" customFormat="1" ht="24.75" customHeight="1">
      <c r="A41" s="1094">
        <v>2017</v>
      </c>
      <c r="B41" s="1087"/>
      <c r="C41" s="1090"/>
      <c r="D41" s="1089"/>
      <c r="E41" s="1106"/>
      <c r="F41" s="1106"/>
      <c r="G41" s="1108"/>
    </row>
    <row r="42" spans="1:11" s="76" customFormat="1" ht="24.75" customHeight="1">
      <c r="A42" s="1094" t="s">
        <v>43</v>
      </c>
      <c r="B42" s="1087">
        <v>46.110181455955093</v>
      </c>
      <c r="C42" s="1090">
        <v>30</v>
      </c>
      <c r="D42" s="1089">
        <v>22.5</v>
      </c>
      <c r="E42" s="1106">
        <v>22.5</v>
      </c>
      <c r="F42" s="1106">
        <v>78.329961343715894</v>
      </c>
      <c r="G42" s="1108">
        <v>80</v>
      </c>
    </row>
    <row r="43" spans="1:11" s="76" customFormat="1" ht="24.75" customHeight="1">
      <c r="A43" s="1094" t="s">
        <v>44</v>
      </c>
      <c r="B43" s="1087">
        <v>49.081257082107946</v>
      </c>
      <c r="C43" s="1090">
        <v>30</v>
      </c>
      <c r="D43" s="1089">
        <v>22.5</v>
      </c>
      <c r="E43" s="1106">
        <v>22.5</v>
      </c>
      <c r="F43" s="1106">
        <v>82.01095833556252</v>
      </c>
      <c r="G43" s="1108">
        <v>80</v>
      </c>
    </row>
    <row r="44" spans="1:11" s="76" customFormat="1" ht="24.75" customHeight="1">
      <c r="A44" s="1094" t="s">
        <v>45</v>
      </c>
      <c r="B44" s="1087">
        <v>46.22410752226827</v>
      </c>
      <c r="C44" s="1090">
        <v>30</v>
      </c>
      <c r="D44" s="1089">
        <v>22.5</v>
      </c>
      <c r="E44" s="1106">
        <v>22.5</v>
      </c>
      <c r="F44" s="1106">
        <v>79.61489593006435</v>
      </c>
      <c r="G44" s="1108">
        <v>80</v>
      </c>
    </row>
    <row r="45" spans="1:11" s="76" customFormat="1" ht="24.75" customHeight="1">
      <c r="A45" s="1094" t="s">
        <v>301</v>
      </c>
      <c r="B45" s="1087">
        <v>54.789699142095394</v>
      </c>
      <c r="C45" s="1090">
        <v>30</v>
      </c>
      <c r="D45" s="1089">
        <v>22.5</v>
      </c>
      <c r="E45" s="1106">
        <v>22.5</v>
      </c>
      <c r="F45" s="1106">
        <v>72.841349843383739</v>
      </c>
      <c r="G45" s="1108">
        <v>80</v>
      </c>
    </row>
    <row r="46" spans="1:11" s="76" customFormat="1" ht="24.75" customHeight="1">
      <c r="A46" s="506">
        <v>2018</v>
      </c>
      <c r="B46" s="1087"/>
      <c r="C46" s="1088"/>
      <c r="D46" s="1089"/>
      <c r="E46" s="1106"/>
      <c r="F46" s="1107"/>
      <c r="G46" s="1108"/>
    </row>
    <row r="47" spans="1:11" s="76" customFormat="1" ht="24.75" customHeight="1">
      <c r="A47" s="506" t="s">
        <v>43</v>
      </c>
      <c r="B47" s="1087">
        <v>54.258400231108702</v>
      </c>
      <c r="C47" s="1088">
        <v>30</v>
      </c>
      <c r="D47" s="1089">
        <v>22.5</v>
      </c>
      <c r="E47" s="1106">
        <v>22.5</v>
      </c>
      <c r="F47" s="1107">
        <v>67.431927309080763</v>
      </c>
      <c r="G47" s="1108">
        <v>80</v>
      </c>
    </row>
    <row r="48" spans="1:11" s="76" customFormat="1" ht="24.75" customHeight="1">
      <c r="A48" s="506" t="s">
        <v>44</v>
      </c>
      <c r="B48" s="1087">
        <v>58.133062877638558</v>
      </c>
      <c r="C48" s="1088">
        <v>30</v>
      </c>
      <c r="D48" s="1089">
        <v>22.5</v>
      </c>
      <c r="E48" s="1106">
        <v>22.5</v>
      </c>
      <c r="F48" s="1107">
        <v>64.604468447849314</v>
      </c>
      <c r="G48" s="1108">
        <v>80</v>
      </c>
    </row>
    <row r="49" spans="1:7" s="76" customFormat="1" ht="24.75" customHeight="1">
      <c r="A49" s="506" t="s">
        <v>45</v>
      </c>
      <c r="B49" s="1087">
        <v>66.382484634139715</v>
      </c>
      <c r="C49" s="1088">
        <v>30</v>
      </c>
      <c r="D49" s="1089">
        <v>22.5</v>
      </c>
      <c r="E49" s="1106">
        <v>22.5</v>
      </c>
      <c r="F49" s="1107">
        <v>65.171451161883994</v>
      </c>
      <c r="G49" s="1108">
        <v>80</v>
      </c>
    </row>
    <row r="50" spans="1:7" s="76" customFormat="1" ht="24.75" customHeight="1" thickBot="1">
      <c r="A50" s="1051" t="s">
        <v>301</v>
      </c>
      <c r="B50" s="1091">
        <v>65.044023927811807</v>
      </c>
      <c r="C50" s="1092">
        <v>30</v>
      </c>
      <c r="D50" s="1093">
        <v>22.5</v>
      </c>
      <c r="E50" s="1110">
        <v>22.5</v>
      </c>
      <c r="F50" s="1111">
        <v>60.162590603694895</v>
      </c>
      <c r="G50" s="1112">
        <v>80</v>
      </c>
    </row>
    <row r="51" spans="1:7" s="45" customFormat="1">
      <c r="A51" s="1078" t="s">
        <v>47</v>
      </c>
      <c r="B51" s="151"/>
      <c r="C51" s="152"/>
      <c r="D51" s="433"/>
      <c r="E51" s="433"/>
      <c r="F51" s="152"/>
      <c r="G51" s="152"/>
    </row>
    <row r="52" spans="1:7">
      <c r="A52" s="107" t="s">
        <v>1494</v>
      </c>
      <c r="B52" s="38"/>
      <c r="C52" s="38"/>
      <c r="D52" s="153"/>
      <c r="E52" s="153"/>
      <c r="F52" s="40"/>
      <c r="G52" s="25"/>
    </row>
    <row r="53" spans="1:7">
      <c r="A53" s="251"/>
      <c r="B53" s="38"/>
      <c r="C53" s="38"/>
      <c r="D53" s="39"/>
      <c r="E53" s="39"/>
      <c r="F53" s="40"/>
      <c r="G53" s="25"/>
    </row>
    <row r="54" spans="1:7">
      <c r="A54" s="251"/>
      <c r="B54" s="38"/>
      <c r="C54" s="38"/>
      <c r="D54" s="40"/>
      <c r="E54" s="40"/>
      <c r="F54" s="40"/>
      <c r="G54" s="25"/>
    </row>
    <row r="55" spans="1:7">
      <c r="A55" s="252"/>
      <c r="B55" s="41"/>
      <c r="C55" s="41"/>
      <c r="D55" s="40"/>
      <c r="E55" s="40"/>
      <c r="F55" s="40"/>
      <c r="G55" s="25"/>
    </row>
    <row r="56" spans="1:7">
      <c r="A56" s="253"/>
      <c r="B56" s="42"/>
      <c r="C56" s="42"/>
      <c r="D56" s="40"/>
      <c r="E56" s="40"/>
      <c r="F56" s="44"/>
      <c r="G56" s="44"/>
    </row>
    <row r="57" spans="1:7">
      <c r="A57" s="253"/>
      <c r="B57" s="42"/>
      <c r="C57" s="42"/>
      <c r="D57" s="43"/>
      <c r="E57" s="43"/>
      <c r="F57" s="44"/>
      <c r="G57" s="44"/>
    </row>
    <row r="58" spans="1:7">
      <c r="D58" s="43"/>
      <c r="E58" s="43"/>
    </row>
  </sheetData>
  <mergeCells count="2">
    <mergeCell ref="B3:C3"/>
    <mergeCell ref="F3:G3"/>
  </mergeCells>
  <hyperlinks>
    <hyperlink ref="A1" location="Menu!A1" display="Return to Menu"/>
  </hyperlinks>
  <pageMargins left="0.75" right="0" top="1" bottom="0.75" header="0" footer="0"/>
  <pageSetup paperSize="9" scale="58" orientation="portrait" r:id="rId1"/>
  <headerFooter alignWithMargins="0"/>
  <rowBreaks count="1" manualBreakCount="1">
    <brk id="5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view="pageBreakPreview" zoomScaleNormal="75" workbookViewId="0">
      <pane xSplit="1" ySplit="3" topLeftCell="B22" activePane="bottomRight" state="frozen"/>
      <selection activeCell="T30" sqref="T30:T32"/>
      <selection pane="topRight" activeCell="T30" sqref="T30:T32"/>
      <selection pane="bottomLeft" activeCell="T30" sqref="T30:T32"/>
      <selection pane="bottomRight"/>
    </sheetView>
  </sheetViews>
  <sheetFormatPr defaultRowHeight="14.25"/>
  <cols>
    <col min="1" max="1" width="30.7109375" style="241" customWidth="1"/>
    <col min="2" max="3" width="37.140625" style="7" customWidth="1"/>
    <col min="4" max="4" width="13" style="7" bestFit="1" customWidth="1"/>
    <col min="5" max="5" width="16.7109375" style="7" bestFit="1" customWidth="1"/>
    <col min="6" max="6" width="14.5703125" style="7" bestFit="1" customWidth="1"/>
    <col min="7" max="256" width="9.140625" style="7"/>
    <col min="257" max="257" width="30.7109375" style="7" customWidth="1"/>
    <col min="258" max="258" width="31.28515625" style="7" customWidth="1"/>
    <col min="259" max="259" width="32.85546875" style="7" customWidth="1"/>
    <col min="260" max="260" width="13" style="7" bestFit="1" customWidth="1"/>
    <col min="261" max="261" width="16.7109375" style="7" bestFit="1" customWidth="1"/>
    <col min="262" max="262" width="14.5703125" style="7" bestFit="1" customWidth="1"/>
    <col min="263" max="512" width="9.140625" style="7"/>
    <col min="513" max="513" width="30.7109375" style="7" customWidth="1"/>
    <col min="514" max="514" width="31.28515625" style="7" customWidth="1"/>
    <col min="515" max="515" width="32.85546875" style="7" customWidth="1"/>
    <col min="516" max="516" width="13" style="7" bestFit="1" customWidth="1"/>
    <col min="517" max="517" width="16.7109375" style="7" bestFit="1" customWidth="1"/>
    <col min="518" max="518" width="14.5703125" style="7" bestFit="1" customWidth="1"/>
    <col min="519" max="768" width="9.140625" style="7"/>
    <col min="769" max="769" width="30.7109375" style="7" customWidth="1"/>
    <col min="770" max="770" width="31.28515625" style="7" customWidth="1"/>
    <col min="771" max="771" width="32.85546875" style="7" customWidth="1"/>
    <col min="772" max="772" width="13" style="7" bestFit="1" customWidth="1"/>
    <col min="773" max="773" width="16.7109375" style="7" bestFit="1" customWidth="1"/>
    <col min="774" max="774" width="14.5703125" style="7" bestFit="1" customWidth="1"/>
    <col min="775" max="1024" width="9.140625" style="7"/>
    <col min="1025" max="1025" width="30.7109375" style="7" customWidth="1"/>
    <col min="1026" max="1026" width="31.28515625" style="7" customWidth="1"/>
    <col min="1027" max="1027" width="32.85546875" style="7" customWidth="1"/>
    <col min="1028" max="1028" width="13" style="7" bestFit="1" customWidth="1"/>
    <col min="1029" max="1029" width="16.7109375" style="7" bestFit="1" customWidth="1"/>
    <col min="1030" max="1030" width="14.5703125" style="7" bestFit="1" customWidth="1"/>
    <col min="1031" max="1280" width="9.140625" style="7"/>
    <col min="1281" max="1281" width="30.7109375" style="7" customWidth="1"/>
    <col min="1282" max="1282" width="31.28515625" style="7" customWidth="1"/>
    <col min="1283" max="1283" width="32.85546875" style="7" customWidth="1"/>
    <col min="1284" max="1284" width="13" style="7" bestFit="1" customWidth="1"/>
    <col min="1285" max="1285" width="16.7109375" style="7" bestFit="1" customWidth="1"/>
    <col min="1286" max="1286" width="14.5703125" style="7" bestFit="1" customWidth="1"/>
    <col min="1287" max="1536" width="9.140625" style="7"/>
    <col min="1537" max="1537" width="30.7109375" style="7" customWidth="1"/>
    <col min="1538" max="1538" width="31.28515625" style="7" customWidth="1"/>
    <col min="1539" max="1539" width="32.85546875" style="7" customWidth="1"/>
    <col min="1540" max="1540" width="13" style="7" bestFit="1" customWidth="1"/>
    <col min="1541" max="1541" width="16.7109375" style="7" bestFit="1" customWidth="1"/>
    <col min="1542" max="1542" width="14.5703125" style="7" bestFit="1" customWidth="1"/>
    <col min="1543" max="1792" width="9.140625" style="7"/>
    <col min="1793" max="1793" width="30.7109375" style="7" customWidth="1"/>
    <col min="1794" max="1794" width="31.28515625" style="7" customWidth="1"/>
    <col min="1795" max="1795" width="32.85546875" style="7" customWidth="1"/>
    <col min="1796" max="1796" width="13" style="7" bestFit="1" customWidth="1"/>
    <col min="1797" max="1797" width="16.7109375" style="7" bestFit="1" customWidth="1"/>
    <col min="1798" max="1798" width="14.5703125" style="7" bestFit="1" customWidth="1"/>
    <col min="1799" max="2048" width="9.140625" style="7"/>
    <col min="2049" max="2049" width="30.7109375" style="7" customWidth="1"/>
    <col min="2050" max="2050" width="31.28515625" style="7" customWidth="1"/>
    <col min="2051" max="2051" width="32.85546875" style="7" customWidth="1"/>
    <col min="2052" max="2052" width="13" style="7" bestFit="1" customWidth="1"/>
    <col min="2053" max="2053" width="16.7109375" style="7" bestFit="1" customWidth="1"/>
    <col min="2054" max="2054" width="14.5703125" style="7" bestFit="1" customWidth="1"/>
    <col min="2055" max="2304" width="9.140625" style="7"/>
    <col min="2305" max="2305" width="30.7109375" style="7" customWidth="1"/>
    <col min="2306" max="2306" width="31.28515625" style="7" customWidth="1"/>
    <col min="2307" max="2307" width="32.85546875" style="7" customWidth="1"/>
    <col min="2308" max="2308" width="13" style="7" bestFit="1" customWidth="1"/>
    <col min="2309" max="2309" width="16.7109375" style="7" bestFit="1" customWidth="1"/>
    <col min="2310" max="2310" width="14.5703125" style="7" bestFit="1" customWidth="1"/>
    <col min="2311" max="2560" width="9.140625" style="7"/>
    <col min="2561" max="2561" width="30.7109375" style="7" customWidth="1"/>
    <col min="2562" max="2562" width="31.28515625" style="7" customWidth="1"/>
    <col min="2563" max="2563" width="32.85546875" style="7" customWidth="1"/>
    <col min="2564" max="2564" width="13" style="7" bestFit="1" customWidth="1"/>
    <col min="2565" max="2565" width="16.7109375" style="7" bestFit="1" customWidth="1"/>
    <col min="2566" max="2566" width="14.5703125" style="7" bestFit="1" customWidth="1"/>
    <col min="2567" max="2816" width="9.140625" style="7"/>
    <col min="2817" max="2817" width="30.7109375" style="7" customWidth="1"/>
    <col min="2818" max="2818" width="31.28515625" style="7" customWidth="1"/>
    <col min="2819" max="2819" width="32.85546875" style="7" customWidth="1"/>
    <col min="2820" max="2820" width="13" style="7" bestFit="1" customWidth="1"/>
    <col min="2821" max="2821" width="16.7109375" style="7" bestFit="1" customWidth="1"/>
    <col min="2822" max="2822" width="14.5703125" style="7" bestFit="1" customWidth="1"/>
    <col min="2823" max="3072" width="9.140625" style="7"/>
    <col min="3073" max="3073" width="30.7109375" style="7" customWidth="1"/>
    <col min="3074" max="3074" width="31.28515625" style="7" customWidth="1"/>
    <col min="3075" max="3075" width="32.85546875" style="7" customWidth="1"/>
    <col min="3076" max="3076" width="13" style="7" bestFit="1" customWidth="1"/>
    <col min="3077" max="3077" width="16.7109375" style="7" bestFit="1" customWidth="1"/>
    <col min="3078" max="3078" width="14.5703125" style="7" bestFit="1" customWidth="1"/>
    <col min="3079" max="3328" width="9.140625" style="7"/>
    <col min="3329" max="3329" width="30.7109375" style="7" customWidth="1"/>
    <col min="3330" max="3330" width="31.28515625" style="7" customWidth="1"/>
    <col min="3331" max="3331" width="32.85546875" style="7" customWidth="1"/>
    <col min="3332" max="3332" width="13" style="7" bestFit="1" customWidth="1"/>
    <col min="3333" max="3333" width="16.7109375" style="7" bestFit="1" customWidth="1"/>
    <col min="3334" max="3334" width="14.5703125" style="7" bestFit="1" customWidth="1"/>
    <col min="3335" max="3584" width="9.140625" style="7"/>
    <col min="3585" max="3585" width="30.7109375" style="7" customWidth="1"/>
    <col min="3586" max="3586" width="31.28515625" style="7" customWidth="1"/>
    <col min="3587" max="3587" width="32.85546875" style="7" customWidth="1"/>
    <col min="3588" max="3588" width="13" style="7" bestFit="1" customWidth="1"/>
    <col min="3589" max="3589" width="16.7109375" style="7" bestFit="1" customWidth="1"/>
    <col min="3590" max="3590" width="14.5703125" style="7" bestFit="1" customWidth="1"/>
    <col min="3591" max="3840" width="9.140625" style="7"/>
    <col min="3841" max="3841" width="30.7109375" style="7" customWidth="1"/>
    <col min="3842" max="3842" width="31.28515625" style="7" customWidth="1"/>
    <col min="3843" max="3843" width="32.85546875" style="7" customWidth="1"/>
    <col min="3844" max="3844" width="13" style="7" bestFit="1" customWidth="1"/>
    <col min="3845" max="3845" width="16.7109375" style="7" bestFit="1" customWidth="1"/>
    <col min="3846" max="3846" width="14.5703125" style="7" bestFit="1" customWidth="1"/>
    <col min="3847" max="4096" width="9.140625" style="7"/>
    <col min="4097" max="4097" width="30.7109375" style="7" customWidth="1"/>
    <col min="4098" max="4098" width="31.28515625" style="7" customWidth="1"/>
    <col min="4099" max="4099" width="32.85546875" style="7" customWidth="1"/>
    <col min="4100" max="4100" width="13" style="7" bestFit="1" customWidth="1"/>
    <col min="4101" max="4101" width="16.7109375" style="7" bestFit="1" customWidth="1"/>
    <col min="4102" max="4102" width="14.5703125" style="7" bestFit="1" customWidth="1"/>
    <col min="4103" max="4352" width="9.140625" style="7"/>
    <col min="4353" max="4353" width="30.7109375" style="7" customWidth="1"/>
    <col min="4354" max="4354" width="31.28515625" style="7" customWidth="1"/>
    <col min="4355" max="4355" width="32.85546875" style="7" customWidth="1"/>
    <col min="4356" max="4356" width="13" style="7" bestFit="1" customWidth="1"/>
    <col min="4357" max="4357" width="16.7109375" style="7" bestFit="1" customWidth="1"/>
    <col min="4358" max="4358" width="14.5703125" style="7" bestFit="1" customWidth="1"/>
    <col min="4359" max="4608" width="9.140625" style="7"/>
    <col min="4609" max="4609" width="30.7109375" style="7" customWidth="1"/>
    <col min="4610" max="4610" width="31.28515625" style="7" customWidth="1"/>
    <col min="4611" max="4611" width="32.85546875" style="7" customWidth="1"/>
    <col min="4612" max="4612" width="13" style="7" bestFit="1" customWidth="1"/>
    <col min="4613" max="4613" width="16.7109375" style="7" bestFit="1" customWidth="1"/>
    <col min="4614" max="4614" width="14.5703125" style="7" bestFit="1" customWidth="1"/>
    <col min="4615" max="4864" width="9.140625" style="7"/>
    <col min="4865" max="4865" width="30.7109375" style="7" customWidth="1"/>
    <col min="4866" max="4866" width="31.28515625" style="7" customWidth="1"/>
    <col min="4867" max="4867" width="32.85546875" style="7" customWidth="1"/>
    <col min="4868" max="4868" width="13" style="7" bestFit="1" customWidth="1"/>
    <col min="4869" max="4869" width="16.7109375" style="7" bestFit="1" customWidth="1"/>
    <col min="4870" max="4870" width="14.5703125" style="7" bestFit="1" customWidth="1"/>
    <col min="4871" max="5120" width="9.140625" style="7"/>
    <col min="5121" max="5121" width="30.7109375" style="7" customWidth="1"/>
    <col min="5122" max="5122" width="31.28515625" style="7" customWidth="1"/>
    <col min="5123" max="5123" width="32.85546875" style="7" customWidth="1"/>
    <col min="5124" max="5124" width="13" style="7" bestFit="1" customWidth="1"/>
    <col min="5125" max="5125" width="16.7109375" style="7" bestFit="1" customWidth="1"/>
    <col min="5126" max="5126" width="14.5703125" style="7" bestFit="1" customWidth="1"/>
    <col min="5127" max="5376" width="9.140625" style="7"/>
    <col min="5377" max="5377" width="30.7109375" style="7" customWidth="1"/>
    <col min="5378" max="5378" width="31.28515625" style="7" customWidth="1"/>
    <col min="5379" max="5379" width="32.85546875" style="7" customWidth="1"/>
    <col min="5380" max="5380" width="13" style="7" bestFit="1" customWidth="1"/>
    <col min="5381" max="5381" width="16.7109375" style="7" bestFit="1" customWidth="1"/>
    <col min="5382" max="5382" width="14.5703125" style="7" bestFit="1" customWidth="1"/>
    <col min="5383" max="5632" width="9.140625" style="7"/>
    <col min="5633" max="5633" width="30.7109375" style="7" customWidth="1"/>
    <col min="5634" max="5634" width="31.28515625" style="7" customWidth="1"/>
    <col min="5635" max="5635" width="32.85546875" style="7" customWidth="1"/>
    <col min="5636" max="5636" width="13" style="7" bestFit="1" customWidth="1"/>
    <col min="5637" max="5637" width="16.7109375" style="7" bestFit="1" customWidth="1"/>
    <col min="5638" max="5638" width="14.5703125" style="7" bestFit="1" customWidth="1"/>
    <col min="5639" max="5888" width="9.140625" style="7"/>
    <col min="5889" max="5889" width="30.7109375" style="7" customWidth="1"/>
    <col min="5890" max="5890" width="31.28515625" style="7" customWidth="1"/>
    <col min="5891" max="5891" width="32.85546875" style="7" customWidth="1"/>
    <col min="5892" max="5892" width="13" style="7" bestFit="1" customWidth="1"/>
    <col min="5893" max="5893" width="16.7109375" style="7" bestFit="1" customWidth="1"/>
    <col min="5894" max="5894" width="14.5703125" style="7" bestFit="1" customWidth="1"/>
    <col min="5895" max="6144" width="9.140625" style="7"/>
    <col min="6145" max="6145" width="30.7109375" style="7" customWidth="1"/>
    <col min="6146" max="6146" width="31.28515625" style="7" customWidth="1"/>
    <col min="6147" max="6147" width="32.85546875" style="7" customWidth="1"/>
    <col min="6148" max="6148" width="13" style="7" bestFit="1" customWidth="1"/>
    <col min="6149" max="6149" width="16.7109375" style="7" bestFit="1" customWidth="1"/>
    <col min="6150" max="6150" width="14.5703125" style="7" bestFit="1" customWidth="1"/>
    <col min="6151" max="6400" width="9.140625" style="7"/>
    <col min="6401" max="6401" width="30.7109375" style="7" customWidth="1"/>
    <col min="6402" max="6402" width="31.28515625" style="7" customWidth="1"/>
    <col min="6403" max="6403" width="32.85546875" style="7" customWidth="1"/>
    <col min="6404" max="6404" width="13" style="7" bestFit="1" customWidth="1"/>
    <col min="6405" max="6405" width="16.7109375" style="7" bestFit="1" customWidth="1"/>
    <col min="6406" max="6406" width="14.5703125" style="7" bestFit="1" customWidth="1"/>
    <col min="6407" max="6656" width="9.140625" style="7"/>
    <col min="6657" max="6657" width="30.7109375" style="7" customWidth="1"/>
    <col min="6658" max="6658" width="31.28515625" style="7" customWidth="1"/>
    <col min="6659" max="6659" width="32.85546875" style="7" customWidth="1"/>
    <col min="6660" max="6660" width="13" style="7" bestFit="1" customWidth="1"/>
    <col min="6661" max="6661" width="16.7109375" style="7" bestFit="1" customWidth="1"/>
    <col min="6662" max="6662" width="14.5703125" style="7" bestFit="1" customWidth="1"/>
    <col min="6663" max="6912" width="9.140625" style="7"/>
    <col min="6913" max="6913" width="30.7109375" style="7" customWidth="1"/>
    <col min="6914" max="6914" width="31.28515625" style="7" customWidth="1"/>
    <col min="6915" max="6915" width="32.85546875" style="7" customWidth="1"/>
    <col min="6916" max="6916" width="13" style="7" bestFit="1" customWidth="1"/>
    <col min="6917" max="6917" width="16.7109375" style="7" bestFit="1" customWidth="1"/>
    <col min="6918" max="6918" width="14.5703125" style="7" bestFit="1" customWidth="1"/>
    <col min="6919" max="7168" width="9.140625" style="7"/>
    <col min="7169" max="7169" width="30.7109375" style="7" customWidth="1"/>
    <col min="7170" max="7170" width="31.28515625" style="7" customWidth="1"/>
    <col min="7171" max="7171" width="32.85546875" style="7" customWidth="1"/>
    <col min="7172" max="7172" width="13" style="7" bestFit="1" customWidth="1"/>
    <col min="7173" max="7173" width="16.7109375" style="7" bestFit="1" customWidth="1"/>
    <col min="7174" max="7174" width="14.5703125" style="7" bestFit="1" customWidth="1"/>
    <col min="7175" max="7424" width="9.140625" style="7"/>
    <col min="7425" max="7425" width="30.7109375" style="7" customWidth="1"/>
    <col min="7426" max="7426" width="31.28515625" style="7" customWidth="1"/>
    <col min="7427" max="7427" width="32.85546875" style="7" customWidth="1"/>
    <col min="7428" max="7428" width="13" style="7" bestFit="1" customWidth="1"/>
    <col min="7429" max="7429" width="16.7109375" style="7" bestFit="1" customWidth="1"/>
    <col min="7430" max="7430" width="14.5703125" style="7" bestFit="1" customWidth="1"/>
    <col min="7431" max="7680" width="9.140625" style="7"/>
    <col min="7681" max="7681" width="30.7109375" style="7" customWidth="1"/>
    <col min="7682" max="7682" width="31.28515625" style="7" customWidth="1"/>
    <col min="7683" max="7683" width="32.85546875" style="7" customWidth="1"/>
    <col min="7684" max="7684" width="13" style="7" bestFit="1" customWidth="1"/>
    <col min="7685" max="7685" width="16.7109375" style="7" bestFit="1" customWidth="1"/>
    <col min="7686" max="7686" width="14.5703125" style="7" bestFit="1" customWidth="1"/>
    <col min="7687" max="7936" width="9.140625" style="7"/>
    <col min="7937" max="7937" width="30.7109375" style="7" customWidth="1"/>
    <col min="7938" max="7938" width="31.28515625" style="7" customWidth="1"/>
    <col min="7939" max="7939" width="32.85546875" style="7" customWidth="1"/>
    <col min="7940" max="7940" width="13" style="7" bestFit="1" customWidth="1"/>
    <col min="7941" max="7941" width="16.7109375" style="7" bestFit="1" customWidth="1"/>
    <col min="7942" max="7942" width="14.5703125" style="7" bestFit="1" customWidth="1"/>
    <col min="7943" max="8192" width="9.140625" style="7"/>
    <col min="8193" max="8193" width="30.7109375" style="7" customWidth="1"/>
    <col min="8194" max="8194" width="31.28515625" style="7" customWidth="1"/>
    <col min="8195" max="8195" width="32.85546875" style="7" customWidth="1"/>
    <col min="8196" max="8196" width="13" style="7" bestFit="1" customWidth="1"/>
    <col min="8197" max="8197" width="16.7109375" style="7" bestFit="1" customWidth="1"/>
    <col min="8198" max="8198" width="14.5703125" style="7" bestFit="1" customWidth="1"/>
    <col min="8199" max="8448" width="9.140625" style="7"/>
    <col min="8449" max="8449" width="30.7109375" style="7" customWidth="1"/>
    <col min="8450" max="8450" width="31.28515625" style="7" customWidth="1"/>
    <col min="8451" max="8451" width="32.85546875" style="7" customWidth="1"/>
    <col min="8452" max="8452" width="13" style="7" bestFit="1" customWidth="1"/>
    <col min="8453" max="8453" width="16.7109375" style="7" bestFit="1" customWidth="1"/>
    <col min="8454" max="8454" width="14.5703125" style="7" bestFit="1" customWidth="1"/>
    <col min="8455" max="8704" width="9.140625" style="7"/>
    <col min="8705" max="8705" width="30.7109375" style="7" customWidth="1"/>
    <col min="8706" max="8706" width="31.28515625" style="7" customWidth="1"/>
    <col min="8707" max="8707" width="32.85546875" style="7" customWidth="1"/>
    <col min="8708" max="8708" width="13" style="7" bestFit="1" customWidth="1"/>
    <col min="8709" max="8709" width="16.7109375" style="7" bestFit="1" customWidth="1"/>
    <col min="8710" max="8710" width="14.5703125" style="7" bestFit="1" customWidth="1"/>
    <col min="8711" max="8960" width="9.140625" style="7"/>
    <col min="8961" max="8961" width="30.7109375" style="7" customWidth="1"/>
    <col min="8962" max="8962" width="31.28515625" style="7" customWidth="1"/>
    <col min="8963" max="8963" width="32.85546875" style="7" customWidth="1"/>
    <col min="8964" max="8964" width="13" style="7" bestFit="1" customWidth="1"/>
    <col min="8965" max="8965" width="16.7109375" style="7" bestFit="1" customWidth="1"/>
    <col min="8966" max="8966" width="14.5703125" style="7" bestFit="1" customWidth="1"/>
    <col min="8967" max="9216" width="9.140625" style="7"/>
    <col min="9217" max="9217" width="30.7109375" style="7" customWidth="1"/>
    <col min="9218" max="9218" width="31.28515625" style="7" customWidth="1"/>
    <col min="9219" max="9219" width="32.85546875" style="7" customWidth="1"/>
    <col min="9220" max="9220" width="13" style="7" bestFit="1" customWidth="1"/>
    <col min="9221" max="9221" width="16.7109375" style="7" bestFit="1" customWidth="1"/>
    <col min="9222" max="9222" width="14.5703125" style="7" bestFit="1" customWidth="1"/>
    <col min="9223" max="9472" width="9.140625" style="7"/>
    <col min="9473" max="9473" width="30.7109375" style="7" customWidth="1"/>
    <col min="9474" max="9474" width="31.28515625" style="7" customWidth="1"/>
    <col min="9475" max="9475" width="32.85546875" style="7" customWidth="1"/>
    <col min="9476" max="9476" width="13" style="7" bestFit="1" customWidth="1"/>
    <col min="9477" max="9477" width="16.7109375" style="7" bestFit="1" customWidth="1"/>
    <col min="9478" max="9478" width="14.5703125" style="7" bestFit="1" customWidth="1"/>
    <col min="9479" max="9728" width="9.140625" style="7"/>
    <col min="9729" max="9729" width="30.7109375" style="7" customWidth="1"/>
    <col min="9730" max="9730" width="31.28515625" style="7" customWidth="1"/>
    <col min="9731" max="9731" width="32.85546875" style="7" customWidth="1"/>
    <col min="9732" max="9732" width="13" style="7" bestFit="1" customWidth="1"/>
    <col min="9733" max="9733" width="16.7109375" style="7" bestFit="1" customWidth="1"/>
    <col min="9734" max="9734" width="14.5703125" style="7" bestFit="1" customWidth="1"/>
    <col min="9735" max="9984" width="9.140625" style="7"/>
    <col min="9985" max="9985" width="30.7109375" style="7" customWidth="1"/>
    <col min="9986" max="9986" width="31.28515625" style="7" customWidth="1"/>
    <col min="9987" max="9987" width="32.85546875" style="7" customWidth="1"/>
    <col min="9988" max="9988" width="13" style="7" bestFit="1" customWidth="1"/>
    <col min="9989" max="9989" width="16.7109375" style="7" bestFit="1" customWidth="1"/>
    <col min="9990" max="9990" width="14.5703125" style="7" bestFit="1" customWidth="1"/>
    <col min="9991" max="10240" width="9.140625" style="7"/>
    <col min="10241" max="10241" width="30.7109375" style="7" customWidth="1"/>
    <col min="10242" max="10242" width="31.28515625" style="7" customWidth="1"/>
    <col min="10243" max="10243" width="32.85546875" style="7" customWidth="1"/>
    <col min="10244" max="10244" width="13" style="7" bestFit="1" customWidth="1"/>
    <col min="10245" max="10245" width="16.7109375" style="7" bestFit="1" customWidth="1"/>
    <col min="10246" max="10246" width="14.5703125" style="7" bestFit="1" customWidth="1"/>
    <col min="10247" max="10496" width="9.140625" style="7"/>
    <col min="10497" max="10497" width="30.7109375" style="7" customWidth="1"/>
    <col min="10498" max="10498" width="31.28515625" style="7" customWidth="1"/>
    <col min="10499" max="10499" width="32.85546875" style="7" customWidth="1"/>
    <col min="10500" max="10500" width="13" style="7" bestFit="1" customWidth="1"/>
    <col min="10501" max="10501" width="16.7109375" style="7" bestFit="1" customWidth="1"/>
    <col min="10502" max="10502" width="14.5703125" style="7" bestFit="1" customWidth="1"/>
    <col min="10503" max="10752" width="9.140625" style="7"/>
    <col min="10753" max="10753" width="30.7109375" style="7" customWidth="1"/>
    <col min="10754" max="10754" width="31.28515625" style="7" customWidth="1"/>
    <col min="10755" max="10755" width="32.85546875" style="7" customWidth="1"/>
    <col min="10756" max="10756" width="13" style="7" bestFit="1" customWidth="1"/>
    <col min="10757" max="10757" width="16.7109375" style="7" bestFit="1" customWidth="1"/>
    <col min="10758" max="10758" width="14.5703125" style="7" bestFit="1" customWidth="1"/>
    <col min="10759" max="11008" width="9.140625" style="7"/>
    <col min="11009" max="11009" width="30.7109375" style="7" customWidth="1"/>
    <col min="11010" max="11010" width="31.28515625" style="7" customWidth="1"/>
    <col min="11011" max="11011" width="32.85546875" style="7" customWidth="1"/>
    <col min="11012" max="11012" width="13" style="7" bestFit="1" customWidth="1"/>
    <col min="11013" max="11013" width="16.7109375" style="7" bestFit="1" customWidth="1"/>
    <col min="11014" max="11014" width="14.5703125" style="7" bestFit="1" customWidth="1"/>
    <col min="11015" max="11264" width="9.140625" style="7"/>
    <col min="11265" max="11265" width="30.7109375" style="7" customWidth="1"/>
    <col min="11266" max="11266" width="31.28515625" style="7" customWidth="1"/>
    <col min="11267" max="11267" width="32.85546875" style="7" customWidth="1"/>
    <col min="11268" max="11268" width="13" style="7" bestFit="1" customWidth="1"/>
    <col min="11269" max="11269" width="16.7109375" style="7" bestFit="1" customWidth="1"/>
    <col min="11270" max="11270" width="14.5703125" style="7" bestFit="1" customWidth="1"/>
    <col min="11271" max="11520" width="9.140625" style="7"/>
    <col min="11521" max="11521" width="30.7109375" style="7" customWidth="1"/>
    <col min="11522" max="11522" width="31.28515625" style="7" customWidth="1"/>
    <col min="11523" max="11523" width="32.85546875" style="7" customWidth="1"/>
    <col min="11524" max="11524" width="13" style="7" bestFit="1" customWidth="1"/>
    <col min="11525" max="11525" width="16.7109375" style="7" bestFit="1" customWidth="1"/>
    <col min="11526" max="11526" width="14.5703125" style="7" bestFit="1" customWidth="1"/>
    <col min="11527" max="11776" width="9.140625" style="7"/>
    <col min="11777" max="11777" width="30.7109375" style="7" customWidth="1"/>
    <col min="11778" max="11778" width="31.28515625" style="7" customWidth="1"/>
    <col min="11779" max="11779" width="32.85546875" style="7" customWidth="1"/>
    <col min="11780" max="11780" width="13" style="7" bestFit="1" customWidth="1"/>
    <col min="11781" max="11781" width="16.7109375" style="7" bestFit="1" customWidth="1"/>
    <col min="11782" max="11782" width="14.5703125" style="7" bestFit="1" customWidth="1"/>
    <col min="11783" max="12032" width="9.140625" style="7"/>
    <col min="12033" max="12033" width="30.7109375" style="7" customWidth="1"/>
    <col min="12034" max="12034" width="31.28515625" style="7" customWidth="1"/>
    <col min="12035" max="12035" width="32.85546875" style="7" customWidth="1"/>
    <col min="12036" max="12036" width="13" style="7" bestFit="1" customWidth="1"/>
    <col min="12037" max="12037" width="16.7109375" style="7" bestFit="1" customWidth="1"/>
    <col min="12038" max="12038" width="14.5703125" style="7" bestFit="1" customWidth="1"/>
    <col min="12039" max="12288" width="9.140625" style="7"/>
    <col min="12289" max="12289" width="30.7109375" style="7" customWidth="1"/>
    <col min="12290" max="12290" width="31.28515625" style="7" customWidth="1"/>
    <col min="12291" max="12291" width="32.85546875" style="7" customWidth="1"/>
    <col min="12292" max="12292" width="13" style="7" bestFit="1" customWidth="1"/>
    <col min="12293" max="12293" width="16.7109375" style="7" bestFit="1" customWidth="1"/>
    <col min="12294" max="12294" width="14.5703125" style="7" bestFit="1" customWidth="1"/>
    <col min="12295" max="12544" width="9.140625" style="7"/>
    <col min="12545" max="12545" width="30.7109375" style="7" customWidth="1"/>
    <col min="12546" max="12546" width="31.28515625" style="7" customWidth="1"/>
    <col min="12547" max="12547" width="32.85546875" style="7" customWidth="1"/>
    <col min="12548" max="12548" width="13" style="7" bestFit="1" customWidth="1"/>
    <col min="12549" max="12549" width="16.7109375" style="7" bestFit="1" customWidth="1"/>
    <col min="12550" max="12550" width="14.5703125" style="7" bestFit="1" customWidth="1"/>
    <col min="12551" max="12800" width="9.140625" style="7"/>
    <col min="12801" max="12801" width="30.7109375" style="7" customWidth="1"/>
    <col min="12802" max="12802" width="31.28515625" style="7" customWidth="1"/>
    <col min="12803" max="12803" width="32.85546875" style="7" customWidth="1"/>
    <col min="12804" max="12804" width="13" style="7" bestFit="1" customWidth="1"/>
    <col min="12805" max="12805" width="16.7109375" style="7" bestFit="1" customWidth="1"/>
    <col min="12806" max="12806" width="14.5703125" style="7" bestFit="1" customWidth="1"/>
    <col min="12807" max="13056" width="9.140625" style="7"/>
    <col min="13057" max="13057" width="30.7109375" style="7" customWidth="1"/>
    <col min="13058" max="13058" width="31.28515625" style="7" customWidth="1"/>
    <col min="13059" max="13059" width="32.85546875" style="7" customWidth="1"/>
    <col min="13060" max="13060" width="13" style="7" bestFit="1" customWidth="1"/>
    <col min="13061" max="13061" width="16.7109375" style="7" bestFit="1" customWidth="1"/>
    <col min="13062" max="13062" width="14.5703125" style="7" bestFit="1" customWidth="1"/>
    <col min="13063" max="13312" width="9.140625" style="7"/>
    <col min="13313" max="13313" width="30.7109375" style="7" customWidth="1"/>
    <col min="13314" max="13314" width="31.28515625" style="7" customWidth="1"/>
    <col min="13315" max="13315" width="32.85546875" style="7" customWidth="1"/>
    <col min="13316" max="13316" width="13" style="7" bestFit="1" customWidth="1"/>
    <col min="13317" max="13317" width="16.7109375" style="7" bestFit="1" customWidth="1"/>
    <col min="13318" max="13318" width="14.5703125" style="7" bestFit="1" customWidth="1"/>
    <col min="13319" max="13568" width="9.140625" style="7"/>
    <col min="13569" max="13569" width="30.7109375" style="7" customWidth="1"/>
    <col min="13570" max="13570" width="31.28515625" style="7" customWidth="1"/>
    <col min="13571" max="13571" width="32.85546875" style="7" customWidth="1"/>
    <col min="13572" max="13572" width="13" style="7" bestFit="1" customWidth="1"/>
    <col min="13573" max="13573" width="16.7109375" style="7" bestFit="1" customWidth="1"/>
    <col min="13574" max="13574" width="14.5703125" style="7" bestFit="1" customWidth="1"/>
    <col min="13575" max="13824" width="9.140625" style="7"/>
    <col min="13825" max="13825" width="30.7109375" style="7" customWidth="1"/>
    <col min="13826" max="13826" width="31.28515625" style="7" customWidth="1"/>
    <col min="13827" max="13827" width="32.85546875" style="7" customWidth="1"/>
    <col min="13828" max="13828" width="13" style="7" bestFit="1" customWidth="1"/>
    <col min="13829" max="13829" width="16.7109375" style="7" bestFit="1" customWidth="1"/>
    <col min="13830" max="13830" width="14.5703125" style="7" bestFit="1" customWidth="1"/>
    <col min="13831" max="14080" width="9.140625" style="7"/>
    <col min="14081" max="14081" width="30.7109375" style="7" customWidth="1"/>
    <col min="14082" max="14082" width="31.28515625" style="7" customWidth="1"/>
    <col min="14083" max="14083" width="32.85546875" style="7" customWidth="1"/>
    <col min="14084" max="14084" width="13" style="7" bestFit="1" customWidth="1"/>
    <col min="14085" max="14085" width="16.7109375" style="7" bestFit="1" customWidth="1"/>
    <col min="14086" max="14086" width="14.5703125" style="7" bestFit="1" customWidth="1"/>
    <col min="14087" max="14336" width="9.140625" style="7"/>
    <col min="14337" max="14337" width="30.7109375" style="7" customWidth="1"/>
    <col min="14338" max="14338" width="31.28515625" style="7" customWidth="1"/>
    <col min="14339" max="14339" width="32.85546875" style="7" customWidth="1"/>
    <col min="14340" max="14340" width="13" style="7" bestFit="1" customWidth="1"/>
    <col min="14341" max="14341" width="16.7109375" style="7" bestFit="1" customWidth="1"/>
    <col min="14342" max="14342" width="14.5703125" style="7" bestFit="1" customWidth="1"/>
    <col min="14343" max="14592" width="9.140625" style="7"/>
    <col min="14593" max="14593" width="30.7109375" style="7" customWidth="1"/>
    <col min="14594" max="14594" width="31.28515625" style="7" customWidth="1"/>
    <col min="14595" max="14595" width="32.85546875" style="7" customWidth="1"/>
    <col min="14596" max="14596" width="13" style="7" bestFit="1" customWidth="1"/>
    <col min="14597" max="14597" width="16.7109375" style="7" bestFit="1" customWidth="1"/>
    <col min="14598" max="14598" width="14.5703125" style="7" bestFit="1" customWidth="1"/>
    <col min="14599" max="14848" width="9.140625" style="7"/>
    <col min="14849" max="14849" width="30.7109375" style="7" customWidth="1"/>
    <col min="14850" max="14850" width="31.28515625" style="7" customWidth="1"/>
    <col min="14851" max="14851" width="32.85546875" style="7" customWidth="1"/>
    <col min="14852" max="14852" width="13" style="7" bestFit="1" customWidth="1"/>
    <col min="14853" max="14853" width="16.7109375" style="7" bestFit="1" customWidth="1"/>
    <col min="14854" max="14854" width="14.5703125" style="7" bestFit="1" customWidth="1"/>
    <col min="14855" max="15104" width="9.140625" style="7"/>
    <col min="15105" max="15105" width="30.7109375" style="7" customWidth="1"/>
    <col min="15106" max="15106" width="31.28515625" style="7" customWidth="1"/>
    <col min="15107" max="15107" width="32.85546875" style="7" customWidth="1"/>
    <col min="15108" max="15108" width="13" style="7" bestFit="1" customWidth="1"/>
    <col min="15109" max="15109" width="16.7109375" style="7" bestFit="1" customWidth="1"/>
    <col min="15110" max="15110" width="14.5703125" style="7" bestFit="1" customWidth="1"/>
    <col min="15111" max="15360" width="9.140625" style="7"/>
    <col min="15361" max="15361" width="30.7109375" style="7" customWidth="1"/>
    <col min="15362" max="15362" width="31.28515625" style="7" customWidth="1"/>
    <col min="15363" max="15363" width="32.85546875" style="7" customWidth="1"/>
    <col min="15364" max="15364" width="13" style="7" bestFit="1" customWidth="1"/>
    <col min="15365" max="15365" width="16.7109375" style="7" bestFit="1" customWidth="1"/>
    <col min="15366" max="15366" width="14.5703125" style="7" bestFit="1" customWidth="1"/>
    <col min="15367" max="15616" width="9.140625" style="7"/>
    <col min="15617" max="15617" width="30.7109375" style="7" customWidth="1"/>
    <col min="15618" max="15618" width="31.28515625" style="7" customWidth="1"/>
    <col min="15619" max="15619" width="32.85546875" style="7" customWidth="1"/>
    <col min="15620" max="15620" width="13" style="7" bestFit="1" customWidth="1"/>
    <col min="15621" max="15621" width="16.7109375" style="7" bestFit="1" customWidth="1"/>
    <col min="15622" max="15622" width="14.5703125" style="7" bestFit="1" customWidth="1"/>
    <col min="15623" max="15872" width="9.140625" style="7"/>
    <col min="15873" max="15873" width="30.7109375" style="7" customWidth="1"/>
    <col min="15874" max="15874" width="31.28515625" style="7" customWidth="1"/>
    <col min="15875" max="15875" width="32.85546875" style="7" customWidth="1"/>
    <col min="15876" max="15876" width="13" style="7" bestFit="1" customWidth="1"/>
    <col min="15877" max="15877" width="16.7109375" style="7" bestFit="1" customWidth="1"/>
    <col min="15878" max="15878" width="14.5703125" style="7" bestFit="1" customWidth="1"/>
    <col min="15879" max="16128" width="9.140625" style="7"/>
    <col min="16129" max="16129" width="30.7109375" style="7" customWidth="1"/>
    <col min="16130" max="16130" width="31.28515625" style="7" customWidth="1"/>
    <col min="16131" max="16131" width="32.85546875" style="7" customWidth="1"/>
    <col min="16132" max="16132" width="13" style="7" bestFit="1" customWidth="1"/>
    <col min="16133" max="16133" width="16.7109375" style="7" bestFit="1" customWidth="1"/>
    <col min="16134" max="16134" width="14.5703125" style="7" bestFit="1" customWidth="1"/>
    <col min="16135" max="16384" width="9.140625" style="7"/>
  </cols>
  <sheetData>
    <row r="1" spans="1:5" ht="26.25">
      <c r="A1" s="390" t="s">
        <v>1123</v>
      </c>
    </row>
    <row r="2" spans="1:5" s="568" customFormat="1" ht="18.75" thickBot="1">
      <c r="A2" s="2323" t="s">
        <v>1506</v>
      </c>
      <c r="B2" s="2323"/>
      <c r="C2" s="2323"/>
      <c r="D2" s="608"/>
    </row>
    <row r="3" spans="1:5" s="607" customFormat="1" ht="16.5" thickBot="1">
      <c r="A3" s="1073" t="s">
        <v>270</v>
      </c>
      <c r="B3" s="1095" t="s">
        <v>302</v>
      </c>
      <c r="C3" s="1096" t="s">
        <v>303</v>
      </c>
      <c r="D3" s="12"/>
      <c r="E3" s="12"/>
    </row>
    <row r="4" spans="1:5" s="609" customFormat="1" ht="24.75" customHeight="1">
      <c r="A4" s="452">
        <v>1982</v>
      </c>
      <c r="B4" s="1097">
        <v>111.7</v>
      </c>
      <c r="C4" s="1098">
        <v>35.9</v>
      </c>
      <c r="D4" s="551"/>
      <c r="E4" s="551"/>
    </row>
    <row r="5" spans="1:5" s="609" customFormat="1" ht="24.75" customHeight="1">
      <c r="A5" s="452">
        <v>1983</v>
      </c>
      <c r="B5" s="1097">
        <v>131.19999999999999</v>
      </c>
      <c r="C5" s="1098">
        <v>44.2</v>
      </c>
      <c r="D5" s="551"/>
      <c r="E5" s="551"/>
    </row>
    <row r="6" spans="1:5" s="609" customFormat="1" ht="24.75" customHeight="1">
      <c r="A6" s="452">
        <v>1984</v>
      </c>
      <c r="B6" s="1097">
        <v>276.60000000000002</v>
      </c>
      <c r="C6" s="1098">
        <v>58.2</v>
      </c>
      <c r="D6" s="551"/>
      <c r="E6" s="551"/>
    </row>
    <row r="7" spans="1:5" s="609" customFormat="1" ht="24.75" customHeight="1">
      <c r="A7" s="452">
        <v>1985</v>
      </c>
      <c r="B7" s="1097">
        <v>311.39999999999998</v>
      </c>
      <c r="C7" s="1098">
        <v>114.9</v>
      </c>
      <c r="D7" s="551"/>
      <c r="E7" s="551"/>
    </row>
    <row r="8" spans="1:5" s="609" customFormat="1" ht="24.75" customHeight="1">
      <c r="A8" s="452">
        <v>1986</v>
      </c>
      <c r="B8" s="1097">
        <v>873.5</v>
      </c>
      <c r="C8" s="1098">
        <v>373.6</v>
      </c>
      <c r="D8" s="551"/>
      <c r="E8" s="551"/>
    </row>
    <row r="9" spans="1:5" s="551" customFormat="1" ht="24.75" customHeight="1">
      <c r="A9" s="452">
        <v>1987</v>
      </c>
      <c r="B9" s="1097">
        <v>1229.2</v>
      </c>
      <c r="C9" s="1098">
        <v>492.8</v>
      </c>
    </row>
    <row r="10" spans="1:5" s="551" customFormat="1" ht="24.75" customHeight="1">
      <c r="A10" s="452">
        <v>1988</v>
      </c>
      <c r="B10" s="1097">
        <v>1378.4</v>
      </c>
      <c r="C10" s="1098">
        <v>659.9</v>
      </c>
    </row>
    <row r="11" spans="1:5" s="551" customFormat="1" ht="24.75" customHeight="1">
      <c r="A11" s="452">
        <v>1989</v>
      </c>
      <c r="B11" s="1097">
        <v>5722</v>
      </c>
      <c r="C11" s="1098">
        <v>3721.1</v>
      </c>
    </row>
    <row r="12" spans="1:5" s="551" customFormat="1" ht="24.75" customHeight="1">
      <c r="A12" s="452">
        <v>1990</v>
      </c>
      <c r="B12" s="1097">
        <v>8360.1</v>
      </c>
      <c r="C12" s="1098">
        <v>4730.8</v>
      </c>
    </row>
    <row r="13" spans="1:5" s="551" customFormat="1" ht="24.75" customHeight="1">
      <c r="A13" s="452">
        <v>1991</v>
      </c>
      <c r="B13" s="1097">
        <v>10580.7</v>
      </c>
      <c r="C13" s="1098">
        <v>5962.1</v>
      </c>
    </row>
    <row r="14" spans="1:5" s="551" customFormat="1" ht="24.75" customHeight="1">
      <c r="A14" s="452">
        <v>1992</v>
      </c>
      <c r="B14" s="1097">
        <v>4612.2</v>
      </c>
      <c r="C14" s="1098">
        <v>1895.3</v>
      </c>
    </row>
    <row r="15" spans="1:5" s="551" customFormat="1" ht="24.75" customHeight="1">
      <c r="A15" s="452">
        <v>1993</v>
      </c>
      <c r="B15" s="1097">
        <v>19542.3</v>
      </c>
      <c r="C15" s="1098">
        <v>10910.4</v>
      </c>
    </row>
    <row r="16" spans="1:5" s="551" customFormat="1" ht="24.75" customHeight="1">
      <c r="A16" s="452">
        <v>1994</v>
      </c>
      <c r="B16" s="1097">
        <v>4855.2</v>
      </c>
      <c r="C16" s="1098">
        <v>1602.2</v>
      </c>
    </row>
    <row r="17" spans="1:4" s="551" customFormat="1" ht="24.75" customHeight="1">
      <c r="A17" s="452">
        <v>1995</v>
      </c>
      <c r="B17" s="1097">
        <v>8807.1</v>
      </c>
      <c r="C17" s="1098">
        <v>8659.2999999999993</v>
      </c>
    </row>
    <row r="18" spans="1:4" s="551" customFormat="1" ht="24.75" customHeight="1">
      <c r="A18" s="452">
        <v>1996</v>
      </c>
      <c r="B18" s="1097">
        <v>12442</v>
      </c>
      <c r="C18" s="1098">
        <v>4411.2</v>
      </c>
    </row>
    <row r="19" spans="1:4" s="551" customFormat="1" ht="24.75" customHeight="1">
      <c r="A19" s="452">
        <v>1997</v>
      </c>
      <c r="B19" s="1097">
        <v>19047.599999999999</v>
      </c>
      <c r="C19" s="1098">
        <v>11158.6</v>
      </c>
    </row>
    <row r="20" spans="1:4" s="551" customFormat="1" ht="24.75" customHeight="1">
      <c r="A20" s="452">
        <v>1998</v>
      </c>
      <c r="B20" s="1097">
        <v>18513.8</v>
      </c>
      <c r="C20" s="1098">
        <v>11852.7</v>
      </c>
    </row>
    <row r="21" spans="1:4" s="551" customFormat="1" ht="24.75" customHeight="1">
      <c r="A21" s="452">
        <v>1999</v>
      </c>
      <c r="B21" s="1097">
        <v>15860.5</v>
      </c>
      <c r="C21" s="1098">
        <v>7498.1</v>
      </c>
    </row>
    <row r="22" spans="1:4" s="551" customFormat="1" ht="24.75" customHeight="1">
      <c r="A22" s="452">
        <v>2000</v>
      </c>
      <c r="B22" s="1097">
        <v>20640.900000000001</v>
      </c>
      <c r="C22" s="1098">
        <v>11150.3</v>
      </c>
    </row>
    <row r="23" spans="1:4" s="551" customFormat="1" ht="24.75" customHeight="1">
      <c r="A23" s="452">
        <v>2001</v>
      </c>
      <c r="B23" s="1097">
        <v>16875.900000000001</v>
      </c>
      <c r="C23" s="1098">
        <v>12341</v>
      </c>
    </row>
    <row r="24" spans="1:4" s="551" customFormat="1" ht="24.75" customHeight="1">
      <c r="A24" s="452">
        <v>2002</v>
      </c>
      <c r="B24" s="1097">
        <v>14861.6</v>
      </c>
      <c r="C24" s="1098">
        <v>8942.2000000000007</v>
      </c>
    </row>
    <row r="25" spans="1:4" s="551" customFormat="1" ht="24.75" customHeight="1">
      <c r="A25" s="452">
        <v>2003</v>
      </c>
      <c r="B25" s="1097">
        <v>20551.8</v>
      </c>
      <c r="C25" s="1098">
        <v>11251.9</v>
      </c>
    </row>
    <row r="26" spans="1:4" s="551" customFormat="1" ht="24.75" customHeight="1">
      <c r="A26" s="452">
        <v>2004</v>
      </c>
      <c r="B26" s="1097">
        <v>64489.999999999993</v>
      </c>
      <c r="C26" s="1098">
        <v>34118.5</v>
      </c>
    </row>
    <row r="27" spans="1:4" s="551" customFormat="1" ht="24.75" customHeight="1">
      <c r="A27" s="452">
        <v>2005</v>
      </c>
      <c r="B27" s="1097">
        <v>18461.900000000001</v>
      </c>
      <c r="C27" s="1098">
        <v>16105.5</v>
      </c>
    </row>
    <row r="28" spans="1:4" s="551" customFormat="1" ht="24.75" customHeight="1">
      <c r="A28" s="452">
        <v>2006</v>
      </c>
      <c r="B28" s="1097">
        <v>3118.6</v>
      </c>
      <c r="C28" s="1098">
        <v>24274.6</v>
      </c>
    </row>
    <row r="29" spans="1:4" s="551" customFormat="1" ht="24.75" customHeight="1">
      <c r="A29" s="452">
        <v>2007</v>
      </c>
      <c r="B29" s="1097">
        <v>3082.3</v>
      </c>
      <c r="C29" s="1098">
        <v>27263.5</v>
      </c>
    </row>
    <row r="30" spans="1:4" s="551" customFormat="1" ht="24.75" customHeight="1">
      <c r="A30" s="452">
        <v>2008</v>
      </c>
      <c r="B30" s="1097">
        <v>13411.807559209999</v>
      </c>
      <c r="C30" s="1098">
        <v>46521.477695000001</v>
      </c>
    </row>
    <row r="31" spans="1:4" s="551" customFormat="1" ht="24.75" customHeight="1">
      <c r="A31" s="452">
        <v>2009</v>
      </c>
      <c r="B31" s="1097">
        <v>3296.2273579400003</v>
      </c>
      <c r="C31" s="1098">
        <v>15590.500285</v>
      </c>
    </row>
    <row r="32" spans="1:4" s="551" customFormat="1" ht="24.75" customHeight="1">
      <c r="A32" s="452">
        <v>2010</v>
      </c>
      <c r="B32" s="1097">
        <v>20.79</v>
      </c>
      <c r="C32" s="1098">
        <v>16555.98</v>
      </c>
      <c r="D32" s="610"/>
    </row>
    <row r="33" spans="1:6" s="551" customFormat="1" ht="24.75" customHeight="1">
      <c r="A33" s="452">
        <v>2011</v>
      </c>
      <c r="B33" s="1097">
        <v>20.184072910000001</v>
      </c>
      <c r="C33" s="1098">
        <v>19980.30255</v>
      </c>
      <c r="D33" s="610"/>
      <c r="E33" s="611"/>
      <c r="F33" s="611"/>
    </row>
    <row r="34" spans="1:6" s="551" customFormat="1" ht="24.75" customHeight="1">
      <c r="A34" s="452">
        <v>2012</v>
      </c>
      <c r="B34" s="1097">
        <v>19.723217039999998</v>
      </c>
      <c r="C34" s="1098">
        <v>22579.970439000001</v>
      </c>
      <c r="D34" s="610"/>
      <c r="E34" s="611"/>
      <c r="F34" s="611"/>
    </row>
    <row r="35" spans="1:6" s="551" customFormat="1" ht="24.75" customHeight="1">
      <c r="A35" s="452">
        <v>2013</v>
      </c>
      <c r="B35" s="1097">
        <v>20.5</v>
      </c>
      <c r="C35" s="1098">
        <v>739923.34</v>
      </c>
      <c r="D35" s="610"/>
      <c r="E35" s="611"/>
      <c r="F35" s="611"/>
    </row>
    <row r="36" spans="1:6" s="551" customFormat="1" ht="24.75" customHeight="1">
      <c r="A36" s="452">
        <v>2014</v>
      </c>
      <c r="B36" s="1097">
        <v>480.31722180999998</v>
      </c>
      <c r="C36" s="1098">
        <v>988587.86679700005</v>
      </c>
      <c r="D36" s="610"/>
      <c r="E36" s="611"/>
      <c r="F36" s="611"/>
    </row>
    <row r="37" spans="1:6" s="551" customFormat="1" ht="24.75" customHeight="1">
      <c r="A37" s="452">
        <v>2015</v>
      </c>
      <c r="B37" s="1097">
        <v>90374.09</v>
      </c>
      <c r="C37" s="1098">
        <v>29169.15</v>
      </c>
      <c r="D37" s="610"/>
      <c r="E37" s="611"/>
      <c r="F37" s="611"/>
    </row>
    <row r="38" spans="1:6" s="551" customFormat="1" ht="24.75" customHeight="1">
      <c r="A38" s="452">
        <v>2016</v>
      </c>
      <c r="B38" s="1097">
        <v>87930.954791440003</v>
      </c>
      <c r="C38" s="1098">
        <v>43776.891475529999</v>
      </c>
      <c r="D38" s="610"/>
      <c r="E38" s="611"/>
      <c r="F38" s="611"/>
    </row>
    <row r="39" spans="1:6" s="551" customFormat="1" ht="24.75" customHeight="1">
      <c r="A39" s="452" t="s">
        <v>1495</v>
      </c>
      <c r="B39" s="1097"/>
      <c r="C39" s="1098"/>
      <c r="D39" s="610"/>
      <c r="E39" s="611"/>
      <c r="F39" s="611"/>
    </row>
    <row r="40" spans="1:6" s="551" customFormat="1" ht="24.75" customHeight="1">
      <c r="A40" s="452" t="s">
        <v>43</v>
      </c>
      <c r="B40" s="1097">
        <v>163698.83399119004</v>
      </c>
      <c r="C40" s="1098">
        <v>47346.625588529998</v>
      </c>
      <c r="D40" s="610"/>
      <c r="E40" s="611"/>
      <c r="F40" s="611"/>
    </row>
    <row r="41" spans="1:6" s="551" customFormat="1" ht="24.75" customHeight="1">
      <c r="A41" s="452" t="s">
        <v>44</v>
      </c>
      <c r="B41" s="1097">
        <v>175090.33788999997</v>
      </c>
      <c r="C41" s="1098">
        <v>45425.618909179997</v>
      </c>
      <c r="D41" s="610"/>
      <c r="E41" s="611"/>
      <c r="F41" s="611"/>
    </row>
    <row r="42" spans="1:6" s="551" customFormat="1" ht="24.75" customHeight="1">
      <c r="A42" s="452" t="s">
        <v>45</v>
      </c>
      <c r="B42" s="1097">
        <v>178593.83513464002</v>
      </c>
      <c r="C42" s="1098">
        <v>119816.26903417999</v>
      </c>
      <c r="D42" s="610"/>
      <c r="E42" s="611"/>
      <c r="F42" s="611"/>
    </row>
    <row r="43" spans="1:6" s="551" customFormat="1" ht="24.75" customHeight="1">
      <c r="A43" s="452" t="s">
        <v>46</v>
      </c>
      <c r="B43" s="1097">
        <v>185336.46787037997</v>
      </c>
      <c r="C43" s="1098">
        <v>530992.23528318002</v>
      </c>
      <c r="D43" s="610"/>
      <c r="E43" s="611"/>
      <c r="F43" s="611"/>
    </row>
    <row r="44" spans="1:6" s="551" customFormat="1" ht="24.75" customHeight="1">
      <c r="A44" s="452">
        <v>2018</v>
      </c>
      <c r="B44" s="1097"/>
      <c r="C44" s="1098"/>
      <c r="D44" s="610"/>
      <c r="E44" s="611"/>
      <c r="F44" s="611"/>
    </row>
    <row r="45" spans="1:6" s="551" customFormat="1" ht="24.75" customHeight="1">
      <c r="A45" s="452" t="s">
        <v>43</v>
      </c>
      <c r="B45" s="1097">
        <v>195249.22049951996</v>
      </c>
      <c r="C45" s="1098">
        <v>13332.77496318</v>
      </c>
      <c r="D45" s="610"/>
      <c r="E45" s="611"/>
      <c r="F45" s="611"/>
    </row>
    <row r="46" spans="1:6" s="551" customFormat="1" ht="24.75" customHeight="1">
      <c r="A46" s="452" t="s">
        <v>44</v>
      </c>
      <c r="B46" s="1097">
        <v>215415.34240733003</v>
      </c>
      <c r="C46" s="2221">
        <v>0</v>
      </c>
      <c r="D46" s="610"/>
      <c r="E46" s="611"/>
      <c r="F46" s="611"/>
    </row>
    <row r="47" spans="1:6" s="551" customFormat="1" ht="24.75" customHeight="1">
      <c r="A47" s="452" t="s">
        <v>45</v>
      </c>
      <c r="B47" s="1097">
        <v>215776.72177157999</v>
      </c>
      <c r="C47" s="1098">
        <v>190544.45259718</v>
      </c>
      <c r="D47" s="610"/>
      <c r="E47" s="611"/>
      <c r="F47" s="611"/>
    </row>
    <row r="48" spans="1:6" s="551" customFormat="1" ht="24.75" customHeight="1" thickBot="1">
      <c r="A48" s="453" t="s">
        <v>1496</v>
      </c>
      <c r="B48" s="1099">
        <v>308851.85464772006</v>
      </c>
      <c r="C48" s="1100">
        <v>41957.536937179997</v>
      </c>
      <c r="D48" s="610"/>
      <c r="E48" s="611"/>
      <c r="F48" s="611"/>
    </row>
    <row r="49" spans="1:6" s="75" customFormat="1">
      <c r="A49" s="394" t="s">
        <v>304</v>
      </c>
      <c r="B49" s="88"/>
      <c r="C49" s="88"/>
      <c r="E49" s="512"/>
      <c r="F49" s="45"/>
    </row>
    <row r="50" spans="1:6" ht="15">
      <c r="A50" s="395" t="s">
        <v>1438</v>
      </c>
      <c r="B50" s="46"/>
      <c r="C50" s="47"/>
      <c r="E50" s="75"/>
      <c r="F50" s="75"/>
    </row>
    <row r="51" spans="1:6" ht="15">
      <c r="A51" s="395" t="s">
        <v>1497</v>
      </c>
      <c r="B51" s="46"/>
    </row>
    <row r="54" spans="1:6">
      <c r="B54" s="149"/>
      <c r="C54" s="149"/>
    </row>
  </sheetData>
  <mergeCells count="1">
    <mergeCell ref="A2:C2"/>
  </mergeCells>
  <hyperlinks>
    <hyperlink ref="A1" location="Menu!A1" display="Return to Menu"/>
  </hyperlinks>
  <pageMargins left="0.91" right="0" top="1" bottom="0.75" header="0.52" footer="0.38"/>
  <pageSetup paperSize="9" scale="6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75" workbookViewId="0">
      <pane xSplit="1" ySplit="5" topLeftCell="B6" activePane="bottomRight" state="frozen"/>
      <selection activeCell="T30" sqref="T30:T32"/>
      <selection pane="topRight" activeCell="T30" sqref="T30:T32"/>
      <selection pane="bottomLeft" activeCell="T30" sqref="T30:T32"/>
      <selection pane="bottomRight"/>
    </sheetView>
  </sheetViews>
  <sheetFormatPr defaultRowHeight="14.25"/>
  <cols>
    <col min="1" max="1" width="12.85546875" style="255" customWidth="1"/>
    <col min="2" max="5" width="19.28515625" style="255" customWidth="1"/>
    <col min="6" max="6" width="19.28515625" style="261" customWidth="1"/>
    <col min="7" max="8" width="9.140625" style="255"/>
    <col min="9" max="9" width="13.140625" style="255" customWidth="1"/>
    <col min="10" max="16384" width="9.140625" style="255"/>
  </cols>
  <sheetData>
    <row r="1" spans="1:6" ht="26.25">
      <c r="A1" s="390" t="s">
        <v>1123</v>
      </c>
    </row>
    <row r="2" spans="1:6" s="254" customFormat="1" ht="24.95" customHeight="1" thickBot="1">
      <c r="A2" s="599" t="s">
        <v>1304</v>
      </c>
      <c r="B2" s="211"/>
      <c r="C2" s="211"/>
      <c r="D2" s="211"/>
      <c r="E2" s="211"/>
      <c r="F2" s="211"/>
    </row>
    <row r="3" spans="1:6" ht="15.75">
      <c r="A3" s="697"/>
      <c r="B3" s="815"/>
      <c r="C3" s="2324" t="s">
        <v>305</v>
      </c>
      <c r="D3" s="2324"/>
      <c r="E3" s="2324"/>
      <c r="F3" s="2325"/>
    </row>
    <row r="4" spans="1:6" ht="18">
      <c r="A4" s="1114" t="s">
        <v>28</v>
      </c>
      <c r="B4" s="1115" t="s">
        <v>306</v>
      </c>
      <c r="C4" s="1115" t="s">
        <v>307</v>
      </c>
      <c r="D4" s="1115" t="s">
        <v>308</v>
      </c>
      <c r="E4" s="1115" t="s">
        <v>1500</v>
      </c>
      <c r="F4" s="1116" t="s">
        <v>309</v>
      </c>
    </row>
    <row r="5" spans="1:6" ht="16.5" thickBot="1">
      <c r="A5" s="699"/>
      <c r="B5" s="1117" t="s">
        <v>310</v>
      </c>
      <c r="C5" s="1117"/>
      <c r="D5" s="1117"/>
      <c r="E5" s="1117"/>
      <c r="F5" s="1118"/>
    </row>
    <row r="6" spans="1:6" ht="24.95" customHeight="1">
      <c r="A6" s="698">
        <v>1981</v>
      </c>
      <c r="B6" s="256">
        <v>20</v>
      </c>
      <c r="C6" s="256">
        <v>622</v>
      </c>
      <c r="D6" s="256">
        <v>240</v>
      </c>
      <c r="E6" s="256">
        <v>7</v>
      </c>
      <c r="F6" s="612">
        <v>869</v>
      </c>
    </row>
    <row r="7" spans="1:6" ht="24.95" customHeight="1">
      <c r="A7" s="698">
        <v>1982</v>
      </c>
      <c r="B7" s="256">
        <v>22</v>
      </c>
      <c r="C7" s="256">
        <v>676</v>
      </c>
      <c r="D7" s="256">
        <v>308</v>
      </c>
      <c r="E7" s="256">
        <v>7</v>
      </c>
      <c r="F7" s="612">
        <v>991</v>
      </c>
    </row>
    <row r="8" spans="1:6" ht="24.95" customHeight="1">
      <c r="A8" s="698">
        <v>1983</v>
      </c>
      <c r="B8" s="256">
        <v>25</v>
      </c>
      <c r="C8" s="256">
        <v>694</v>
      </c>
      <c r="D8" s="256">
        <v>407</v>
      </c>
      <c r="E8" s="256">
        <v>7</v>
      </c>
      <c r="F8" s="612">
        <v>1108</v>
      </c>
    </row>
    <row r="9" spans="1:6" ht="24.95" customHeight="1">
      <c r="A9" s="698">
        <v>1984</v>
      </c>
      <c r="B9" s="256">
        <v>27</v>
      </c>
      <c r="C9" s="256">
        <v>810</v>
      </c>
      <c r="D9" s="256">
        <v>432</v>
      </c>
      <c r="E9" s="256">
        <v>7</v>
      </c>
      <c r="F9" s="612">
        <v>1249</v>
      </c>
    </row>
    <row r="10" spans="1:6" ht="24.95" customHeight="1">
      <c r="A10" s="698">
        <v>1985</v>
      </c>
      <c r="B10" s="256">
        <v>28</v>
      </c>
      <c r="C10" s="256">
        <v>839</v>
      </c>
      <c r="D10" s="256">
        <v>451</v>
      </c>
      <c r="E10" s="256">
        <v>7</v>
      </c>
      <c r="F10" s="612">
        <v>1297</v>
      </c>
    </row>
    <row r="11" spans="1:6" ht="24.95" customHeight="1">
      <c r="A11" s="698">
        <v>1986</v>
      </c>
      <c r="B11" s="256">
        <v>29</v>
      </c>
      <c r="C11" s="256">
        <v>879</v>
      </c>
      <c r="D11" s="256">
        <v>481</v>
      </c>
      <c r="E11" s="256">
        <v>7</v>
      </c>
      <c r="F11" s="612">
        <v>1367</v>
      </c>
    </row>
    <row r="12" spans="1:6" ht="24.95" customHeight="1">
      <c r="A12" s="698">
        <v>1987</v>
      </c>
      <c r="B12" s="256">
        <v>34</v>
      </c>
      <c r="C12" s="256">
        <v>947</v>
      </c>
      <c r="D12" s="256">
        <v>529</v>
      </c>
      <c r="E12" s="256">
        <v>7</v>
      </c>
      <c r="F12" s="612">
        <v>1483</v>
      </c>
    </row>
    <row r="13" spans="1:6" ht="24.95" customHeight="1">
      <c r="A13" s="698">
        <v>1988</v>
      </c>
      <c r="B13" s="256">
        <v>42</v>
      </c>
      <c r="C13" s="256">
        <v>1057</v>
      </c>
      <c r="D13" s="256">
        <v>602</v>
      </c>
      <c r="E13" s="256">
        <v>6</v>
      </c>
      <c r="F13" s="612">
        <v>1665</v>
      </c>
    </row>
    <row r="14" spans="1:6" ht="24.95" customHeight="1">
      <c r="A14" s="698">
        <v>1989</v>
      </c>
      <c r="B14" s="256">
        <v>47</v>
      </c>
      <c r="C14" s="256">
        <v>1093</v>
      </c>
      <c r="D14" s="256">
        <v>756</v>
      </c>
      <c r="E14" s="256">
        <v>6</v>
      </c>
      <c r="F14" s="612">
        <v>1855</v>
      </c>
    </row>
    <row r="15" spans="1:6" ht="24.95" customHeight="1">
      <c r="A15" s="698">
        <v>1990</v>
      </c>
      <c r="B15" s="256">
        <v>58</v>
      </c>
      <c r="C15" s="256">
        <v>1169</v>
      </c>
      <c r="D15" s="256">
        <v>765</v>
      </c>
      <c r="E15" s="256">
        <v>5</v>
      </c>
      <c r="F15" s="612">
        <v>1939</v>
      </c>
    </row>
    <row r="16" spans="1:6" ht="24.95" customHeight="1">
      <c r="A16" s="698">
        <v>1991</v>
      </c>
      <c r="B16" s="256">
        <v>65</v>
      </c>
      <c r="C16" s="256">
        <v>1253</v>
      </c>
      <c r="D16" s="256">
        <v>765</v>
      </c>
      <c r="E16" s="256">
        <v>5</v>
      </c>
      <c r="F16" s="612">
        <v>2023</v>
      </c>
    </row>
    <row r="17" spans="1:11" ht="24.95" customHeight="1">
      <c r="A17" s="698">
        <v>1992</v>
      </c>
      <c r="B17" s="256">
        <v>65</v>
      </c>
      <c r="C17" s="256">
        <v>1495</v>
      </c>
      <c r="D17" s="256">
        <v>774</v>
      </c>
      <c r="E17" s="256">
        <v>6</v>
      </c>
      <c r="F17" s="612">
        <v>2275</v>
      </c>
    </row>
    <row r="18" spans="1:11" ht="24.95" customHeight="1">
      <c r="A18" s="698">
        <v>1993</v>
      </c>
      <c r="B18" s="256">
        <v>66</v>
      </c>
      <c r="C18" s="256">
        <v>1577</v>
      </c>
      <c r="D18" s="256">
        <v>775</v>
      </c>
      <c r="E18" s="256">
        <v>6</v>
      </c>
      <c r="F18" s="612">
        <v>2358</v>
      </c>
    </row>
    <row r="19" spans="1:11" ht="24.95" customHeight="1">
      <c r="A19" s="698">
        <v>1994</v>
      </c>
      <c r="B19" s="256">
        <v>65</v>
      </c>
      <c r="C19" s="256">
        <v>1634</v>
      </c>
      <c r="D19" s="256">
        <v>763</v>
      </c>
      <c r="E19" s="256">
        <v>6</v>
      </c>
      <c r="F19" s="612">
        <v>2403</v>
      </c>
    </row>
    <row r="20" spans="1:11" ht="24.95" customHeight="1">
      <c r="A20" s="698">
        <v>1995</v>
      </c>
      <c r="B20" s="256">
        <v>64</v>
      </c>
      <c r="C20" s="256">
        <v>1661</v>
      </c>
      <c r="D20" s="256">
        <v>701</v>
      </c>
      <c r="E20" s="256">
        <v>6</v>
      </c>
      <c r="F20" s="612">
        <v>2368</v>
      </c>
    </row>
    <row r="21" spans="1:11" ht="24.95" customHeight="1">
      <c r="A21" s="698">
        <v>1996</v>
      </c>
      <c r="B21" s="256">
        <v>64</v>
      </c>
      <c r="C21" s="256">
        <v>1727</v>
      </c>
      <c r="D21" s="256">
        <v>675</v>
      </c>
      <c r="E21" s="256">
        <v>5</v>
      </c>
      <c r="F21" s="612">
        <v>2407</v>
      </c>
    </row>
    <row r="22" spans="1:11" ht="24.95" customHeight="1">
      <c r="A22" s="698">
        <v>1997</v>
      </c>
      <c r="B22" s="256">
        <v>64</v>
      </c>
      <c r="C22" s="256">
        <v>1727</v>
      </c>
      <c r="D22" s="256">
        <v>675</v>
      </c>
      <c r="E22" s="256">
        <v>5</v>
      </c>
      <c r="F22" s="612">
        <v>2407</v>
      </c>
      <c r="H22" s="357"/>
      <c r="I22" s="358"/>
      <c r="J22" s="357"/>
      <c r="K22" s="357"/>
    </row>
    <row r="23" spans="1:11" ht="24.95" customHeight="1">
      <c r="A23" s="698">
        <v>1998</v>
      </c>
      <c r="B23" s="256">
        <v>54</v>
      </c>
      <c r="C23" s="256">
        <v>1466</v>
      </c>
      <c r="D23" s="256">
        <v>714</v>
      </c>
      <c r="E23" s="256">
        <v>5</v>
      </c>
      <c r="F23" s="612">
        <v>2185</v>
      </c>
      <c r="H23" s="359"/>
      <c r="I23" s="357"/>
      <c r="J23" s="357"/>
      <c r="K23" s="357"/>
    </row>
    <row r="24" spans="1:11" ht="24.95" customHeight="1">
      <c r="A24" s="698">
        <v>1999</v>
      </c>
      <c r="B24" s="256">
        <v>54</v>
      </c>
      <c r="C24" s="256">
        <v>1466</v>
      </c>
      <c r="D24" s="256">
        <v>714</v>
      </c>
      <c r="E24" s="256">
        <v>5</v>
      </c>
      <c r="F24" s="612">
        <v>2185</v>
      </c>
      <c r="H24" s="357"/>
      <c r="I24" s="360"/>
      <c r="J24" s="360"/>
      <c r="K24" s="360"/>
    </row>
    <row r="25" spans="1:11" ht="24.95" customHeight="1">
      <c r="A25" s="698">
        <v>2000</v>
      </c>
      <c r="B25" s="256">
        <v>54</v>
      </c>
      <c r="C25" s="256">
        <v>1466</v>
      </c>
      <c r="D25" s="256">
        <v>722</v>
      </c>
      <c r="E25" s="256">
        <v>5</v>
      </c>
      <c r="F25" s="612">
        <v>2193</v>
      </c>
      <c r="H25" s="357"/>
      <c r="I25" s="360"/>
      <c r="J25" s="360"/>
      <c r="K25" s="360"/>
    </row>
    <row r="26" spans="1:11" ht="24.95" customHeight="1">
      <c r="A26" s="698">
        <v>2001</v>
      </c>
      <c r="B26" s="256">
        <v>90</v>
      </c>
      <c r="C26" s="256">
        <v>1466</v>
      </c>
      <c r="D26" s="256">
        <v>722</v>
      </c>
      <c r="E26" s="256">
        <v>5</v>
      </c>
      <c r="F26" s="612">
        <v>2193</v>
      </c>
      <c r="H26" s="357"/>
      <c r="I26" s="360"/>
      <c r="J26" s="360"/>
      <c r="K26" s="360"/>
    </row>
    <row r="27" spans="1:11" ht="24.95" customHeight="1">
      <c r="A27" s="698">
        <v>2002</v>
      </c>
      <c r="B27" s="256">
        <v>90</v>
      </c>
      <c r="C27" s="256">
        <v>2283</v>
      </c>
      <c r="D27" s="256">
        <v>722</v>
      </c>
      <c r="E27" s="256">
        <v>5</v>
      </c>
      <c r="F27" s="612">
        <v>3010</v>
      </c>
      <c r="H27" s="357"/>
      <c r="I27" s="360"/>
      <c r="J27" s="360"/>
      <c r="K27" s="360"/>
    </row>
    <row r="28" spans="1:11" ht="24.95" customHeight="1">
      <c r="A28" s="698">
        <v>2003</v>
      </c>
      <c r="B28" s="256">
        <v>90</v>
      </c>
      <c r="C28" s="256">
        <v>2520</v>
      </c>
      <c r="D28" s="256">
        <v>722</v>
      </c>
      <c r="E28" s="256">
        <v>5</v>
      </c>
      <c r="F28" s="612">
        <v>3247</v>
      </c>
    </row>
    <row r="29" spans="1:11" ht="24.95" customHeight="1">
      <c r="A29" s="698">
        <v>2004</v>
      </c>
      <c r="B29" s="257">
        <v>89</v>
      </c>
      <c r="C29" s="256">
        <v>2765</v>
      </c>
      <c r="D29" s="256">
        <v>722</v>
      </c>
      <c r="E29" s="256">
        <v>5</v>
      </c>
      <c r="F29" s="612">
        <v>3492</v>
      </c>
    </row>
    <row r="30" spans="1:11" ht="24.95" customHeight="1" thickBot="1">
      <c r="A30" s="700" t="s">
        <v>1501</v>
      </c>
      <c r="B30" s="258">
        <v>25</v>
      </c>
      <c r="C30" s="259"/>
      <c r="D30" s="259"/>
      <c r="E30" s="259"/>
      <c r="F30" s="613"/>
    </row>
    <row r="31" spans="1:11" s="325" customFormat="1" ht="12.75">
      <c r="A31" s="1113" t="s">
        <v>304</v>
      </c>
      <c r="B31" s="323"/>
      <c r="C31" s="323"/>
      <c r="D31" s="323"/>
      <c r="E31" s="323"/>
      <c r="F31" s="324"/>
    </row>
    <row r="32" spans="1:11" s="325" customFormat="1" ht="12.75">
      <c r="A32" s="1113" t="s">
        <v>311</v>
      </c>
      <c r="B32" s="323"/>
      <c r="C32" s="323"/>
      <c r="D32" s="323"/>
      <c r="E32" s="323"/>
      <c r="F32" s="324"/>
    </row>
    <row r="33" spans="1:7" s="325" customFormat="1" ht="15">
      <c r="A33" s="1113" t="s">
        <v>1498</v>
      </c>
      <c r="B33" s="323"/>
      <c r="C33" s="323"/>
      <c r="D33" s="323"/>
      <c r="E33" s="323"/>
      <c r="F33" s="324"/>
    </row>
    <row r="34" spans="1:7" s="325" customFormat="1" ht="15">
      <c r="A34" s="1113" t="s">
        <v>1499</v>
      </c>
      <c r="B34" s="323"/>
      <c r="C34" s="323"/>
      <c r="D34" s="323"/>
      <c r="E34" s="323"/>
      <c r="F34" s="324"/>
    </row>
    <row r="35" spans="1:7" s="254" customFormat="1" ht="24.95" customHeight="1">
      <c r="F35" s="260"/>
    </row>
    <row r="36" spans="1:7" s="262" customFormat="1" ht="24.95" customHeight="1">
      <c r="A36" s="255"/>
      <c r="B36" s="255"/>
      <c r="C36" s="255"/>
      <c r="D36" s="255"/>
      <c r="E36" s="255"/>
      <c r="F36" s="261"/>
      <c r="G36" s="255"/>
    </row>
    <row r="37" spans="1:7" s="262" customFormat="1" ht="24.95" customHeight="1">
      <c r="A37" s="255"/>
      <c r="B37" s="255"/>
      <c r="C37" s="255"/>
      <c r="D37" s="255"/>
      <c r="E37" s="255"/>
      <c r="F37" s="261"/>
      <c r="G37" s="255"/>
    </row>
    <row r="38" spans="1:7" s="262" customFormat="1" ht="24.95" customHeight="1">
      <c r="A38" s="255"/>
      <c r="B38" s="255"/>
      <c r="C38" s="255"/>
      <c r="D38" s="255"/>
      <c r="E38" s="255"/>
      <c r="F38" s="261"/>
      <c r="G38" s="255"/>
    </row>
    <row r="39" spans="1:7" s="262" customFormat="1" ht="24.95" customHeight="1">
      <c r="A39" s="255"/>
      <c r="B39" s="255"/>
      <c r="C39" s="255"/>
      <c r="D39" s="255"/>
      <c r="E39" s="255"/>
      <c r="F39" s="261"/>
      <c r="G39" s="255"/>
    </row>
  </sheetData>
  <mergeCells count="1">
    <mergeCell ref="C3:F3"/>
  </mergeCells>
  <hyperlinks>
    <hyperlink ref="A1" location="Menu!A1" display="Return to Menu"/>
  </hyperlinks>
  <pageMargins left="0.66" right="0.5" top="1.1299999999999999" bottom="0.75" header="0.57999999999999996" footer="0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90" zoomScaleSheetLayoutView="90" workbookViewId="0"/>
  </sheetViews>
  <sheetFormatPr defaultRowHeight="14.25"/>
  <cols>
    <col min="1" max="1" width="7.42578125" style="513" customWidth="1"/>
    <col min="2" max="2" width="23.7109375" style="513" customWidth="1"/>
    <col min="3" max="15" width="12.7109375" style="513" customWidth="1"/>
    <col min="16" max="256" width="9.140625" style="513"/>
    <col min="257" max="257" width="3.7109375" style="513" customWidth="1"/>
    <col min="258" max="258" width="23.7109375" style="513" customWidth="1"/>
    <col min="259" max="267" width="8.5703125" style="513" bestFit="1" customWidth="1"/>
    <col min="268" max="269" width="9.140625" style="513"/>
    <col min="270" max="271" width="10.7109375" style="513" customWidth="1"/>
    <col min="272" max="512" width="9.140625" style="513"/>
    <col min="513" max="513" width="3.7109375" style="513" customWidth="1"/>
    <col min="514" max="514" width="23.7109375" style="513" customWidth="1"/>
    <col min="515" max="523" width="8.5703125" style="513" bestFit="1" customWidth="1"/>
    <col min="524" max="525" width="9.140625" style="513"/>
    <col min="526" max="527" width="10.7109375" style="513" customWidth="1"/>
    <col min="528" max="768" width="9.140625" style="513"/>
    <col min="769" max="769" width="3.7109375" style="513" customWidth="1"/>
    <col min="770" max="770" width="23.7109375" style="513" customWidth="1"/>
    <col min="771" max="779" width="8.5703125" style="513" bestFit="1" customWidth="1"/>
    <col min="780" max="781" width="9.140625" style="513"/>
    <col min="782" max="783" width="10.7109375" style="513" customWidth="1"/>
    <col min="784" max="1024" width="9.140625" style="513"/>
    <col min="1025" max="1025" width="3.7109375" style="513" customWidth="1"/>
    <col min="1026" max="1026" width="23.7109375" style="513" customWidth="1"/>
    <col min="1027" max="1035" width="8.5703125" style="513" bestFit="1" customWidth="1"/>
    <col min="1036" max="1037" width="9.140625" style="513"/>
    <col min="1038" max="1039" width="10.7109375" style="513" customWidth="1"/>
    <col min="1040" max="1280" width="9.140625" style="513"/>
    <col min="1281" max="1281" width="3.7109375" style="513" customWidth="1"/>
    <col min="1282" max="1282" width="23.7109375" style="513" customWidth="1"/>
    <col min="1283" max="1291" width="8.5703125" style="513" bestFit="1" customWidth="1"/>
    <col min="1292" max="1293" width="9.140625" style="513"/>
    <col min="1294" max="1295" width="10.7109375" style="513" customWidth="1"/>
    <col min="1296" max="1536" width="9.140625" style="513"/>
    <col min="1537" max="1537" width="3.7109375" style="513" customWidth="1"/>
    <col min="1538" max="1538" width="23.7109375" style="513" customWidth="1"/>
    <col min="1539" max="1547" width="8.5703125" style="513" bestFit="1" customWidth="1"/>
    <col min="1548" max="1549" width="9.140625" style="513"/>
    <col min="1550" max="1551" width="10.7109375" style="513" customWidth="1"/>
    <col min="1552" max="1792" width="9.140625" style="513"/>
    <col min="1793" max="1793" width="3.7109375" style="513" customWidth="1"/>
    <col min="1794" max="1794" width="23.7109375" style="513" customWidth="1"/>
    <col min="1795" max="1803" width="8.5703125" style="513" bestFit="1" customWidth="1"/>
    <col min="1804" max="1805" width="9.140625" style="513"/>
    <col min="1806" max="1807" width="10.7109375" style="513" customWidth="1"/>
    <col min="1808" max="2048" width="9.140625" style="513"/>
    <col min="2049" max="2049" width="3.7109375" style="513" customWidth="1"/>
    <col min="2050" max="2050" width="23.7109375" style="513" customWidth="1"/>
    <col min="2051" max="2059" width="8.5703125" style="513" bestFit="1" customWidth="1"/>
    <col min="2060" max="2061" width="9.140625" style="513"/>
    <col min="2062" max="2063" width="10.7109375" style="513" customWidth="1"/>
    <col min="2064" max="2304" width="9.140625" style="513"/>
    <col min="2305" max="2305" width="3.7109375" style="513" customWidth="1"/>
    <col min="2306" max="2306" width="23.7109375" style="513" customWidth="1"/>
    <col min="2307" max="2315" width="8.5703125" style="513" bestFit="1" customWidth="1"/>
    <col min="2316" max="2317" width="9.140625" style="513"/>
    <col min="2318" max="2319" width="10.7109375" style="513" customWidth="1"/>
    <col min="2320" max="2560" width="9.140625" style="513"/>
    <col min="2561" max="2561" width="3.7109375" style="513" customWidth="1"/>
    <col min="2562" max="2562" width="23.7109375" style="513" customWidth="1"/>
    <col min="2563" max="2571" width="8.5703125" style="513" bestFit="1" customWidth="1"/>
    <col min="2572" max="2573" width="9.140625" style="513"/>
    <col min="2574" max="2575" width="10.7109375" style="513" customWidth="1"/>
    <col min="2576" max="2816" width="9.140625" style="513"/>
    <col min="2817" max="2817" width="3.7109375" style="513" customWidth="1"/>
    <col min="2818" max="2818" width="23.7109375" style="513" customWidth="1"/>
    <col min="2819" max="2827" width="8.5703125" style="513" bestFit="1" customWidth="1"/>
    <col min="2828" max="2829" width="9.140625" style="513"/>
    <col min="2830" max="2831" width="10.7109375" style="513" customWidth="1"/>
    <col min="2832" max="3072" width="9.140625" style="513"/>
    <col min="3073" max="3073" width="3.7109375" style="513" customWidth="1"/>
    <col min="3074" max="3074" width="23.7109375" style="513" customWidth="1"/>
    <col min="3075" max="3083" width="8.5703125" style="513" bestFit="1" customWidth="1"/>
    <col min="3084" max="3085" width="9.140625" style="513"/>
    <col min="3086" max="3087" width="10.7109375" style="513" customWidth="1"/>
    <col min="3088" max="3328" width="9.140625" style="513"/>
    <col min="3329" max="3329" width="3.7109375" style="513" customWidth="1"/>
    <col min="3330" max="3330" width="23.7109375" style="513" customWidth="1"/>
    <col min="3331" max="3339" width="8.5703125" style="513" bestFit="1" customWidth="1"/>
    <col min="3340" max="3341" width="9.140625" style="513"/>
    <col min="3342" max="3343" width="10.7109375" style="513" customWidth="1"/>
    <col min="3344" max="3584" width="9.140625" style="513"/>
    <col min="3585" max="3585" width="3.7109375" style="513" customWidth="1"/>
    <col min="3586" max="3586" width="23.7109375" style="513" customWidth="1"/>
    <col min="3587" max="3595" width="8.5703125" style="513" bestFit="1" customWidth="1"/>
    <col min="3596" max="3597" width="9.140625" style="513"/>
    <col min="3598" max="3599" width="10.7109375" style="513" customWidth="1"/>
    <col min="3600" max="3840" width="9.140625" style="513"/>
    <col min="3841" max="3841" width="3.7109375" style="513" customWidth="1"/>
    <col min="3842" max="3842" width="23.7109375" style="513" customWidth="1"/>
    <col min="3843" max="3851" width="8.5703125" style="513" bestFit="1" customWidth="1"/>
    <col min="3852" max="3853" width="9.140625" style="513"/>
    <col min="3854" max="3855" width="10.7109375" style="513" customWidth="1"/>
    <col min="3856" max="4096" width="9.140625" style="513"/>
    <col min="4097" max="4097" width="3.7109375" style="513" customWidth="1"/>
    <col min="4098" max="4098" width="23.7109375" style="513" customWidth="1"/>
    <col min="4099" max="4107" width="8.5703125" style="513" bestFit="1" customWidth="1"/>
    <col min="4108" max="4109" width="9.140625" style="513"/>
    <col min="4110" max="4111" width="10.7109375" style="513" customWidth="1"/>
    <col min="4112" max="4352" width="9.140625" style="513"/>
    <col min="4353" max="4353" width="3.7109375" style="513" customWidth="1"/>
    <col min="4354" max="4354" width="23.7109375" style="513" customWidth="1"/>
    <col min="4355" max="4363" width="8.5703125" style="513" bestFit="1" customWidth="1"/>
    <col min="4364" max="4365" width="9.140625" style="513"/>
    <col min="4366" max="4367" width="10.7109375" style="513" customWidth="1"/>
    <col min="4368" max="4608" width="9.140625" style="513"/>
    <col min="4609" max="4609" width="3.7109375" style="513" customWidth="1"/>
    <col min="4610" max="4610" width="23.7109375" style="513" customWidth="1"/>
    <col min="4611" max="4619" width="8.5703125" style="513" bestFit="1" customWidth="1"/>
    <col min="4620" max="4621" width="9.140625" style="513"/>
    <col min="4622" max="4623" width="10.7109375" style="513" customWidth="1"/>
    <col min="4624" max="4864" width="9.140625" style="513"/>
    <col min="4865" max="4865" width="3.7109375" style="513" customWidth="1"/>
    <col min="4866" max="4866" width="23.7109375" style="513" customWidth="1"/>
    <col min="4867" max="4875" width="8.5703125" style="513" bestFit="1" customWidth="1"/>
    <col min="4876" max="4877" width="9.140625" style="513"/>
    <col min="4878" max="4879" width="10.7109375" style="513" customWidth="1"/>
    <col min="4880" max="5120" width="9.140625" style="513"/>
    <col min="5121" max="5121" width="3.7109375" style="513" customWidth="1"/>
    <col min="5122" max="5122" width="23.7109375" style="513" customWidth="1"/>
    <col min="5123" max="5131" width="8.5703125" style="513" bestFit="1" customWidth="1"/>
    <col min="5132" max="5133" width="9.140625" style="513"/>
    <col min="5134" max="5135" width="10.7109375" style="513" customWidth="1"/>
    <col min="5136" max="5376" width="9.140625" style="513"/>
    <col min="5377" max="5377" width="3.7109375" style="513" customWidth="1"/>
    <col min="5378" max="5378" width="23.7109375" style="513" customWidth="1"/>
    <col min="5379" max="5387" width="8.5703125" style="513" bestFit="1" customWidth="1"/>
    <col min="5388" max="5389" width="9.140625" style="513"/>
    <col min="5390" max="5391" width="10.7109375" style="513" customWidth="1"/>
    <col min="5392" max="5632" width="9.140625" style="513"/>
    <col min="5633" max="5633" width="3.7109375" style="513" customWidth="1"/>
    <col min="5634" max="5634" width="23.7109375" style="513" customWidth="1"/>
    <col min="5635" max="5643" width="8.5703125" style="513" bestFit="1" customWidth="1"/>
    <col min="5644" max="5645" width="9.140625" style="513"/>
    <col min="5646" max="5647" width="10.7109375" style="513" customWidth="1"/>
    <col min="5648" max="5888" width="9.140625" style="513"/>
    <col min="5889" max="5889" width="3.7109375" style="513" customWidth="1"/>
    <col min="5890" max="5890" width="23.7109375" style="513" customWidth="1"/>
    <col min="5891" max="5899" width="8.5703125" style="513" bestFit="1" customWidth="1"/>
    <col min="5900" max="5901" width="9.140625" style="513"/>
    <col min="5902" max="5903" width="10.7109375" style="513" customWidth="1"/>
    <col min="5904" max="6144" width="9.140625" style="513"/>
    <col min="6145" max="6145" width="3.7109375" style="513" customWidth="1"/>
    <col min="6146" max="6146" width="23.7109375" style="513" customWidth="1"/>
    <col min="6147" max="6155" width="8.5703125" style="513" bestFit="1" customWidth="1"/>
    <col min="6156" max="6157" width="9.140625" style="513"/>
    <col min="6158" max="6159" width="10.7109375" style="513" customWidth="1"/>
    <col min="6160" max="6400" width="9.140625" style="513"/>
    <col min="6401" max="6401" width="3.7109375" style="513" customWidth="1"/>
    <col min="6402" max="6402" width="23.7109375" style="513" customWidth="1"/>
    <col min="6403" max="6411" width="8.5703125" style="513" bestFit="1" customWidth="1"/>
    <col min="6412" max="6413" width="9.140625" style="513"/>
    <col min="6414" max="6415" width="10.7109375" style="513" customWidth="1"/>
    <col min="6416" max="6656" width="9.140625" style="513"/>
    <col min="6657" max="6657" width="3.7109375" style="513" customWidth="1"/>
    <col min="6658" max="6658" width="23.7109375" style="513" customWidth="1"/>
    <col min="6659" max="6667" width="8.5703125" style="513" bestFit="1" customWidth="1"/>
    <col min="6668" max="6669" width="9.140625" style="513"/>
    <col min="6670" max="6671" width="10.7109375" style="513" customWidth="1"/>
    <col min="6672" max="6912" width="9.140625" style="513"/>
    <col min="6913" max="6913" width="3.7109375" style="513" customWidth="1"/>
    <col min="6914" max="6914" width="23.7109375" style="513" customWidth="1"/>
    <col min="6915" max="6923" width="8.5703125" style="513" bestFit="1" customWidth="1"/>
    <col min="6924" max="6925" width="9.140625" style="513"/>
    <col min="6926" max="6927" width="10.7109375" style="513" customWidth="1"/>
    <col min="6928" max="7168" width="9.140625" style="513"/>
    <col min="7169" max="7169" width="3.7109375" style="513" customWidth="1"/>
    <col min="7170" max="7170" width="23.7109375" style="513" customWidth="1"/>
    <col min="7171" max="7179" width="8.5703125" style="513" bestFit="1" customWidth="1"/>
    <col min="7180" max="7181" width="9.140625" style="513"/>
    <col min="7182" max="7183" width="10.7109375" style="513" customWidth="1"/>
    <col min="7184" max="7424" width="9.140625" style="513"/>
    <col min="7425" max="7425" width="3.7109375" style="513" customWidth="1"/>
    <col min="7426" max="7426" width="23.7109375" style="513" customWidth="1"/>
    <col min="7427" max="7435" width="8.5703125" style="513" bestFit="1" customWidth="1"/>
    <col min="7436" max="7437" width="9.140625" style="513"/>
    <col min="7438" max="7439" width="10.7109375" style="513" customWidth="1"/>
    <col min="7440" max="7680" width="9.140625" style="513"/>
    <col min="7681" max="7681" width="3.7109375" style="513" customWidth="1"/>
    <col min="7682" max="7682" width="23.7109375" style="513" customWidth="1"/>
    <col min="7683" max="7691" width="8.5703125" style="513" bestFit="1" customWidth="1"/>
    <col min="7692" max="7693" width="9.140625" style="513"/>
    <col min="7694" max="7695" width="10.7109375" style="513" customWidth="1"/>
    <col min="7696" max="7936" width="9.140625" style="513"/>
    <col min="7937" max="7937" width="3.7109375" style="513" customWidth="1"/>
    <col min="7938" max="7938" width="23.7109375" style="513" customWidth="1"/>
    <col min="7939" max="7947" width="8.5703125" style="513" bestFit="1" customWidth="1"/>
    <col min="7948" max="7949" width="9.140625" style="513"/>
    <col min="7950" max="7951" width="10.7109375" style="513" customWidth="1"/>
    <col min="7952" max="8192" width="9.140625" style="513"/>
    <col min="8193" max="8193" width="3.7109375" style="513" customWidth="1"/>
    <col min="8194" max="8194" width="23.7109375" style="513" customWidth="1"/>
    <col min="8195" max="8203" width="8.5703125" style="513" bestFit="1" customWidth="1"/>
    <col min="8204" max="8205" width="9.140625" style="513"/>
    <col min="8206" max="8207" width="10.7109375" style="513" customWidth="1"/>
    <col min="8208" max="8448" width="9.140625" style="513"/>
    <col min="8449" max="8449" width="3.7109375" style="513" customWidth="1"/>
    <col min="8450" max="8450" width="23.7109375" style="513" customWidth="1"/>
    <col min="8451" max="8459" width="8.5703125" style="513" bestFit="1" customWidth="1"/>
    <col min="8460" max="8461" width="9.140625" style="513"/>
    <col min="8462" max="8463" width="10.7109375" style="513" customWidth="1"/>
    <col min="8464" max="8704" width="9.140625" style="513"/>
    <col min="8705" max="8705" width="3.7109375" style="513" customWidth="1"/>
    <col min="8706" max="8706" width="23.7109375" style="513" customWidth="1"/>
    <col min="8707" max="8715" width="8.5703125" style="513" bestFit="1" customWidth="1"/>
    <col min="8716" max="8717" width="9.140625" style="513"/>
    <col min="8718" max="8719" width="10.7109375" style="513" customWidth="1"/>
    <col min="8720" max="8960" width="9.140625" style="513"/>
    <col min="8961" max="8961" width="3.7109375" style="513" customWidth="1"/>
    <col min="8962" max="8962" width="23.7109375" style="513" customWidth="1"/>
    <col min="8963" max="8971" width="8.5703125" style="513" bestFit="1" customWidth="1"/>
    <col min="8972" max="8973" width="9.140625" style="513"/>
    <col min="8974" max="8975" width="10.7109375" style="513" customWidth="1"/>
    <col min="8976" max="9216" width="9.140625" style="513"/>
    <col min="9217" max="9217" width="3.7109375" style="513" customWidth="1"/>
    <col min="9218" max="9218" width="23.7109375" style="513" customWidth="1"/>
    <col min="9219" max="9227" width="8.5703125" style="513" bestFit="1" customWidth="1"/>
    <col min="9228" max="9229" width="9.140625" style="513"/>
    <col min="9230" max="9231" width="10.7109375" style="513" customWidth="1"/>
    <col min="9232" max="9472" width="9.140625" style="513"/>
    <col min="9473" max="9473" width="3.7109375" style="513" customWidth="1"/>
    <col min="9474" max="9474" width="23.7109375" style="513" customWidth="1"/>
    <col min="9475" max="9483" width="8.5703125" style="513" bestFit="1" customWidth="1"/>
    <col min="9484" max="9485" width="9.140625" style="513"/>
    <col min="9486" max="9487" width="10.7109375" style="513" customWidth="1"/>
    <col min="9488" max="9728" width="9.140625" style="513"/>
    <col min="9729" max="9729" width="3.7109375" style="513" customWidth="1"/>
    <col min="9730" max="9730" width="23.7109375" style="513" customWidth="1"/>
    <col min="9731" max="9739" width="8.5703125" style="513" bestFit="1" customWidth="1"/>
    <col min="9740" max="9741" width="9.140625" style="513"/>
    <col min="9742" max="9743" width="10.7109375" style="513" customWidth="1"/>
    <col min="9744" max="9984" width="9.140625" style="513"/>
    <col min="9985" max="9985" width="3.7109375" style="513" customWidth="1"/>
    <col min="9986" max="9986" width="23.7109375" style="513" customWidth="1"/>
    <col min="9987" max="9995" width="8.5703125" style="513" bestFit="1" customWidth="1"/>
    <col min="9996" max="9997" width="9.140625" style="513"/>
    <col min="9998" max="9999" width="10.7109375" style="513" customWidth="1"/>
    <col min="10000" max="10240" width="9.140625" style="513"/>
    <col min="10241" max="10241" width="3.7109375" style="513" customWidth="1"/>
    <col min="10242" max="10242" width="23.7109375" style="513" customWidth="1"/>
    <col min="10243" max="10251" width="8.5703125" style="513" bestFit="1" customWidth="1"/>
    <col min="10252" max="10253" width="9.140625" style="513"/>
    <col min="10254" max="10255" width="10.7109375" style="513" customWidth="1"/>
    <col min="10256" max="10496" width="9.140625" style="513"/>
    <col min="10497" max="10497" width="3.7109375" style="513" customWidth="1"/>
    <col min="10498" max="10498" width="23.7109375" style="513" customWidth="1"/>
    <col min="10499" max="10507" width="8.5703125" style="513" bestFit="1" customWidth="1"/>
    <col min="10508" max="10509" width="9.140625" style="513"/>
    <col min="10510" max="10511" width="10.7109375" style="513" customWidth="1"/>
    <col min="10512" max="10752" width="9.140625" style="513"/>
    <col min="10753" max="10753" width="3.7109375" style="513" customWidth="1"/>
    <col min="10754" max="10754" width="23.7109375" style="513" customWidth="1"/>
    <col min="10755" max="10763" width="8.5703125" style="513" bestFit="1" customWidth="1"/>
    <col min="10764" max="10765" width="9.140625" style="513"/>
    <col min="10766" max="10767" width="10.7109375" style="513" customWidth="1"/>
    <col min="10768" max="11008" width="9.140625" style="513"/>
    <col min="11009" max="11009" width="3.7109375" style="513" customWidth="1"/>
    <col min="11010" max="11010" width="23.7109375" style="513" customWidth="1"/>
    <col min="11011" max="11019" width="8.5703125" style="513" bestFit="1" customWidth="1"/>
    <col min="11020" max="11021" width="9.140625" style="513"/>
    <col min="11022" max="11023" width="10.7109375" style="513" customWidth="1"/>
    <col min="11024" max="11264" width="9.140625" style="513"/>
    <col min="11265" max="11265" width="3.7109375" style="513" customWidth="1"/>
    <col min="11266" max="11266" width="23.7109375" style="513" customWidth="1"/>
    <col min="11267" max="11275" width="8.5703125" style="513" bestFit="1" customWidth="1"/>
    <col min="11276" max="11277" width="9.140625" style="513"/>
    <col min="11278" max="11279" width="10.7109375" style="513" customWidth="1"/>
    <col min="11280" max="11520" width="9.140625" style="513"/>
    <col min="11521" max="11521" width="3.7109375" style="513" customWidth="1"/>
    <col min="11522" max="11522" width="23.7109375" style="513" customWidth="1"/>
    <col min="11523" max="11531" width="8.5703125" style="513" bestFit="1" customWidth="1"/>
    <col min="11532" max="11533" width="9.140625" style="513"/>
    <col min="11534" max="11535" width="10.7109375" style="513" customWidth="1"/>
    <col min="11536" max="11776" width="9.140625" style="513"/>
    <col min="11777" max="11777" width="3.7109375" style="513" customWidth="1"/>
    <col min="11778" max="11778" width="23.7109375" style="513" customWidth="1"/>
    <col min="11779" max="11787" width="8.5703125" style="513" bestFit="1" customWidth="1"/>
    <col min="11788" max="11789" width="9.140625" style="513"/>
    <col min="11790" max="11791" width="10.7109375" style="513" customWidth="1"/>
    <col min="11792" max="12032" width="9.140625" style="513"/>
    <col min="12033" max="12033" width="3.7109375" style="513" customWidth="1"/>
    <col min="12034" max="12034" width="23.7109375" style="513" customWidth="1"/>
    <col min="12035" max="12043" width="8.5703125" style="513" bestFit="1" customWidth="1"/>
    <col min="12044" max="12045" width="9.140625" style="513"/>
    <col min="12046" max="12047" width="10.7109375" style="513" customWidth="1"/>
    <col min="12048" max="12288" width="9.140625" style="513"/>
    <col min="12289" max="12289" width="3.7109375" style="513" customWidth="1"/>
    <col min="12290" max="12290" width="23.7109375" style="513" customWidth="1"/>
    <col min="12291" max="12299" width="8.5703125" style="513" bestFit="1" customWidth="1"/>
    <col min="12300" max="12301" width="9.140625" style="513"/>
    <col min="12302" max="12303" width="10.7109375" style="513" customWidth="1"/>
    <col min="12304" max="12544" width="9.140625" style="513"/>
    <col min="12545" max="12545" width="3.7109375" style="513" customWidth="1"/>
    <col min="12546" max="12546" width="23.7109375" style="513" customWidth="1"/>
    <col min="12547" max="12555" width="8.5703125" style="513" bestFit="1" customWidth="1"/>
    <col min="12556" max="12557" width="9.140625" style="513"/>
    <col min="12558" max="12559" width="10.7109375" style="513" customWidth="1"/>
    <col min="12560" max="12800" width="9.140625" style="513"/>
    <col min="12801" max="12801" width="3.7109375" style="513" customWidth="1"/>
    <col min="12802" max="12802" width="23.7109375" style="513" customWidth="1"/>
    <col min="12803" max="12811" width="8.5703125" style="513" bestFit="1" customWidth="1"/>
    <col min="12812" max="12813" width="9.140625" style="513"/>
    <col min="12814" max="12815" width="10.7109375" style="513" customWidth="1"/>
    <col min="12816" max="13056" width="9.140625" style="513"/>
    <col min="13057" max="13057" width="3.7109375" style="513" customWidth="1"/>
    <col min="13058" max="13058" width="23.7109375" style="513" customWidth="1"/>
    <col min="13059" max="13067" width="8.5703125" style="513" bestFit="1" customWidth="1"/>
    <col min="13068" max="13069" width="9.140625" style="513"/>
    <col min="13070" max="13071" width="10.7109375" style="513" customWidth="1"/>
    <col min="13072" max="13312" width="9.140625" style="513"/>
    <col min="13313" max="13313" width="3.7109375" style="513" customWidth="1"/>
    <col min="13314" max="13314" width="23.7109375" style="513" customWidth="1"/>
    <col min="13315" max="13323" width="8.5703125" style="513" bestFit="1" customWidth="1"/>
    <col min="13324" max="13325" width="9.140625" style="513"/>
    <col min="13326" max="13327" width="10.7109375" style="513" customWidth="1"/>
    <col min="13328" max="13568" width="9.140625" style="513"/>
    <col min="13569" max="13569" width="3.7109375" style="513" customWidth="1"/>
    <col min="13570" max="13570" width="23.7109375" style="513" customWidth="1"/>
    <col min="13571" max="13579" width="8.5703125" style="513" bestFit="1" customWidth="1"/>
    <col min="13580" max="13581" width="9.140625" style="513"/>
    <col min="13582" max="13583" width="10.7109375" style="513" customWidth="1"/>
    <col min="13584" max="13824" width="9.140625" style="513"/>
    <col min="13825" max="13825" width="3.7109375" style="513" customWidth="1"/>
    <col min="13826" max="13826" width="23.7109375" style="513" customWidth="1"/>
    <col min="13827" max="13835" width="8.5703125" style="513" bestFit="1" customWidth="1"/>
    <col min="13836" max="13837" width="9.140625" style="513"/>
    <col min="13838" max="13839" width="10.7109375" style="513" customWidth="1"/>
    <col min="13840" max="14080" width="9.140625" style="513"/>
    <col min="14081" max="14081" width="3.7109375" style="513" customWidth="1"/>
    <col min="14082" max="14082" width="23.7109375" style="513" customWidth="1"/>
    <col min="14083" max="14091" width="8.5703125" style="513" bestFit="1" customWidth="1"/>
    <col min="14092" max="14093" width="9.140625" style="513"/>
    <col min="14094" max="14095" width="10.7109375" style="513" customWidth="1"/>
    <col min="14096" max="14336" width="9.140625" style="513"/>
    <col min="14337" max="14337" width="3.7109375" style="513" customWidth="1"/>
    <col min="14338" max="14338" width="23.7109375" style="513" customWidth="1"/>
    <col min="14339" max="14347" width="8.5703125" style="513" bestFit="1" customWidth="1"/>
    <col min="14348" max="14349" width="9.140625" style="513"/>
    <col min="14350" max="14351" width="10.7109375" style="513" customWidth="1"/>
    <col min="14352" max="14592" width="9.140625" style="513"/>
    <col min="14593" max="14593" width="3.7109375" style="513" customWidth="1"/>
    <col min="14594" max="14594" width="23.7109375" style="513" customWidth="1"/>
    <col min="14595" max="14603" width="8.5703125" style="513" bestFit="1" customWidth="1"/>
    <col min="14604" max="14605" width="9.140625" style="513"/>
    <col min="14606" max="14607" width="10.7109375" style="513" customWidth="1"/>
    <col min="14608" max="14848" width="9.140625" style="513"/>
    <col min="14849" max="14849" width="3.7109375" style="513" customWidth="1"/>
    <col min="14850" max="14850" width="23.7109375" style="513" customWidth="1"/>
    <col min="14851" max="14859" width="8.5703125" style="513" bestFit="1" customWidth="1"/>
    <col min="14860" max="14861" width="9.140625" style="513"/>
    <col min="14862" max="14863" width="10.7109375" style="513" customWidth="1"/>
    <col min="14864" max="15104" width="9.140625" style="513"/>
    <col min="15105" max="15105" width="3.7109375" style="513" customWidth="1"/>
    <col min="15106" max="15106" width="23.7109375" style="513" customWidth="1"/>
    <col min="15107" max="15115" width="8.5703125" style="513" bestFit="1" customWidth="1"/>
    <col min="15116" max="15117" width="9.140625" style="513"/>
    <col min="15118" max="15119" width="10.7109375" style="513" customWidth="1"/>
    <col min="15120" max="15360" width="9.140625" style="513"/>
    <col min="15361" max="15361" width="3.7109375" style="513" customWidth="1"/>
    <col min="15362" max="15362" width="23.7109375" style="513" customWidth="1"/>
    <col min="15363" max="15371" width="8.5703125" style="513" bestFit="1" customWidth="1"/>
    <col min="15372" max="15373" width="9.140625" style="513"/>
    <col min="15374" max="15375" width="10.7109375" style="513" customWidth="1"/>
    <col min="15376" max="15616" width="9.140625" style="513"/>
    <col min="15617" max="15617" width="3.7109375" style="513" customWidth="1"/>
    <col min="15618" max="15618" width="23.7109375" style="513" customWidth="1"/>
    <col min="15619" max="15627" width="8.5703125" style="513" bestFit="1" customWidth="1"/>
    <col min="15628" max="15629" width="9.140625" style="513"/>
    <col min="15630" max="15631" width="10.7109375" style="513" customWidth="1"/>
    <col min="15632" max="15872" width="9.140625" style="513"/>
    <col min="15873" max="15873" width="3.7109375" style="513" customWidth="1"/>
    <col min="15874" max="15874" width="23.7109375" style="513" customWidth="1"/>
    <col min="15875" max="15883" width="8.5703125" style="513" bestFit="1" customWidth="1"/>
    <col min="15884" max="15885" width="9.140625" style="513"/>
    <col min="15886" max="15887" width="10.7109375" style="513" customWidth="1"/>
    <col min="15888" max="16128" width="9.140625" style="513"/>
    <col min="16129" max="16129" width="3.7109375" style="513" customWidth="1"/>
    <col min="16130" max="16130" width="23.7109375" style="513" customWidth="1"/>
    <col min="16131" max="16139" width="8.5703125" style="513" bestFit="1" customWidth="1"/>
    <col min="16140" max="16141" width="9.140625" style="513"/>
    <col min="16142" max="16143" width="10.7109375" style="513" customWidth="1"/>
    <col min="16144" max="16384" width="9.140625" style="513"/>
  </cols>
  <sheetData>
    <row r="1" spans="1:15" ht="26.25">
      <c r="A1" s="390" t="s">
        <v>1123</v>
      </c>
    </row>
    <row r="2" spans="1:15" s="515" customFormat="1" ht="21" thickBot="1">
      <c r="A2" s="1123" t="s">
        <v>1305</v>
      </c>
      <c r="B2" s="712"/>
      <c r="C2" s="514"/>
      <c r="D2" s="514"/>
      <c r="E2" s="514"/>
      <c r="F2" s="514"/>
      <c r="G2" s="514"/>
      <c r="H2" s="514"/>
      <c r="I2" s="514"/>
      <c r="J2" s="514"/>
      <c r="K2" s="514"/>
    </row>
    <row r="3" spans="1:15" s="614" customFormat="1" ht="18">
      <c r="A3" s="1119"/>
      <c r="B3" s="1120"/>
      <c r="C3" s="2334">
        <v>2006</v>
      </c>
      <c r="D3" s="2334">
        <v>2007</v>
      </c>
      <c r="E3" s="2334">
        <v>2008</v>
      </c>
      <c r="F3" s="2334">
        <v>2009</v>
      </c>
      <c r="G3" s="2334">
        <v>2010</v>
      </c>
      <c r="H3" s="2334">
        <v>2011</v>
      </c>
      <c r="I3" s="2332">
        <v>2012</v>
      </c>
      <c r="J3" s="2334">
        <v>2013</v>
      </c>
      <c r="K3" s="2334">
        <v>2014</v>
      </c>
      <c r="L3" s="2334">
        <v>2015</v>
      </c>
      <c r="M3" s="2334">
        <v>2016</v>
      </c>
      <c r="N3" s="2334">
        <v>2017</v>
      </c>
      <c r="O3" s="2326">
        <v>2018</v>
      </c>
    </row>
    <row r="4" spans="1:15" s="614" customFormat="1" ht="15" customHeight="1" thickBot="1">
      <c r="A4" s="1121"/>
      <c r="B4" s="1122"/>
      <c r="C4" s="2335"/>
      <c r="D4" s="2335"/>
      <c r="E4" s="2335"/>
      <c r="F4" s="2335" t="s">
        <v>46</v>
      </c>
      <c r="G4" s="2335" t="s">
        <v>46</v>
      </c>
      <c r="H4" s="2335" t="s">
        <v>46</v>
      </c>
      <c r="I4" s="2333"/>
      <c r="J4" s="2335" t="s">
        <v>46</v>
      </c>
      <c r="K4" s="2335" t="s">
        <v>46</v>
      </c>
      <c r="L4" s="2335" t="s">
        <v>46</v>
      </c>
      <c r="M4" s="2335" t="s">
        <v>46</v>
      </c>
      <c r="N4" s="2335" t="s">
        <v>43</v>
      </c>
      <c r="O4" s="2327" t="s">
        <v>44</v>
      </c>
    </row>
    <row r="5" spans="1:15" s="614" customFormat="1" ht="18">
      <c r="A5" s="2328" t="s">
        <v>312</v>
      </c>
      <c r="B5" s="2329"/>
      <c r="C5" s="1129">
        <v>25</v>
      </c>
      <c r="D5" s="1129">
        <v>24</v>
      </c>
      <c r="E5" s="1129">
        <v>24</v>
      </c>
      <c r="F5" s="1129">
        <v>24</v>
      </c>
      <c r="G5" s="1129">
        <v>24</v>
      </c>
      <c r="H5" s="1129">
        <v>24</v>
      </c>
      <c r="I5" s="1129">
        <v>21</v>
      </c>
      <c r="J5" s="1129">
        <v>24</v>
      </c>
      <c r="K5" s="1129">
        <v>24</v>
      </c>
      <c r="L5" s="1129">
        <v>25</v>
      </c>
      <c r="M5" s="1129">
        <v>25</v>
      </c>
      <c r="N5" s="1129">
        <v>26</v>
      </c>
      <c r="O5" s="1130">
        <v>27</v>
      </c>
    </row>
    <row r="6" spans="1:15" s="614" customFormat="1" ht="18">
      <c r="A6" s="2328" t="s">
        <v>1502</v>
      </c>
      <c r="B6" s="2329"/>
      <c r="C6" s="1131">
        <v>2</v>
      </c>
      <c r="D6" s="1131">
        <v>7</v>
      </c>
      <c r="E6" s="1131">
        <v>8</v>
      </c>
      <c r="F6" s="1131">
        <v>2</v>
      </c>
      <c r="G6" s="1131">
        <v>2</v>
      </c>
      <c r="H6" s="1131">
        <v>2</v>
      </c>
      <c r="I6" s="1131">
        <v>2</v>
      </c>
      <c r="J6" s="1131">
        <v>1</v>
      </c>
      <c r="K6" s="1131">
        <v>1</v>
      </c>
      <c r="L6" s="1131">
        <v>2</v>
      </c>
      <c r="M6" s="1131">
        <v>2</v>
      </c>
      <c r="N6" s="1131">
        <v>2</v>
      </c>
      <c r="O6" s="1132">
        <v>2</v>
      </c>
    </row>
    <row r="7" spans="1:15" s="615" customFormat="1" ht="18">
      <c r="A7" s="2330" t="s">
        <v>1503</v>
      </c>
      <c r="B7" s="1124" t="s">
        <v>313</v>
      </c>
      <c r="C7" s="1133">
        <v>104</v>
      </c>
      <c r="D7" s="1133">
        <v>111</v>
      </c>
      <c r="E7" s="1133">
        <v>138</v>
      </c>
      <c r="F7" s="1133">
        <v>141</v>
      </c>
      <c r="G7" s="1133">
        <v>146</v>
      </c>
      <c r="H7" s="1133">
        <v>125</v>
      </c>
      <c r="I7" s="1133">
        <v>138</v>
      </c>
      <c r="J7" s="1133">
        <v>147</v>
      </c>
      <c r="K7" s="1133">
        <v>144</v>
      </c>
      <c r="L7" s="1133">
        <v>135</v>
      </c>
      <c r="M7" s="1133">
        <v>142</v>
      </c>
      <c r="N7" s="1133">
        <v>137</v>
      </c>
      <c r="O7" s="1134">
        <v>135</v>
      </c>
    </row>
    <row r="8" spans="1:15" s="615" customFormat="1" ht="18">
      <c r="A8" s="2331"/>
      <c r="B8" s="1125" t="s">
        <v>314</v>
      </c>
      <c r="C8" s="1129">
        <v>163</v>
      </c>
      <c r="D8" s="1129">
        <v>219</v>
      </c>
      <c r="E8" s="1129">
        <v>283</v>
      </c>
      <c r="F8" s="1129">
        <v>361</v>
      </c>
      <c r="G8" s="1129">
        <v>398</v>
      </c>
      <c r="H8" s="1129">
        <v>359</v>
      </c>
      <c r="I8" s="1129">
        <v>379</v>
      </c>
      <c r="J8" s="1129">
        <v>397</v>
      </c>
      <c r="K8" s="1129">
        <v>380</v>
      </c>
      <c r="L8" s="1129">
        <v>369</v>
      </c>
      <c r="M8" s="1129">
        <v>421</v>
      </c>
      <c r="N8" s="1129">
        <v>437</v>
      </c>
      <c r="O8" s="1130">
        <v>382</v>
      </c>
    </row>
    <row r="9" spans="1:15" s="615" customFormat="1" ht="18">
      <c r="A9" s="2331"/>
      <c r="B9" s="1125" t="s">
        <v>315</v>
      </c>
      <c r="C9" s="1129">
        <v>39</v>
      </c>
      <c r="D9" s="1129">
        <v>52</v>
      </c>
      <c r="E9" s="1129">
        <v>58</v>
      </c>
      <c r="F9" s="1129">
        <v>63</v>
      </c>
      <c r="G9" s="1129">
        <v>67</v>
      </c>
      <c r="H9" s="1129">
        <v>79</v>
      </c>
      <c r="I9" s="1129">
        <v>63</v>
      </c>
      <c r="J9" s="1129">
        <v>61</v>
      </c>
      <c r="K9" s="1129">
        <v>47</v>
      </c>
      <c r="L9" s="1129">
        <v>47</v>
      </c>
      <c r="M9" s="1129">
        <v>57</v>
      </c>
      <c r="N9" s="1129">
        <v>64</v>
      </c>
      <c r="O9" s="1130">
        <v>66</v>
      </c>
    </row>
    <row r="10" spans="1:15" s="615" customFormat="1" ht="18">
      <c r="A10" s="2331"/>
      <c r="B10" s="1125" t="s">
        <v>316</v>
      </c>
      <c r="C10" s="1129">
        <v>60</v>
      </c>
      <c r="D10" s="1129">
        <v>78</v>
      </c>
      <c r="E10" s="1129">
        <v>85</v>
      </c>
      <c r="F10" s="1129">
        <v>99</v>
      </c>
      <c r="G10" s="1129">
        <v>99</v>
      </c>
      <c r="H10" s="1129">
        <v>92</v>
      </c>
      <c r="I10" s="1129">
        <v>100</v>
      </c>
      <c r="J10" s="1129">
        <v>94</v>
      </c>
      <c r="K10" s="1129">
        <v>92</v>
      </c>
      <c r="L10" s="1129">
        <v>103</v>
      </c>
      <c r="M10" s="1129">
        <v>106</v>
      </c>
      <c r="N10" s="1129">
        <v>114</v>
      </c>
      <c r="O10" s="1130">
        <v>88</v>
      </c>
    </row>
    <row r="11" spans="1:15" s="615" customFormat="1" ht="18">
      <c r="A11" s="2331"/>
      <c r="B11" s="1125" t="s">
        <v>317</v>
      </c>
      <c r="C11" s="1129">
        <v>121</v>
      </c>
      <c r="D11" s="1129">
        <v>174</v>
      </c>
      <c r="E11" s="1129">
        <v>212</v>
      </c>
      <c r="F11" s="1129">
        <v>217</v>
      </c>
      <c r="G11" s="1129">
        <v>237</v>
      </c>
      <c r="H11" s="1129">
        <v>222</v>
      </c>
      <c r="I11" s="1129">
        <v>228</v>
      </c>
      <c r="J11" s="1129">
        <v>224</v>
      </c>
      <c r="K11" s="1129">
        <v>219</v>
      </c>
      <c r="L11" s="1129">
        <v>218</v>
      </c>
      <c r="M11" s="1129">
        <v>219</v>
      </c>
      <c r="N11" s="1129">
        <v>214</v>
      </c>
      <c r="O11" s="1130">
        <v>209</v>
      </c>
    </row>
    <row r="12" spans="1:15" s="615" customFormat="1" ht="18">
      <c r="A12" s="2331"/>
      <c r="B12" s="1125" t="s">
        <v>318</v>
      </c>
      <c r="C12" s="1129">
        <v>35</v>
      </c>
      <c r="D12" s="1129">
        <v>45</v>
      </c>
      <c r="E12" s="1129">
        <v>50</v>
      </c>
      <c r="F12" s="1129">
        <v>51</v>
      </c>
      <c r="G12" s="1129">
        <v>53</v>
      </c>
      <c r="H12" s="1129">
        <v>50</v>
      </c>
      <c r="I12" s="1129">
        <v>46</v>
      </c>
      <c r="J12" s="1129">
        <v>46</v>
      </c>
      <c r="K12" s="1129">
        <v>47</v>
      </c>
      <c r="L12" s="1129">
        <v>48</v>
      </c>
      <c r="M12" s="1129">
        <v>50</v>
      </c>
      <c r="N12" s="1129">
        <v>47</v>
      </c>
      <c r="O12" s="1130">
        <v>55</v>
      </c>
    </row>
    <row r="13" spans="1:15" s="615" customFormat="1" ht="18">
      <c r="A13" s="2331"/>
      <c r="B13" s="1125" t="s">
        <v>319</v>
      </c>
      <c r="C13" s="1129">
        <v>28</v>
      </c>
      <c r="D13" s="1129">
        <v>31</v>
      </c>
      <c r="E13" s="1129">
        <v>37</v>
      </c>
      <c r="F13" s="1129">
        <v>38</v>
      </c>
      <c r="G13" s="1129">
        <v>37</v>
      </c>
      <c r="H13" s="1129">
        <v>37</v>
      </c>
      <c r="I13" s="1129">
        <v>37</v>
      </c>
      <c r="J13" s="1129">
        <v>38</v>
      </c>
      <c r="K13" s="1129">
        <v>38</v>
      </c>
      <c r="L13" s="1129">
        <v>38</v>
      </c>
      <c r="M13" s="1129">
        <v>38</v>
      </c>
      <c r="N13" s="1129">
        <v>39</v>
      </c>
      <c r="O13" s="1130">
        <v>35</v>
      </c>
    </row>
    <row r="14" spans="1:15" s="615" customFormat="1" ht="18">
      <c r="A14" s="2331"/>
      <c r="B14" s="1125" t="s">
        <v>320</v>
      </c>
      <c r="C14" s="1129">
        <v>39</v>
      </c>
      <c r="D14" s="1129">
        <v>53</v>
      </c>
      <c r="E14" s="1129">
        <v>61</v>
      </c>
      <c r="F14" s="1129">
        <v>71</v>
      </c>
      <c r="G14" s="1129">
        <v>75</v>
      </c>
      <c r="H14" s="1129">
        <v>57</v>
      </c>
      <c r="I14" s="1129">
        <v>73</v>
      </c>
      <c r="J14" s="1129">
        <v>76</v>
      </c>
      <c r="K14" s="1129">
        <v>67</v>
      </c>
      <c r="L14" s="1129">
        <v>63</v>
      </c>
      <c r="M14" s="1129">
        <v>69</v>
      </c>
      <c r="N14" s="1129">
        <v>71</v>
      </c>
      <c r="O14" s="1130">
        <v>78</v>
      </c>
    </row>
    <row r="15" spans="1:15" s="615" customFormat="1" ht="18">
      <c r="A15" s="2331"/>
      <c r="B15" s="1125" t="s">
        <v>321</v>
      </c>
      <c r="C15" s="1129">
        <v>61</v>
      </c>
      <c r="D15" s="1129">
        <v>57</v>
      </c>
      <c r="E15" s="1129">
        <v>68</v>
      </c>
      <c r="F15" s="1129">
        <v>71</v>
      </c>
      <c r="G15" s="1129">
        <v>79</v>
      </c>
      <c r="H15" s="1129">
        <v>68</v>
      </c>
      <c r="I15" s="1129">
        <v>71</v>
      </c>
      <c r="J15" s="1129">
        <v>69</v>
      </c>
      <c r="K15" s="1129">
        <v>83</v>
      </c>
      <c r="L15" s="1129">
        <v>72</v>
      </c>
      <c r="M15" s="1129">
        <v>60</v>
      </c>
      <c r="N15" s="1129">
        <v>61</v>
      </c>
      <c r="O15" s="1130">
        <v>58</v>
      </c>
    </row>
    <row r="16" spans="1:15" s="615" customFormat="1" ht="18">
      <c r="A16" s="2331"/>
      <c r="B16" s="1125" t="s">
        <v>322</v>
      </c>
      <c r="C16" s="1129">
        <v>36</v>
      </c>
      <c r="D16" s="1129">
        <v>52</v>
      </c>
      <c r="E16" s="1129">
        <v>63</v>
      </c>
      <c r="F16" s="1129">
        <v>71</v>
      </c>
      <c r="G16" s="1129">
        <v>79</v>
      </c>
      <c r="H16" s="1129">
        <v>76</v>
      </c>
      <c r="I16" s="1129">
        <v>76</v>
      </c>
      <c r="J16" s="1129">
        <v>80</v>
      </c>
      <c r="K16" s="1129">
        <v>79</v>
      </c>
      <c r="L16" s="1129">
        <v>74</v>
      </c>
      <c r="M16" s="1129">
        <v>78</v>
      </c>
      <c r="N16" s="1129">
        <v>79</v>
      </c>
      <c r="O16" s="1130">
        <v>72</v>
      </c>
    </row>
    <row r="17" spans="1:15" s="615" customFormat="1" ht="18">
      <c r="A17" s="2331"/>
      <c r="B17" s="1125" t="s">
        <v>323</v>
      </c>
      <c r="C17" s="1129">
        <v>98</v>
      </c>
      <c r="D17" s="1129">
        <v>129</v>
      </c>
      <c r="E17" s="1129">
        <v>174</v>
      </c>
      <c r="F17" s="1129">
        <v>193</v>
      </c>
      <c r="G17" s="1129">
        <v>198</v>
      </c>
      <c r="H17" s="1129">
        <v>177</v>
      </c>
      <c r="I17" s="1129">
        <v>194</v>
      </c>
      <c r="J17" s="1129">
        <v>198</v>
      </c>
      <c r="K17" s="1129">
        <v>178</v>
      </c>
      <c r="L17" s="1129">
        <v>180</v>
      </c>
      <c r="M17" s="1129">
        <v>200</v>
      </c>
      <c r="N17" s="1129">
        <v>205</v>
      </c>
      <c r="O17" s="1130">
        <v>183</v>
      </c>
    </row>
    <row r="18" spans="1:15" s="615" customFormat="1" ht="18">
      <c r="A18" s="2331"/>
      <c r="B18" s="1125" t="s">
        <v>324</v>
      </c>
      <c r="C18" s="1129">
        <v>15</v>
      </c>
      <c r="D18" s="1129">
        <v>22</v>
      </c>
      <c r="E18" s="1129">
        <v>28</v>
      </c>
      <c r="F18" s="1129">
        <v>32</v>
      </c>
      <c r="G18" s="1129">
        <v>35</v>
      </c>
      <c r="H18" s="1129">
        <v>45</v>
      </c>
      <c r="I18" s="1129">
        <v>33</v>
      </c>
      <c r="J18" s="1129">
        <v>33</v>
      </c>
      <c r="K18" s="1129">
        <v>59</v>
      </c>
      <c r="L18" s="1129">
        <v>61</v>
      </c>
      <c r="M18" s="1129">
        <v>37</v>
      </c>
      <c r="N18" s="1129">
        <v>36</v>
      </c>
      <c r="O18" s="1130">
        <v>59</v>
      </c>
    </row>
    <row r="19" spans="1:15" s="615" customFormat="1" ht="18">
      <c r="A19" s="2331"/>
      <c r="B19" s="1125" t="s">
        <v>325</v>
      </c>
      <c r="C19" s="1129">
        <v>109</v>
      </c>
      <c r="D19" s="1129">
        <v>118</v>
      </c>
      <c r="E19" s="1129">
        <v>163</v>
      </c>
      <c r="F19" s="1129">
        <v>175</v>
      </c>
      <c r="G19" s="1129">
        <v>183</v>
      </c>
      <c r="H19" s="1129">
        <v>162</v>
      </c>
      <c r="I19" s="1129">
        <v>188</v>
      </c>
      <c r="J19" s="1129">
        <v>192</v>
      </c>
      <c r="K19" s="1129">
        <v>144</v>
      </c>
      <c r="L19" s="1129">
        <v>165</v>
      </c>
      <c r="M19" s="1129">
        <v>178</v>
      </c>
      <c r="N19" s="1129">
        <v>188</v>
      </c>
      <c r="O19" s="1130">
        <v>159</v>
      </c>
    </row>
    <row r="20" spans="1:15" s="615" customFormat="1" ht="18">
      <c r="A20" s="2331"/>
      <c r="B20" s="1125" t="s">
        <v>326</v>
      </c>
      <c r="C20" s="1129">
        <v>31</v>
      </c>
      <c r="D20" s="1129">
        <v>54</v>
      </c>
      <c r="E20" s="1129">
        <v>67</v>
      </c>
      <c r="F20" s="1129">
        <v>58</v>
      </c>
      <c r="G20" s="1129">
        <v>80</v>
      </c>
      <c r="H20" s="1129">
        <v>60</v>
      </c>
      <c r="I20" s="1129">
        <v>64</v>
      </c>
      <c r="J20" s="1129">
        <v>76</v>
      </c>
      <c r="K20" s="1129">
        <v>91</v>
      </c>
      <c r="L20" s="1129">
        <v>87</v>
      </c>
      <c r="M20" s="1129">
        <v>86</v>
      </c>
      <c r="N20" s="1129">
        <v>92</v>
      </c>
      <c r="O20" s="1130">
        <v>76</v>
      </c>
    </row>
    <row r="21" spans="1:15" s="615" customFormat="1" ht="18">
      <c r="A21" s="2331"/>
      <c r="B21" s="1125" t="s">
        <v>327</v>
      </c>
      <c r="C21" s="1129">
        <v>90</v>
      </c>
      <c r="D21" s="1129">
        <v>93</v>
      </c>
      <c r="E21" s="1129">
        <v>120</v>
      </c>
      <c r="F21" s="1129">
        <v>130</v>
      </c>
      <c r="G21" s="1129">
        <v>141</v>
      </c>
      <c r="H21" s="1129">
        <v>116</v>
      </c>
      <c r="I21" s="1129">
        <v>142</v>
      </c>
      <c r="J21" s="1129">
        <v>147</v>
      </c>
      <c r="K21" s="1129">
        <v>158</v>
      </c>
      <c r="L21" s="1129">
        <v>151</v>
      </c>
      <c r="M21" s="1129">
        <v>159</v>
      </c>
      <c r="N21" s="1129">
        <v>162</v>
      </c>
      <c r="O21" s="1130">
        <v>127</v>
      </c>
    </row>
    <row r="22" spans="1:15" s="615" customFormat="1" ht="18">
      <c r="A22" s="2331"/>
      <c r="B22" s="1125" t="s">
        <v>328</v>
      </c>
      <c r="C22" s="1129">
        <v>25</v>
      </c>
      <c r="D22" s="1129">
        <v>29</v>
      </c>
      <c r="E22" s="1129">
        <v>33</v>
      </c>
      <c r="F22" s="1129">
        <v>40</v>
      </c>
      <c r="G22" s="1129">
        <v>40</v>
      </c>
      <c r="H22" s="1129">
        <v>36</v>
      </c>
      <c r="I22" s="1129">
        <v>36</v>
      </c>
      <c r="J22" s="1129">
        <v>37</v>
      </c>
      <c r="K22" s="1129">
        <v>43</v>
      </c>
      <c r="L22" s="1129">
        <v>41</v>
      </c>
      <c r="M22" s="1129">
        <v>36</v>
      </c>
      <c r="N22" s="1129">
        <v>37</v>
      </c>
      <c r="O22" s="1130">
        <v>65</v>
      </c>
    </row>
    <row r="23" spans="1:15" s="615" customFormat="1" ht="18">
      <c r="A23" s="2331"/>
      <c r="B23" s="1125" t="s">
        <v>329</v>
      </c>
      <c r="C23" s="1129">
        <v>37</v>
      </c>
      <c r="D23" s="1129">
        <v>57</v>
      </c>
      <c r="E23" s="1129">
        <v>84</v>
      </c>
      <c r="F23" s="1129">
        <v>104</v>
      </c>
      <c r="G23" s="1129">
        <v>104</v>
      </c>
      <c r="H23" s="1129">
        <v>97</v>
      </c>
      <c r="I23" s="1129">
        <v>100</v>
      </c>
      <c r="J23" s="1129">
        <v>102</v>
      </c>
      <c r="K23" s="1129">
        <v>110</v>
      </c>
      <c r="L23" s="1129">
        <v>105</v>
      </c>
      <c r="M23" s="1129">
        <v>98</v>
      </c>
      <c r="N23" s="1129">
        <v>100</v>
      </c>
      <c r="O23" s="1130">
        <v>99</v>
      </c>
    </row>
    <row r="24" spans="1:15" s="615" customFormat="1" ht="18">
      <c r="A24" s="2331"/>
      <c r="B24" s="1125" t="s">
        <v>330</v>
      </c>
      <c r="C24" s="1129">
        <v>19</v>
      </c>
      <c r="D24" s="1129">
        <v>29</v>
      </c>
      <c r="E24" s="1129">
        <v>34</v>
      </c>
      <c r="F24" s="1129">
        <v>35</v>
      </c>
      <c r="G24" s="1129">
        <v>39</v>
      </c>
      <c r="H24" s="1129">
        <v>37</v>
      </c>
      <c r="I24" s="1129">
        <v>36</v>
      </c>
      <c r="J24" s="1129">
        <v>38</v>
      </c>
      <c r="K24" s="1129">
        <v>63</v>
      </c>
      <c r="L24" s="1129">
        <v>66</v>
      </c>
      <c r="M24" s="1129">
        <v>38</v>
      </c>
      <c r="N24" s="1129">
        <v>36</v>
      </c>
      <c r="O24" s="1130">
        <v>43</v>
      </c>
    </row>
    <row r="25" spans="1:15" s="615" customFormat="1" ht="18">
      <c r="A25" s="2331"/>
      <c r="B25" s="1125" t="s">
        <v>331</v>
      </c>
      <c r="C25" s="1129">
        <v>126</v>
      </c>
      <c r="D25" s="1129">
        <v>133</v>
      </c>
      <c r="E25" s="1129">
        <v>157</v>
      </c>
      <c r="F25" s="1129">
        <v>164</v>
      </c>
      <c r="G25" s="1129">
        <v>183</v>
      </c>
      <c r="H25" s="1129">
        <v>170</v>
      </c>
      <c r="I25" s="1129">
        <v>169</v>
      </c>
      <c r="J25" s="1129">
        <v>171</v>
      </c>
      <c r="K25" s="1129">
        <v>154</v>
      </c>
      <c r="L25" s="1129">
        <v>164</v>
      </c>
      <c r="M25" s="1129">
        <v>168</v>
      </c>
      <c r="N25" s="1129">
        <v>173</v>
      </c>
      <c r="O25" s="1130">
        <v>169</v>
      </c>
    </row>
    <row r="26" spans="1:15" s="615" customFormat="1" ht="18">
      <c r="A26" s="2331"/>
      <c r="B26" s="1125" t="s">
        <v>332</v>
      </c>
      <c r="C26" s="1129">
        <v>130</v>
      </c>
      <c r="D26" s="1129">
        <v>130</v>
      </c>
      <c r="E26" s="1129">
        <v>160</v>
      </c>
      <c r="F26" s="1129">
        <v>183</v>
      </c>
      <c r="G26" s="1129">
        <v>193</v>
      </c>
      <c r="H26" s="1129">
        <v>186</v>
      </c>
      <c r="I26" s="1129">
        <v>183</v>
      </c>
      <c r="J26" s="1129">
        <v>183</v>
      </c>
      <c r="K26" s="1129">
        <v>174</v>
      </c>
      <c r="L26" s="1129">
        <v>170</v>
      </c>
      <c r="M26" s="1129">
        <v>178</v>
      </c>
      <c r="N26" s="1129">
        <v>179</v>
      </c>
      <c r="O26" s="1130">
        <v>195</v>
      </c>
    </row>
    <row r="27" spans="1:15" s="615" customFormat="1" ht="18">
      <c r="A27" s="2331"/>
      <c r="B27" s="1125" t="s">
        <v>333</v>
      </c>
      <c r="C27" s="1129">
        <v>33</v>
      </c>
      <c r="D27" s="1129">
        <v>41</v>
      </c>
      <c r="E27" s="1129">
        <v>50</v>
      </c>
      <c r="F27" s="1129">
        <v>57</v>
      </c>
      <c r="G27" s="1129">
        <v>62</v>
      </c>
      <c r="H27" s="1129">
        <v>55</v>
      </c>
      <c r="I27" s="1129">
        <v>58</v>
      </c>
      <c r="J27" s="1129">
        <v>59</v>
      </c>
      <c r="K27" s="1129">
        <v>73</v>
      </c>
      <c r="L27" s="1129">
        <v>78</v>
      </c>
      <c r="M27" s="1129">
        <v>56</v>
      </c>
      <c r="N27" s="1129">
        <v>55</v>
      </c>
      <c r="O27" s="1130">
        <v>52</v>
      </c>
    </row>
    <row r="28" spans="1:15" s="615" customFormat="1" ht="18">
      <c r="A28" s="2331"/>
      <c r="B28" s="1125" t="s">
        <v>334</v>
      </c>
      <c r="C28" s="1129">
        <v>21</v>
      </c>
      <c r="D28" s="1129">
        <v>31</v>
      </c>
      <c r="E28" s="1129">
        <v>35</v>
      </c>
      <c r="F28" s="1129">
        <v>36</v>
      </c>
      <c r="G28" s="1129">
        <v>40</v>
      </c>
      <c r="H28" s="1129">
        <v>40</v>
      </c>
      <c r="I28" s="1129">
        <v>37</v>
      </c>
      <c r="J28" s="1129">
        <v>38</v>
      </c>
      <c r="K28" s="1129">
        <v>95</v>
      </c>
      <c r="L28" s="1129">
        <v>37</v>
      </c>
      <c r="M28" s="1129">
        <v>37</v>
      </c>
      <c r="N28" s="1129">
        <v>35</v>
      </c>
      <c r="O28" s="1130">
        <v>49</v>
      </c>
    </row>
    <row r="29" spans="1:15" s="615" customFormat="1" ht="18">
      <c r="A29" s="2331"/>
      <c r="B29" s="1125" t="s">
        <v>335</v>
      </c>
      <c r="C29" s="1129">
        <v>27</v>
      </c>
      <c r="D29" s="1129">
        <v>64</v>
      </c>
      <c r="E29" s="1129">
        <v>68</v>
      </c>
      <c r="F29" s="1129">
        <v>81</v>
      </c>
      <c r="G29" s="1129">
        <v>80</v>
      </c>
      <c r="H29" s="1129">
        <v>77</v>
      </c>
      <c r="I29" s="1129">
        <v>82</v>
      </c>
      <c r="J29" s="1129">
        <v>84</v>
      </c>
      <c r="K29" s="1129">
        <v>88</v>
      </c>
      <c r="L29" s="1129">
        <v>80</v>
      </c>
      <c r="M29" s="1129">
        <v>79</v>
      </c>
      <c r="N29" s="1129">
        <v>82</v>
      </c>
      <c r="O29" s="1130">
        <v>70</v>
      </c>
    </row>
    <row r="30" spans="1:15" s="615" customFormat="1" ht="18">
      <c r="A30" s="2331"/>
      <c r="B30" s="1125" t="s">
        <v>336</v>
      </c>
      <c r="C30" s="1129">
        <v>39</v>
      </c>
      <c r="D30" s="1129">
        <v>70</v>
      </c>
      <c r="E30" s="1129">
        <v>67</v>
      </c>
      <c r="F30" s="1129">
        <v>72</v>
      </c>
      <c r="G30" s="1129">
        <v>79</v>
      </c>
      <c r="H30" s="1129">
        <v>139</v>
      </c>
      <c r="I30" s="1129">
        <v>75</v>
      </c>
      <c r="J30" s="1129">
        <v>79</v>
      </c>
      <c r="K30" s="1129">
        <v>104</v>
      </c>
      <c r="L30" s="1129">
        <v>101</v>
      </c>
      <c r="M30" s="1129">
        <v>78</v>
      </c>
      <c r="N30" s="1129">
        <v>84</v>
      </c>
      <c r="O30" s="1130">
        <v>100</v>
      </c>
    </row>
    <row r="31" spans="1:15" s="615" customFormat="1" ht="18">
      <c r="A31" s="2331"/>
      <c r="B31" s="1125" t="s">
        <v>337</v>
      </c>
      <c r="C31" s="1129">
        <v>1038</v>
      </c>
      <c r="D31" s="1129">
        <v>1407</v>
      </c>
      <c r="E31" s="1129">
        <v>1551</v>
      </c>
      <c r="F31" s="1129">
        <v>1690</v>
      </c>
      <c r="G31" s="1129">
        <v>1766</v>
      </c>
      <c r="H31" s="1129">
        <v>1453</v>
      </c>
      <c r="I31" s="1129">
        <v>1692</v>
      </c>
      <c r="J31" s="1129">
        <v>1678</v>
      </c>
      <c r="K31" s="1129">
        <v>1443</v>
      </c>
      <c r="L31" s="1129">
        <v>1486</v>
      </c>
      <c r="M31" s="1129">
        <v>1645</v>
      </c>
      <c r="N31" s="1129">
        <v>1686</v>
      </c>
      <c r="O31" s="1130">
        <v>1478</v>
      </c>
    </row>
    <row r="32" spans="1:15" s="615" customFormat="1" ht="18">
      <c r="A32" s="2331"/>
      <c r="B32" s="1125" t="s">
        <v>338</v>
      </c>
      <c r="C32" s="1129">
        <v>19</v>
      </c>
      <c r="D32" s="1129">
        <v>27</v>
      </c>
      <c r="E32" s="1129">
        <v>40</v>
      </c>
      <c r="F32" s="1129">
        <v>48</v>
      </c>
      <c r="G32" s="1129">
        <v>58</v>
      </c>
      <c r="H32" s="1129">
        <v>51</v>
      </c>
      <c r="I32" s="1129">
        <v>49</v>
      </c>
      <c r="J32" s="1129">
        <v>48</v>
      </c>
      <c r="K32" s="1129">
        <v>68</v>
      </c>
      <c r="L32" s="1129">
        <v>69</v>
      </c>
      <c r="M32" s="1129">
        <v>49</v>
      </c>
      <c r="N32" s="1129">
        <v>49</v>
      </c>
      <c r="O32" s="1130">
        <v>67</v>
      </c>
    </row>
    <row r="33" spans="1:15" s="615" customFormat="1" ht="18">
      <c r="A33" s="2331"/>
      <c r="B33" s="1125" t="s">
        <v>339</v>
      </c>
      <c r="C33" s="1129">
        <v>46</v>
      </c>
      <c r="D33" s="1129">
        <v>51</v>
      </c>
      <c r="E33" s="1129">
        <v>69</v>
      </c>
      <c r="F33" s="1129">
        <v>75</v>
      </c>
      <c r="G33" s="1129">
        <v>80</v>
      </c>
      <c r="H33" s="1129">
        <v>76</v>
      </c>
      <c r="I33" s="1129">
        <v>79</v>
      </c>
      <c r="J33" s="1129">
        <v>82</v>
      </c>
      <c r="K33" s="1129">
        <v>67</v>
      </c>
      <c r="L33" s="1129">
        <v>65</v>
      </c>
      <c r="M33" s="1129">
        <v>78</v>
      </c>
      <c r="N33" s="1129">
        <v>86</v>
      </c>
      <c r="O33" s="1130">
        <v>64</v>
      </c>
    </row>
    <row r="34" spans="1:15" s="615" customFormat="1" ht="18">
      <c r="A34" s="2331"/>
      <c r="B34" s="1125" t="s">
        <v>340</v>
      </c>
      <c r="C34" s="1129">
        <v>52</v>
      </c>
      <c r="D34" s="1129">
        <v>122</v>
      </c>
      <c r="E34" s="1129">
        <v>139</v>
      </c>
      <c r="F34" s="1129">
        <v>149</v>
      </c>
      <c r="G34" s="1129">
        <v>175</v>
      </c>
      <c r="H34" s="1129">
        <v>402</v>
      </c>
      <c r="I34" s="1129">
        <v>161</v>
      </c>
      <c r="J34" s="1129">
        <v>154</v>
      </c>
      <c r="K34" s="1129">
        <v>137</v>
      </c>
      <c r="L34" s="1129">
        <v>142</v>
      </c>
      <c r="M34" s="1129">
        <v>154</v>
      </c>
      <c r="N34" s="1129">
        <v>172</v>
      </c>
      <c r="O34" s="1130">
        <v>153</v>
      </c>
    </row>
    <row r="35" spans="1:15" s="615" customFormat="1" ht="18">
      <c r="A35" s="2331"/>
      <c r="B35" s="1125" t="s">
        <v>341</v>
      </c>
      <c r="C35" s="1129">
        <v>87</v>
      </c>
      <c r="D35" s="1129">
        <v>91</v>
      </c>
      <c r="E35" s="1129">
        <v>107</v>
      </c>
      <c r="F35" s="1129">
        <v>109</v>
      </c>
      <c r="G35" s="1129">
        <v>121</v>
      </c>
      <c r="H35" s="1129">
        <v>109</v>
      </c>
      <c r="I35" s="1129">
        <v>110</v>
      </c>
      <c r="J35" s="1129">
        <v>119</v>
      </c>
      <c r="K35" s="1129">
        <v>106</v>
      </c>
      <c r="L35" s="1129">
        <v>101</v>
      </c>
      <c r="M35" s="1129">
        <v>113</v>
      </c>
      <c r="N35" s="1129">
        <v>120</v>
      </c>
      <c r="O35" s="1130">
        <v>120</v>
      </c>
    </row>
    <row r="36" spans="1:15" s="615" customFormat="1" ht="18">
      <c r="A36" s="2331"/>
      <c r="B36" s="1125" t="s">
        <v>342</v>
      </c>
      <c r="C36" s="1129">
        <v>38</v>
      </c>
      <c r="D36" s="1129">
        <v>81</v>
      </c>
      <c r="E36" s="1129">
        <v>93</v>
      </c>
      <c r="F36" s="1129">
        <v>92</v>
      </c>
      <c r="G36" s="1129">
        <v>105</v>
      </c>
      <c r="H36" s="1129">
        <v>118</v>
      </c>
      <c r="I36" s="1129">
        <v>101</v>
      </c>
      <c r="J36" s="1129">
        <v>104</v>
      </c>
      <c r="K36" s="1129">
        <v>101</v>
      </c>
      <c r="L36" s="1129">
        <v>99</v>
      </c>
      <c r="M36" s="1129">
        <v>106</v>
      </c>
      <c r="N36" s="1129">
        <v>108</v>
      </c>
      <c r="O36" s="1130">
        <v>86</v>
      </c>
    </row>
    <row r="37" spans="1:15" s="615" customFormat="1" ht="18">
      <c r="A37" s="2331"/>
      <c r="B37" s="1125" t="s">
        <v>343</v>
      </c>
      <c r="C37" s="1129">
        <v>112</v>
      </c>
      <c r="D37" s="1129">
        <v>163</v>
      </c>
      <c r="E37" s="1129">
        <v>191</v>
      </c>
      <c r="F37" s="1129">
        <v>220</v>
      </c>
      <c r="G37" s="1129">
        <v>236</v>
      </c>
      <c r="H37" s="1129">
        <v>203</v>
      </c>
      <c r="I37" s="1129">
        <v>223</v>
      </c>
      <c r="J37" s="1129">
        <v>237</v>
      </c>
      <c r="K37" s="1129">
        <v>347</v>
      </c>
      <c r="L37" s="1129">
        <v>343</v>
      </c>
      <c r="M37" s="1129">
        <v>222</v>
      </c>
      <c r="N37" s="1129">
        <v>237</v>
      </c>
      <c r="O37" s="1130">
        <v>195</v>
      </c>
    </row>
    <row r="38" spans="1:15" s="615" customFormat="1" ht="18">
      <c r="A38" s="2331"/>
      <c r="B38" s="1125" t="s">
        <v>344</v>
      </c>
      <c r="C38" s="1129">
        <v>77</v>
      </c>
      <c r="D38" s="1129">
        <v>65</v>
      </c>
      <c r="E38" s="1129">
        <v>73</v>
      </c>
      <c r="F38" s="1129">
        <v>76</v>
      </c>
      <c r="G38" s="1129">
        <v>79</v>
      </c>
      <c r="H38" s="1129">
        <v>72</v>
      </c>
      <c r="I38" s="1129">
        <v>77</v>
      </c>
      <c r="J38" s="1129">
        <v>75</v>
      </c>
      <c r="K38" s="1129">
        <v>75</v>
      </c>
      <c r="L38" s="1129">
        <v>71</v>
      </c>
      <c r="M38" s="1129">
        <v>70</v>
      </c>
      <c r="N38" s="1129">
        <v>67</v>
      </c>
      <c r="O38" s="1130">
        <v>75</v>
      </c>
    </row>
    <row r="39" spans="1:15" s="615" customFormat="1" ht="18">
      <c r="A39" s="2331"/>
      <c r="B39" s="1125" t="s">
        <v>345</v>
      </c>
      <c r="C39" s="1129">
        <v>179</v>
      </c>
      <c r="D39" s="1129">
        <v>197</v>
      </c>
      <c r="E39" s="1129">
        <v>248</v>
      </c>
      <c r="F39" s="1129">
        <v>273</v>
      </c>
      <c r="G39" s="1129">
        <v>302</v>
      </c>
      <c r="H39" s="1129">
        <v>246</v>
      </c>
      <c r="I39" s="1129">
        <v>310</v>
      </c>
      <c r="J39" s="1129">
        <v>311</v>
      </c>
      <c r="K39" s="1129">
        <v>292</v>
      </c>
      <c r="L39" s="1129">
        <v>275</v>
      </c>
      <c r="M39" s="1129">
        <v>312</v>
      </c>
      <c r="N39" s="1129">
        <v>319</v>
      </c>
      <c r="O39" s="1130">
        <v>275</v>
      </c>
    </row>
    <row r="40" spans="1:15" s="615" customFormat="1" ht="18">
      <c r="A40" s="2331"/>
      <c r="B40" s="1125" t="s">
        <v>346</v>
      </c>
      <c r="C40" s="1129">
        <v>46</v>
      </c>
      <c r="D40" s="1129">
        <v>41</v>
      </c>
      <c r="E40" s="1129">
        <v>54</v>
      </c>
      <c r="F40" s="1129">
        <v>59</v>
      </c>
      <c r="G40" s="1129">
        <v>53</v>
      </c>
      <c r="H40" s="1129">
        <v>53</v>
      </c>
      <c r="I40" s="1129">
        <v>52</v>
      </c>
      <c r="J40" s="1129">
        <v>52</v>
      </c>
      <c r="K40" s="1129">
        <v>43</v>
      </c>
      <c r="L40" s="1129">
        <v>45</v>
      </c>
      <c r="M40" s="1129">
        <v>53</v>
      </c>
      <c r="N40" s="1129">
        <v>52</v>
      </c>
      <c r="O40" s="1130">
        <v>60</v>
      </c>
    </row>
    <row r="41" spans="1:15" s="615" customFormat="1" ht="18">
      <c r="A41" s="2331"/>
      <c r="B41" s="1125" t="s">
        <v>347</v>
      </c>
      <c r="C41" s="1135">
        <v>16</v>
      </c>
      <c r="D41" s="1135">
        <v>27</v>
      </c>
      <c r="E41" s="1135">
        <v>30</v>
      </c>
      <c r="F41" s="1135">
        <v>35</v>
      </c>
      <c r="G41" s="1135">
        <v>37</v>
      </c>
      <c r="H41" s="1135">
        <v>41</v>
      </c>
      <c r="I41" s="1135">
        <v>35</v>
      </c>
      <c r="J41" s="1135">
        <v>35</v>
      </c>
      <c r="K41" s="1135">
        <v>40</v>
      </c>
      <c r="L41" s="1135">
        <v>40</v>
      </c>
      <c r="M41" s="1135">
        <v>34</v>
      </c>
      <c r="N41" s="1135">
        <v>27</v>
      </c>
      <c r="O41" s="1136">
        <v>39</v>
      </c>
    </row>
    <row r="42" spans="1:15" s="615" customFormat="1" ht="18">
      <c r="A42" s="2331"/>
      <c r="B42" s="1125" t="s">
        <v>348</v>
      </c>
      <c r="C42" s="1135">
        <v>22</v>
      </c>
      <c r="D42" s="1135">
        <v>32</v>
      </c>
      <c r="E42" s="1135">
        <v>33</v>
      </c>
      <c r="F42" s="1135">
        <v>32</v>
      </c>
      <c r="G42" s="1135">
        <v>35</v>
      </c>
      <c r="H42" s="1135">
        <v>35</v>
      </c>
      <c r="I42" s="1135">
        <v>33</v>
      </c>
      <c r="J42" s="1135">
        <v>35</v>
      </c>
      <c r="K42" s="1135">
        <v>38</v>
      </c>
      <c r="L42" s="1135">
        <v>41</v>
      </c>
      <c r="M42" s="1135">
        <v>34</v>
      </c>
      <c r="N42" s="1135">
        <v>31</v>
      </c>
      <c r="O42" s="1136">
        <v>27</v>
      </c>
    </row>
    <row r="43" spans="1:15" s="615" customFormat="1" ht="18.75" thickBot="1">
      <c r="A43" s="2331"/>
      <c r="B43" s="1125" t="s">
        <v>349</v>
      </c>
      <c r="C43" s="1137">
        <v>15</v>
      </c>
      <c r="D43" s="1138">
        <v>24</v>
      </c>
      <c r="E43" s="1138">
        <v>29</v>
      </c>
      <c r="F43" s="1138">
        <v>35</v>
      </c>
      <c r="G43" s="1138">
        <v>35</v>
      </c>
      <c r="H43" s="1138">
        <v>33</v>
      </c>
      <c r="I43" s="1138">
        <v>34</v>
      </c>
      <c r="J43" s="1138">
        <v>40</v>
      </c>
      <c r="K43" s="1138">
        <v>39</v>
      </c>
      <c r="L43" s="1138">
        <v>38</v>
      </c>
      <c r="M43" s="1138">
        <v>30</v>
      </c>
      <c r="N43" s="1138">
        <v>31</v>
      </c>
      <c r="O43" s="1139">
        <v>38</v>
      </c>
    </row>
    <row r="44" spans="1:15" s="616" customFormat="1" ht="19.5" thickTop="1" thickBot="1">
      <c r="A44" s="1126"/>
      <c r="B44" s="1127" t="s">
        <v>350</v>
      </c>
      <c r="C44" s="1140">
        <v>3233</v>
      </c>
      <c r="D44" s="1140">
        <v>4200</v>
      </c>
      <c r="E44" s="1140">
        <v>4952</v>
      </c>
      <c r="F44" s="1140">
        <v>5436</v>
      </c>
      <c r="G44" s="1140">
        <v>5809</v>
      </c>
      <c r="H44" s="1140">
        <v>5454</v>
      </c>
      <c r="I44" s="1140">
        <v>5564</v>
      </c>
      <c r="J44" s="1140">
        <v>5639</v>
      </c>
      <c r="K44" s="1140">
        <v>5526</v>
      </c>
      <c r="L44" s="1140">
        <v>5470</v>
      </c>
      <c r="M44" s="1140">
        <f>SUM(M6:M43)</f>
        <v>5570</v>
      </c>
      <c r="N44" s="1140">
        <f>SUM(N6:N43)</f>
        <v>5714</v>
      </c>
      <c r="O44" s="1141">
        <v>5301</v>
      </c>
    </row>
    <row r="45" spans="1:15" s="516" customFormat="1" ht="12.75">
      <c r="A45" s="1128" t="s">
        <v>1088</v>
      </c>
      <c r="C45" s="517"/>
      <c r="D45" s="518"/>
      <c r="E45" s="518"/>
      <c r="F45" s="518"/>
      <c r="G45" s="518"/>
      <c r="H45" s="518"/>
      <c r="I45" s="518"/>
      <c r="J45" s="518"/>
      <c r="K45" s="518"/>
    </row>
    <row r="46" spans="1:15" s="521" customFormat="1" ht="15">
      <c r="A46" s="1128" t="s">
        <v>1504</v>
      </c>
      <c r="B46" s="516"/>
      <c r="C46" s="519"/>
      <c r="D46" s="520"/>
      <c r="E46" s="520"/>
      <c r="F46" s="520"/>
      <c r="G46" s="520"/>
      <c r="H46" s="520"/>
      <c r="I46" s="520"/>
      <c r="J46" s="520"/>
      <c r="K46" s="520"/>
      <c r="L46" s="516"/>
      <c r="M46" s="516"/>
      <c r="N46" s="516"/>
    </row>
    <row r="47" spans="1:15" ht="15">
      <c r="A47" s="516" t="s">
        <v>1505</v>
      </c>
      <c r="B47" s="516"/>
      <c r="C47" s="522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</sheetData>
  <mergeCells count="16">
    <mergeCell ref="O3:O4"/>
    <mergeCell ref="A5:B5"/>
    <mergeCell ref="A6:B6"/>
    <mergeCell ref="A7:A43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hyperlinks>
    <hyperlink ref="A1" location="Menu!A1" display="Return to Menu"/>
  </hyperlinks>
  <pageMargins left="1.21" right="0.55000000000000004" top="0.39" bottom="0.14000000000000001" header="0.54" footer="0.26"/>
  <pageSetup paperSize="9" scale="64" orientation="landscape" r:id="rId1"/>
  <colBreaks count="1" manualBreakCount="1">
    <brk id="14" max="4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view="pageBreakPreview" zoomScaleNormal="75" zoomScaleSheetLayoutView="50" workbookViewId="0">
      <pane xSplit="1" ySplit="5" topLeftCell="B6" activePane="bottomRight" state="frozen"/>
      <selection activeCell="Q72" sqref="Q72"/>
      <selection pane="topRight" activeCell="Q72" sqref="Q72"/>
      <selection pane="bottomLeft" activeCell="Q72" sqref="Q72"/>
      <selection pane="bottomRight"/>
    </sheetView>
  </sheetViews>
  <sheetFormatPr defaultRowHeight="14.25"/>
  <cols>
    <col min="1" max="1" width="22.7109375" style="241" customWidth="1"/>
    <col min="2" max="2" width="28.85546875" style="7" bestFit="1" customWidth="1"/>
    <col min="3" max="3" width="25.140625" style="7" bestFit="1" customWidth="1"/>
    <col min="4" max="4" width="35" style="7" bestFit="1" customWidth="1"/>
    <col min="5" max="5" width="23.7109375" style="7" bestFit="1" customWidth="1"/>
    <col min="6" max="6" width="26.140625" style="7" bestFit="1" customWidth="1"/>
    <col min="7" max="7" width="21.42578125" style="7" bestFit="1" customWidth="1"/>
    <col min="8" max="8" width="14.140625" style="156" customWidth="1"/>
    <col min="9" max="9" width="9.7109375" style="156" customWidth="1"/>
    <col min="10" max="10" width="9.140625" style="7"/>
    <col min="11" max="11" width="15.5703125" style="7" bestFit="1" customWidth="1"/>
    <col min="12" max="12" width="9.140625" style="7"/>
    <col min="13" max="13" width="12.5703125" style="7" bestFit="1" customWidth="1"/>
    <col min="14" max="14" width="12.7109375" style="7" bestFit="1" customWidth="1"/>
    <col min="15" max="256" width="9.140625" style="7"/>
    <col min="257" max="257" width="22.7109375" style="7" customWidth="1"/>
    <col min="258" max="258" width="27.140625" style="7" bestFit="1" customWidth="1"/>
    <col min="259" max="259" width="27.7109375" style="7" customWidth="1"/>
    <col min="260" max="260" width="33.5703125" style="7" bestFit="1" customWidth="1"/>
    <col min="261" max="261" width="23.7109375" style="7" bestFit="1" customWidth="1"/>
    <col min="262" max="262" width="26.140625" style="7" bestFit="1" customWidth="1"/>
    <col min="263" max="263" width="21.42578125" style="7" bestFit="1" customWidth="1"/>
    <col min="264" max="264" width="14.140625" style="7" customWidth="1"/>
    <col min="265" max="265" width="9.7109375" style="7" customWidth="1"/>
    <col min="266" max="266" width="9.140625" style="7"/>
    <col min="267" max="267" width="15.5703125" style="7" bestFit="1" customWidth="1"/>
    <col min="268" max="268" width="9.140625" style="7"/>
    <col min="269" max="269" width="12.5703125" style="7" bestFit="1" customWidth="1"/>
    <col min="270" max="270" width="12.7109375" style="7" bestFit="1" customWidth="1"/>
    <col min="271" max="512" width="9.140625" style="7"/>
    <col min="513" max="513" width="22.7109375" style="7" customWidth="1"/>
    <col min="514" max="514" width="27.140625" style="7" bestFit="1" customWidth="1"/>
    <col min="515" max="515" width="27.7109375" style="7" customWidth="1"/>
    <col min="516" max="516" width="33.5703125" style="7" bestFit="1" customWidth="1"/>
    <col min="517" max="517" width="23.7109375" style="7" bestFit="1" customWidth="1"/>
    <col min="518" max="518" width="26.140625" style="7" bestFit="1" customWidth="1"/>
    <col min="519" max="519" width="21.42578125" style="7" bestFit="1" customWidth="1"/>
    <col min="520" max="520" width="14.140625" style="7" customWidth="1"/>
    <col min="521" max="521" width="9.7109375" style="7" customWidth="1"/>
    <col min="522" max="522" width="9.140625" style="7"/>
    <col min="523" max="523" width="15.5703125" style="7" bestFit="1" customWidth="1"/>
    <col min="524" max="524" width="9.140625" style="7"/>
    <col min="525" max="525" width="12.5703125" style="7" bestFit="1" customWidth="1"/>
    <col min="526" max="526" width="12.7109375" style="7" bestFit="1" customWidth="1"/>
    <col min="527" max="768" width="9.140625" style="7"/>
    <col min="769" max="769" width="22.7109375" style="7" customWidth="1"/>
    <col min="770" max="770" width="27.140625" style="7" bestFit="1" customWidth="1"/>
    <col min="771" max="771" width="27.7109375" style="7" customWidth="1"/>
    <col min="772" max="772" width="33.5703125" style="7" bestFit="1" customWidth="1"/>
    <col min="773" max="773" width="23.7109375" style="7" bestFit="1" customWidth="1"/>
    <col min="774" max="774" width="26.140625" style="7" bestFit="1" customWidth="1"/>
    <col min="775" max="775" width="21.42578125" style="7" bestFit="1" customWidth="1"/>
    <col min="776" max="776" width="14.140625" style="7" customWidth="1"/>
    <col min="777" max="777" width="9.7109375" style="7" customWidth="1"/>
    <col min="778" max="778" width="9.140625" style="7"/>
    <col min="779" max="779" width="15.5703125" style="7" bestFit="1" customWidth="1"/>
    <col min="780" max="780" width="9.140625" style="7"/>
    <col min="781" max="781" width="12.5703125" style="7" bestFit="1" customWidth="1"/>
    <col min="782" max="782" width="12.7109375" style="7" bestFit="1" customWidth="1"/>
    <col min="783" max="1024" width="9.140625" style="7"/>
    <col min="1025" max="1025" width="22.7109375" style="7" customWidth="1"/>
    <col min="1026" max="1026" width="27.140625" style="7" bestFit="1" customWidth="1"/>
    <col min="1027" max="1027" width="27.7109375" style="7" customWidth="1"/>
    <col min="1028" max="1028" width="33.5703125" style="7" bestFit="1" customWidth="1"/>
    <col min="1029" max="1029" width="23.7109375" style="7" bestFit="1" customWidth="1"/>
    <col min="1030" max="1030" width="26.140625" style="7" bestFit="1" customWidth="1"/>
    <col min="1031" max="1031" width="21.42578125" style="7" bestFit="1" customWidth="1"/>
    <col min="1032" max="1032" width="14.140625" style="7" customWidth="1"/>
    <col min="1033" max="1033" width="9.7109375" style="7" customWidth="1"/>
    <col min="1034" max="1034" width="9.140625" style="7"/>
    <col min="1035" max="1035" width="15.5703125" style="7" bestFit="1" customWidth="1"/>
    <col min="1036" max="1036" width="9.140625" style="7"/>
    <col min="1037" max="1037" width="12.5703125" style="7" bestFit="1" customWidth="1"/>
    <col min="1038" max="1038" width="12.7109375" style="7" bestFit="1" customWidth="1"/>
    <col min="1039" max="1280" width="9.140625" style="7"/>
    <col min="1281" max="1281" width="22.7109375" style="7" customWidth="1"/>
    <col min="1282" max="1282" width="27.140625" style="7" bestFit="1" customWidth="1"/>
    <col min="1283" max="1283" width="27.7109375" style="7" customWidth="1"/>
    <col min="1284" max="1284" width="33.5703125" style="7" bestFit="1" customWidth="1"/>
    <col min="1285" max="1285" width="23.7109375" style="7" bestFit="1" customWidth="1"/>
    <col min="1286" max="1286" width="26.140625" style="7" bestFit="1" customWidth="1"/>
    <col min="1287" max="1287" width="21.42578125" style="7" bestFit="1" customWidth="1"/>
    <col min="1288" max="1288" width="14.140625" style="7" customWidth="1"/>
    <col min="1289" max="1289" width="9.7109375" style="7" customWidth="1"/>
    <col min="1290" max="1290" width="9.140625" style="7"/>
    <col min="1291" max="1291" width="15.5703125" style="7" bestFit="1" customWidth="1"/>
    <col min="1292" max="1292" width="9.140625" style="7"/>
    <col min="1293" max="1293" width="12.5703125" style="7" bestFit="1" customWidth="1"/>
    <col min="1294" max="1294" width="12.7109375" style="7" bestFit="1" customWidth="1"/>
    <col min="1295" max="1536" width="9.140625" style="7"/>
    <col min="1537" max="1537" width="22.7109375" style="7" customWidth="1"/>
    <col min="1538" max="1538" width="27.140625" style="7" bestFit="1" customWidth="1"/>
    <col min="1539" max="1539" width="27.7109375" style="7" customWidth="1"/>
    <col min="1540" max="1540" width="33.5703125" style="7" bestFit="1" customWidth="1"/>
    <col min="1541" max="1541" width="23.7109375" style="7" bestFit="1" customWidth="1"/>
    <col min="1542" max="1542" width="26.140625" style="7" bestFit="1" customWidth="1"/>
    <col min="1543" max="1543" width="21.42578125" style="7" bestFit="1" customWidth="1"/>
    <col min="1544" max="1544" width="14.140625" style="7" customWidth="1"/>
    <col min="1545" max="1545" width="9.7109375" style="7" customWidth="1"/>
    <col min="1546" max="1546" width="9.140625" style="7"/>
    <col min="1547" max="1547" width="15.5703125" style="7" bestFit="1" customWidth="1"/>
    <col min="1548" max="1548" width="9.140625" style="7"/>
    <col min="1549" max="1549" width="12.5703125" style="7" bestFit="1" customWidth="1"/>
    <col min="1550" max="1550" width="12.7109375" style="7" bestFit="1" customWidth="1"/>
    <col min="1551" max="1792" width="9.140625" style="7"/>
    <col min="1793" max="1793" width="22.7109375" style="7" customWidth="1"/>
    <col min="1794" max="1794" width="27.140625" style="7" bestFit="1" customWidth="1"/>
    <col min="1795" max="1795" width="27.7109375" style="7" customWidth="1"/>
    <col min="1796" max="1796" width="33.5703125" style="7" bestFit="1" customWidth="1"/>
    <col min="1797" max="1797" width="23.7109375" style="7" bestFit="1" customWidth="1"/>
    <col min="1798" max="1798" width="26.140625" style="7" bestFit="1" customWidth="1"/>
    <col min="1799" max="1799" width="21.42578125" style="7" bestFit="1" customWidth="1"/>
    <col min="1800" max="1800" width="14.140625" style="7" customWidth="1"/>
    <col min="1801" max="1801" width="9.7109375" style="7" customWidth="1"/>
    <col min="1802" max="1802" width="9.140625" style="7"/>
    <col min="1803" max="1803" width="15.5703125" style="7" bestFit="1" customWidth="1"/>
    <col min="1804" max="1804" width="9.140625" style="7"/>
    <col min="1805" max="1805" width="12.5703125" style="7" bestFit="1" customWidth="1"/>
    <col min="1806" max="1806" width="12.7109375" style="7" bestFit="1" customWidth="1"/>
    <col min="1807" max="2048" width="9.140625" style="7"/>
    <col min="2049" max="2049" width="22.7109375" style="7" customWidth="1"/>
    <col min="2050" max="2050" width="27.140625" style="7" bestFit="1" customWidth="1"/>
    <col min="2051" max="2051" width="27.7109375" style="7" customWidth="1"/>
    <col min="2052" max="2052" width="33.5703125" style="7" bestFit="1" customWidth="1"/>
    <col min="2053" max="2053" width="23.7109375" style="7" bestFit="1" customWidth="1"/>
    <col min="2054" max="2054" width="26.140625" style="7" bestFit="1" customWidth="1"/>
    <col min="2055" max="2055" width="21.42578125" style="7" bestFit="1" customWidth="1"/>
    <col min="2056" max="2056" width="14.140625" style="7" customWidth="1"/>
    <col min="2057" max="2057" width="9.7109375" style="7" customWidth="1"/>
    <col min="2058" max="2058" width="9.140625" style="7"/>
    <col min="2059" max="2059" width="15.5703125" style="7" bestFit="1" customWidth="1"/>
    <col min="2060" max="2060" width="9.140625" style="7"/>
    <col min="2061" max="2061" width="12.5703125" style="7" bestFit="1" customWidth="1"/>
    <col min="2062" max="2062" width="12.7109375" style="7" bestFit="1" customWidth="1"/>
    <col min="2063" max="2304" width="9.140625" style="7"/>
    <col min="2305" max="2305" width="22.7109375" style="7" customWidth="1"/>
    <col min="2306" max="2306" width="27.140625" style="7" bestFit="1" customWidth="1"/>
    <col min="2307" max="2307" width="27.7109375" style="7" customWidth="1"/>
    <col min="2308" max="2308" width="33.5703125" style="7" bestFit="1" customWidth="1"/>
    <col min="2309" max="2309" width="23.7109375" style="7" bestFit="1" customWidth="1"/>
    <col min="2310" max="2310" width="26.140625" style="7" bestFit="1" customWidth="1"/>
    <col min="2311" max="2311" width="21.42578125" style="7" bestFit="1" customWidth="1"/>
    <col min="2312" max="2312" width="14.140625" style="7" customWidth="1"/>
    <col min="2313" max="2313" width="9.7109375" style="7" customWidth="1"/>
    <col min="2314" max="2314" width="9.140625" style="7"/>
    <col min="2315" max="2315" width="15.5703125" style="7" bestFit="1" customWidth="1"/>
    <col min="2316" max="2316" width="9.140625" style="7"/>
    <col min="2317" max="2317" width="12.5703125" style="7" bestFit="1" customWidth="1"/>
    <col min="2318" max="2318" width="12.7109375" style="7" bestFit="1" customWidth="1"/>
    <col min="2319" max="2560" width="9.140625" style="7"/>
    <col min="2561" max="2561" width="22.7109375" style="7" customWidth="1"/>
    <col min="2562" max="2562" width="27.140625" style="7" bestFit="1" customWidth="1"/>
    <col min="2563" max="2563" width="27.7109375" style="7" customWidth="1"/>
    <col min="2564" max="2564" width="33.5703125" style="7" bestFit="1" customWidth="1"/>
    <col min="2565" max="2565" width="23.7109375" style="7" bestFit="1" customWidth="1"/>
    <col min="2566" max="2566" width="26.140625" style="7" bestFit="1" customWidth="1"/>
    <col min="2567" max="2567" width="21.42578125" style="7" bestFit="1" customWidth="1"/>
    <col min="2568" max="2568" width="14.140625" style="7" customWidth="1"/>
    <col min="2569" max="2569" width="9.7109375" style="7" customWidth="1"/>
    <col min="2570" max="2570" width="9.140625" style="7"/>
    <col min="2571" max="2571" width="15.5703125" style="7" bestFit="1" customWidth="1"/>
    <col min="2572" max="2572" width="9.140625" style="7"/>
    <col min="2573" max="2573" width="12.5703125" style="7" bestFit="1" customWidth="1"/>
    <col min="2574" max="2574" width="12.7109375" style="7" bestFit="1" customWidth="1"/>
    <col min="2575" max="2816" width="9.140625" style="7"/>
    <col min="2817" max="2817" width="22.7109375" style="7" customWidth="1"/>
    <col min="2818" max="2818" width="27.140625" style="7" bestFit="1" customWidth="1"/>
    <col min="2819" max="2819" width="27.7109375" style="7" customWidth="1"/>
    <col min="2820" max="2820" width="33.5703125" style="7" bestFit="1" customWidth="1"/>
    <col min="2821" max="2821" width="23.7109375" style="7" bestFit="1" customWidth="1"/>
    <col min="2822" max="2822" width="26.140625" style="7" bestFit="1" customWidth="1"/>
    <col min="2823" max="2823" width="21.42578125" style="7" bestFit="1" customWidth="1"/>
    <col min="2824" max="2824" width="14.140625" style="7" customWidth="1"/>
    <col min="2825" max="2825" width="9.7109375" style="7" customWidth="1"/>
    <col min="2826" max="2826" width="9.140625" style="7"/>
    <col min="2827" max="2827" width="15.5703125" style="7" bestFit="1" customWidth="1"/>
    <col min="2828" max="2828" width="9.140625" style="7"/>
    <col min="2829" max="2829" width="12.5703125" style="7" bestFit="1" customWidth="1"/>
    <col min="2830" max="2830" width="12.7109375" style="7" bestFit="1" customWidth="1"/>
    <col min="2831" max="3072" width="9.140625" style="7"/>
    <col min="3073" max="3073" width="22.7109375" style="7" customWidth="1"/>
    <col min="3074" max="3074" width="27.140625" style="7" bestFit="1" customWidth="1"/>
    <col min="3075" max="3075" width="27.7109375" style="7" customWidth="1"/>
    <col min="3076" max="3076" width="33.5703125" style="7" bestFit="1" customWidth="1"/>
    <col min="3077" max="3077" width="23.7109375" style="7" bestFit="1" customWidth="1"/>
    <col min="3078" max="3078" width="26.140625" style="7" bestFit="1" customWidth="1"/>
    <col min="3079" max="3079" width="21.42578125" style="7" bestFit="1" customWidth="1"/>
    <col min="3080" max="3080" width="14.140625" style="7" customWidth="1"/>
    <col min="3081" max="3081" width="9.7109375" style="7" customWidth="1"/>
    <col min="3082" max="3082" width="9.140625" style="7"/>
    <col min="3083" max="3083" width="15.5703125" style="7" bestFit="1" customWidth="1"/>
    <col min="3084" max="3084" width="9.140625" style="7"/>
    <col min="3085" max="3085" width="12.5703125" style="7" bestFit="1" customWidth="1"/>
    <col min="3086" max="3086" width="12.7109375" style="7" bestFit="1" customWidth="1"/>
    <col min="3087" max="3328" width="9.140625" style="7"/>
    <col min="3329" max="3329" width="22.7109375" style="7" customWidth="1"/>
    <col min="3330" max="3330" width="27.140625" style="7" bestFit="1" customWidth="1"/>
    <col min="3331" max="3331" width="27.7109375" style="7" customWidth="1"/>
    <col min="3332" max="3332" width="33.5703125" style="7" bestFit="1" customWidth="1"/>
    <col min="3333" max="3333" width="23.7109375" style="7" bestFit="1" customWidth="1"/>
    <col min="3334" max="3334" width="26.140625" style="7" bestFit="1" customWidth="1"/>
    <col min="3335" max="3335" width="21.42578125" style="7" bestFit="1" customWidth="1"/>
    <col min="3336" max="3336" width="14.140625" style="7" customWidth="1"/>
    <col min="3337" max="3337" width="9.7109375" style="7" customWidth="1"/>
    <col min="3338" max="3338" width="9.140625" style="7"/>
    <col min="3339" max="3339" width="15.5703125" style="7" bestFit="1" customWidth="1"/>
    <col min="3340" max="3340" width="9.140625" style="7"/>
    <col min="3341" max="3341" width="12.5703125" style="7" bestFit="1" customWidth="1"/>
    <col min="3342" max="3342" width="12.7109375" style="7" bestFit="1" customWidth="1"/>
    <col min="3343" max="3584" width="9.140625" style="7"/>
    <col min="3585" max="3585" width="22.7109375" style="7" customWidth="1"/>
    <col min="3586" max="3586" width="27.140625" style="7" bestFit="1" customWidth="1"/>
    <col min="3587" max="3587" width="27.7109375" style="7" customWidth="1"/>
    <col min="3588" max="3588" width="33.5703125" style="7" bestFit="1" customWidth="1"/>
    <col min="3589" max="3589" width="23.7109375" style="7" bestFit="1" customWidth="1"/>
    <col min="3590" max="3590" width="26.140625" style="7" bestFit="1" customWidth="1"/>
    <col min="3591" max="3591" width="21.42578125" style="7" bestFit="1" customWidth="1"/>
    <col min="3592" max="3592" width="14.140625" style="7" customWidth="1"/>
    <col min="3593" max="3593" width="9.7109375" style="7" customWidth="1"/>
    <col min="3594" max="3594" width="9.140625" style="7"/>
    <col min="3595" max="3595" width="15.5703125" style="7" bestFit="1" customWidth="1"/>
    <col min="3596" max="3596" width="9.140625" style="7"/>
    <col min="3597" max="3597" width="12.5703125" style="7" bestFit="1" customWidth="1"/>
    <col min="3598" max="3598" width="12.7109375" style="7" bestFit="1" customWidth="1"/>
    <col min="3599" max="3840" width="9.140625" style="7"/>
    <col min="3841" max="3841" width="22.7109375" style="7" customWidth="1"/>
    <col min="3842" max="3842" width="27.140625" style="7" bestFit="1" customWidth="1"/>
    <col min="3843" max="3843" width="27.7109375" style="7" customWidth="1"/>
    <col min="3844" max="3844" width="33.5703125" style="7" bestFit="1" customWidth="1"/>
    <col min="3845" max="3845" width="23.7109375" style="7" bestFit="1" customWidth="1"/>
    <col min="3846" max="3846" width="26.140625" style="7" bestFit="1" customWidth="1"/>
    <col min="3847" max="3847" width="21.42578125" style="7" bestFit="1" customWidth="1"/>
    <col min="3848" max="3848" width="14.140625" style="7" customWidth="1"/>
    <col min="3849" max="3849" width="9.7109375" style="7" customWidth="1"/>
    <col min="3850" max="3850" width="9.140625" style="7"/>
    <col min="3851" max="3851" width="15.5703125" style="7" bestFit="1" customWidth="1"/>
    <col min="3852" max="3852" width="9.140625" style="7"/>
    <col min="3853" max="3853" width="12.5703125" style="7" bestFit="1" customWidth="1"/>
    <col min="3854" max="3854" width="12.7109375" style="7" bestFit="1" customWidth="1"/>
    <col min="3855" max="4096" width="9.140625" style="7"/>
    <col min="4097" max="4097" width="22.7109375" style="7" customWidth="1"/>
    <col min="4098" max="4098" width="27.140625" style="7" bestFit="1" customWidth="1"/>
    <col min="4099" max="4099" width="27.7109375" style="7" customWidth="1"/>
    <col min="4100" max="4100" width="33.5703125" style="7" bestFit="1" customWidth="1"/>
    <col min="4101" max="4101" width="23.7109375" style="7" bestFit="1" customWidth="1"/>
    <col min="4102" max="4102" width="26.140625" style="7" bestFit="1" customWidth="1"/>
    <col min="4103" max="4103" width="21.42578125" style="7" bestFit="1" customWidth="1"/>
    <col min="4104" max="4104" width="14.140625" style="7" customWidth="1"/>
    <col min="4105" max="4105" width="9.7109375" style="7" customWidth="1"/>
    <col min="4106" max="4106" width="9.140625" style="7"/>
    <col min="4107" max="4107" width="15.5703125" style="7" bestFit="1" customWidth="1"/>
    <col min="4108" max="4108" width="9.140625" style="7"/>
    <col min="4109" max="4109" width="12.5703125" style="7" bestFit="1" customWidth="1"/>
    <col min="4110" max="4110" width="12.7109375" style="7" bestFit="1" customWidth="1"/>
    <col min="4111" max="4352" width="9.140625" style="7"/>
    <col min="4353" max="4353" width="22.7109375" style="7" customWidth="1"/>
    <col min="4354" max="4354" width="27.140625" style="7" bestFit="1" customWidth="1"/>
    <col min="4355" max="4355" width="27.7109375" style="7" customWidth="1"/>
    <col min="4356" max="4356" width="33.5703125" style="7" bestFit="1" customWidth="1"/>
    <col min="4357" max="4357" width="23.7109375" style="7" bestFit="1" customWidth="1"/>
    <col min="4358" max="4358" width="26.140625" style="7" bestFit="1" customWidth="1"/>
    <col min="4359" max="4359" width="21.42578125" style="7" bestFit="1" customWidth="1"/>
    <col min="4360" max="4360" width="14.140625" style="7" customWidth="1"/>
    <col min="4361" max="4361" width="9.7109375" style="7" customWidth="1"/>
    <col min="4362" max="4362" width="9.140625" style="7"/>
    <col min="4363" max="4363" width="15.5703125" style="7" bestFit="1" customWidth="1"/>
    <col min="4364" max="4364" width="9.140625" style="7"/>
    <col min="4365" max="4365" width="12.5703125" style="7" bestFit="1" customWidth="1"/>
    <col min="4366" max="4366" width="12.7109375" style="7" bestFit="1" customWidth="1"/>
    <col min="4367" max="4608" width="9.140625" style="7"/>
    <col min="4609" max="4609" width="22.7109375" style="7" customWidth="1"/>
    <col min="4610" max="4610" width="27.140625" style="7" bestFit="1" customWidth="1"/>
    <col min="4611" max="4611" width="27.7109375" style="7" customWidth="1"/>
    <col min="4612" max="4612" width="33.5703125" style="7" bestFit="1" customWidth="1"/>
    <col min="4613" max="4613" width="23.7109375" style="7" bestFit="1" customWidth="1"/>
    <col min="4614" max="4614" width="26.140625" style="7" bestFit="1" customWidth="1"/>
    <col min="4615" max="4615" width="21.42578125" style="7" bestFit="1" customWidth="1"/>
    <col min="4616" max="4616" width="14.140625" style="7" customWidth="1"/>
    <col min="4617" max="4617" width="9.7109375" style="7" customWidth="1"/>
    <col min="4618" max="4618" width="9.140625" style="7"/>
    <col min="4619" max="4619" width="15.5703125" style="7" bestFit="1" customWidth="1"/>
    <col min="4620" max="4620" width="9.140625" style="7"/>
    <col min="4621" max="4621" width="12.5703125" style="7" bestFit="1" customWidth="1"/>
    <col min="4622" max="4622" width="12.7109375" style="7" bestFit="1" customWidth="1"/>
    <col min="4623" max="4864" width="9.140625" style="7"/>
    <col min="4865" max="4865" width="22.7109375" style="7" customWidth="1"/>
    <col min="4866" max="4866" width="27.140625" style="7" bestFit="1" customWidth="1"/>
    <col min="4867" max="4867" width="27.7109375" style="7" customWidth="1"/>
    <col min="4868" max="4868" width="33.5703125" style="7" bestFit="1" customWidth="1"/>
    <col min="4869" max="4869" width="23.7109375" style="7" bestFit="1" customWidth="1"/>
    <col min="4870" max="4870" width="26.140625" style="7" bestFit="1" customWidth="1"/>
    <col min="4871" max="4871" width="21.42578125" style="7" bestFit="1" customWidth="1"/>
    <col min="4872" max="4872" width="14.140625" style="7" customWidth="1"/>
    <col min="4873" max="4873" width="9.7109375" style="7" customWidth="1"/>
    <col min="4874" max="4874" width="9.140625" style="7"/>
    <col min="4875" max="4875" width="15.5703125" style="7" bestFit="1" customWidth="1"/>
    <col min="4876" max="4876" width="9.140625" style="7"/>
    <col min="4877" max="4877" width="12.5703125" style="7" bestFit="1" customWidth="1"/>
    <col min="4878" max="4878" width="12.7109375" style="7" bestFit="1" customWidth="1"/>
    <col min="4879" max="5120" width="9.140625" style="7"/>
    <col min="5121" max="5121" width="22.7109375" style="7" customWidth="1"/>
    <col min="5122" max="5122" width="27.140625" style="7" bestFit="1" customWidth="1"/>
    <col min="5123" max="5123" width="27.7109375" style="7" customWidth="1"/>
    <col min="5124" max="5124" width="33.5703125" style="7" bestFit="1" customWidth="1"/>
    <col min="5125" max="5125" width="23.7109375" style="7" bestFit="1" customWidth="1"/>
    <col min="5126" max="5126" width="26.140625" style="7" bestFit="1" customWidth="1"/>
    <col min="5127" max="5127" width="21.42578125" style="7" bestFit="1" customWidth="1"/>
    <col min="5128" max="5128" width="14.140625" style="7" customWidth="1"/>
    <col min="5129" max="5129" width="9.7109375" style="7" customWidth="1"/>
    <col min="5130" max="5130" width="9.140625" style="7"/>
    <col min="5131" max="5131" width="15.5703125" style="7" bestFit="1" customWidth="1"/>
    <col min="5132" max="5132" width="9.140625" style="7"/>
    <col min="5133" max="5133" width="12.5703125" style="7" bestFit="1" customWidth="1"/>
    <col min="5134" max="5134" width="12.7109375" style="7" bestFit="1" customWidth="1"/>
    <col min="5135" max="5376" width="9.140625" style="7"/>
    <col min="5377" max="5377" width="22.7109375" style="7" customWidth="1"/>
    <col min="5378" max="5378" width="27.140625" style="7" bestFit="1" customWidth="1"/>
    <col min="5379" max="5379" width="27.7109375" style="7" customWidth="1"/>
    <col min="5380" max="5380" width="33.5703125" style="7" bestFit="1" customWidth="1"/>
    <col min="5381" max="5381" width="23.7109375" style="7" bestFit="1" customWidth="1"/>
    <col min="5382" max="5382" width="26.140625" style="7" bestFit="1" customWidth="1"/>
    <col min="5383" max="5383" width="21.42578125" style="7" bestFit="1" customWidth="1"/>
    <col min="5384" max="5384" width="14.140625" style="7" customWidth="1"/>
    <col min="5385" max="5385" width="9.7109375" style="7" customWidth="1"/>
    <col min="5386" max="5386" width="9.140625" style="7"/>
    <col min="5387" max="5387" width="15.5703125" style="7" bestFit="1" customWidth="1"/>
    <col min="5388" max="5388" width="9.140625" style="7"/>
    <col min="5389" max="5389" width="12.5703125" style="7" bestFit="1" customWidth="1"/>
    <col min="5390" max="5390" width="12.7109375" style="7" bestFit="1" customWidth="1"/>
    <col min="5391" max="5632" width="9.140625" style="7"/>
    <col min="5633" max="5633" width="22.7109375" style="7" customWidth="1"/>
    <col min="5634" max="5634" width="27.140625" style="7" bestFit="1" customWidth="1"/>
    <col min="5635" max="5635" width="27.7109375" style="7" customWidth="1"/>
    <col min="5636" max="5636" width="33.5703125" style="7" bestFit="1" customWidth="1"/>
    <col min="5637" max="5637" width="23.7109375" style="7" bestFit="1" customWidth="1"/>
    <col min="5638" max="5638" width="26.140625" style="7" bestFit="1" customWidth="1"/>
    <col min="5639" max="5639" width="21.42578125" style="7" bestFit="1" customWidth="1"/>
    <col min="5640" max="5640" width="14.140625" style="7" customWidth="1"/>
    <col min="5641" max="5641" width="9.7109375" style="7" customWidth="1"/>
    <col min="5642" max="5642" width="9.140625" style="7"/>
    <col min="5643" max="5643" width="15.5703125" style="7" bestFit="1" customWidth="1"/>
    <col min="5644" max="5644" width="9.140625" style="7"/>
    <col min="5645" max="5645" width="12.5703125" style="7" bestFit="1" customWidth="1"/>
    <col min="5646" max="5646" width="12.7109375" style="7" bestFit="1" customWidth="1"/>
    <col min="5647" max="5888" width="9.140625" style="7"/>
    <col min="5889" max="5889" width="22.7109375" style="7" customWidth="1"/>
    <col min="5890" max="5890" width="27.140625" style="7" bestFit="1" customWidth="1"/>
    <col min="5891" max="5891" width="27.7109375" style="7" customWidth="1"/>
    <col min="5892" max="5892" width="33.5703125" style="7" bestFit="1" customWidth="1"/>
    <col min="5893" max="5893" width="23.7109375" style="7" bestFit="1" customWidth="1"/>
    <col min="5894" max="5894" width="26.140625" style="7" bestFit="1" customWidth="1"/>
    <col min="5895" max="5895" width="21.42578125" style="7" bestFit="1" customWidth="1"/>
    <col min="5896" max="5896" width="14.140625" style="7" customWidth="1"/>
    <col min="5897" max="5897" width="9.7109375" style="7" customWidth="1"/>
    <col min="5898" max="5898" width="9.140625" style="7"/>
    <col min="5899" max="5899" width="15.5703125" style="7" bestFit="1" customWidth="1"/>
    <col min="5900" max="5900" width="9.140625" style="7"/>
    <col min="5901" max="5901" width="12.5703125" style="7" bestFit="1" customWidth="1"/>
    <col min="5902" max="5902" width="12.7109375" style="7" bestFit="1" customWidth="1"/>
    <col min="5903" max="6144" width="9.140625" style="7"/>
    <col min="6145" max="6145" width="22.7109375" style="7" customWidth="1"/>
    <col min="6146" max="6146" width="27.140625" style="7" bestFit="1" customWidth="1"/>
    <col min="6147" max="6147" width="27.7109375" style="7" customWidth="1"/>
    <col min="6148" max="6148" width="33.5703125" style="7" bestFit="1" customWidth="1"/>
    <col min="6149" max="6149" width="23.7109375" style="7" bestFit="1" customWidth="1"/>
    <col min="6150" max="6150" width="26.140625" style="7" bestFit="1" customWidth="1"/>
    <col min="6151" max="6151" width="21.42578125" style="7" bestFit="1" customWidth="1"/>
    <col min="6152" max="6152" width="14.140625" style="7" customWidth="1"/>
    <col min="6153" max="6153" width="9.7109375" style="7" customWidth="1"/>
    <col min="6154" max="6154" width="9.140625" style="7"/>
    <col min="6155" max="6155" width="15.5703125" style="7" bestFit="1" customWidth="1"/>
    <col min="6156" max="6156" width="9.140625" style="7"/>
    <col min="6157" max="6157" width="12.5703125" style="7" bestFit="1" customWidth="1"/>
    <col min="6158" max="6158" width="12.7109375" style="7" bestFit="1" customWidth="1"/>
    <col min="6159" max="6400" width="9.140625" style="7"/>
    <col min="6401" max="6401" width="22.7109375" style="7" customWidth="1"/>
    <col min="6402" max="6402" width="27.140625" style="7" bestFit="1" customWidth="1"/>
    <col min="6403" max="6403" width="27.7109375" style="7" customWidth="1"/>
    <col min="6404" max="6404" width="33.5703125" style="7" bestFit="1" customWidth="1"/>
    <col min="6405" max="6405" width="23.7109375" style="7" bestFit="1" customWidth="1"/>
    <col min="6406" max="6406" width="26.140625" style="7" bestFit="1" customWidth="1"/>
    <col min="6407" max="6407" width="21.42578125" style="7" bestFit="1" customWidth="1"/>
    <col min="6408" max="6408" width="14.140625" style="7" customWidth="1"/>
    <col min="6409" max="6409" width="9.7109375" style="7" customWidth="1"/>
    <col min="6410" max="6410" width="9.140625" style="7"/>
    <col min="6411" max="6411" width="15.5703125" style="7" bestFit="1" customWidth="1"/>
    <col min="6412" max="6412" width="9.140625" style="7"/>
    <col min="6413" max="6413" width="12.5703125" style="7" bestFit="1" customWidth="1"/>
    <col min="6414" max="6414" width="12.7109375" style="7" bestFit="1" customWidth="1"/>
    <col min="6415" max="6656" width="9.140625" style="7"/>
    <col min="6657" max="6657" width="22.7109375" style="7" customWidth="1"/>
    <col min="6658" max="6658" width="27.140625" style="7" bestFit="1" customWidth="1"/>
    <col min="6659" max="6659" width="27.7109375" style="7" customWidth="1"/>
    <col min="6660" max="6660" width="33.5703125" style="7" bestFit="1" customWidth="1"/>
    <col min="6661" max="6661" width="23.7109375" style="7" bestFit="1" customWidth="1"/>
    <col min="6662" max="6662" width="26.140625" style="7" bestFit="1" customWidth="1"/>
    <col min="6663" max="6663" width="21.42578125" style="7" bestFit="1" customWidth="1"/>
    <col min="6664" max="6664" width="14.140625" style="7" customWidth="1"/>
    <col min="6665" max="6665" width="9.7109375" style="7" customWidth="1"/>
    <col min="6666" max="6666" width="9.140625" style="7"/>
    <col min="6667" max="6667" width="15.5703125" style="7" bestFit="1" customWidth="1"/>
    <col min="6668" max="6668" width="9.140625" style="7"/>
    <col min="6669" max="6669" width="12.5703125" style="7" bestFit="1" customWidth="1"/>
    <col min="6670" max="6670" width="12.7109375" style="7" bestFit="1" customWidth="1"/>
    <col min="6671" max="6912" width="9.140625" style="7"/>
    <col min="6913" max="6913" width="22.7109375" style="7" customWidth="1"/>
    <col min="6914" max="6914" width="27.140625" style="7" bestFit="1" customWidth="1"/>
    <col min="6915" max="6915" width="27.7109375" style="7" customWidth="1"/>
    <col min="6916" max="6916" width="33.5703125" style="7" bestFit="1" customWidth="1"/>
    <col min="6917" max="6917" width="23.7109375" style="7" bestFit="1" customWidth="1"/>
    <col min="6918" max="6918" width="26.140625" style="7" bestFit="1" customWidth="1"/>
    <col min="6919" max="6919" width="21.42578125" style="7" bestFit="1" customWidth="1"/>
    <col min="6920" max="6920" width="14.140625" style="7" customWidth="1"/>
    <col min="6921" max="6921" width="9.7109375" style="7" customWidth="1"/>
    <col min="6922" max="6922" width="9.140625" style="7"/>
    <col min="6923" max="6923" width="15.5703125" style="7" bestFit="1" customWidth="1"/>
    <col min="6924" max="6924" width="9.140625" style="7"/>
    <col min="6925" max="6925" width="12.5703125" style="7" bestFit="1" customWidth="1"/>
    <col min="6926" max="6926" width="12.7109375" style="7" bestFit="1" customWidth="1"/>
    <col min="6927" max="7168" width="9.140625" style="7"/>
    <col min="7169" max="7169" width="22.7109375" style="7" customWidth="1"/>
    <col min="7170" max="7170" width="27.140625" style="7" bestFit="1" customWidth="1"/>
    <col min="7171" max="7171" width="27.7109375" style="7" customWidth="1"/>
    <col min="7172" max="7172" width="33.5703125" style="7" bestFit="1" customWidth="1"/>
    <col min="7173" max="7173" width="23.7109375" style="7" bestFit="1" customWidth="1"/>
    <col min="7174" max="7174" width="26.140625" style="7" bestFit="1" customWidth="1"/>
    <col min="7175" max="7175" width="21.42578125" style="7" bestFit="1" customWidth="1"/>
    <col min="7176" max="7176" width="14.140625" style="7" customWidth="1"/>
    <col min="7177" max="7177" width="9.7109375" style="7" customWidth="1"/>
    <col min="7178" max="7178" width="9.140625" style="7"/>
    <col min="7179" max="7179" width="15.5703125" style="7" bestFit="1" customWidth="1"/>
    <col min="7180" max="7180" width="9.140625" style="7"/>
    <col min="7181" max="7181" width="12.5703125" style="7" bestFit="1" customWidth="1"/>
    <col min="7182" max="7182" width="12.7109375" style="7" bestFit="1" customWidth="1"/>
    <col min="7183" max="7424" width="9.140625" style="7"/>
    <col min="7425" max="7425" width="22.7109375" style="7" customWidth="1"/>
    <col min="7426" max="7426" width="27.140625" style="7" bestFit="1" customWidth="1"/>
    <col min="7427" max="7427" width="27.7109375" style="7" customWidth="1"/>
    <col min="7428" max="7428" width="33.5703125" style="7" bestFit="1" customWidth="1"/>
    <col min="7429" max="7429" width="23.7109375" style="7" bestFit="1" customWidth="1"/>
    <col min="7430" max="7430" width="26.140625" style="7" bestFit="1" customWidth="1"/>
    <col min="7431" max="7431" width="21.42578125" style="7" bestFit="1" customWidth="1"/>
    <col min="7432" max="7432" width="14.140625" style="7" customWidth="1"/>
    <col min="7433" max="7433" width="9.7109375" style="7" customWidth="1"/>
    <col min="7434" max="7434" width="9.140625" style="7"/>
    <col min="7435" max="7435" width="15.5703125" style="7" bestFit="1" customWidth="1"/>
    <col min="7436" max="7436" width="9.140625" style="7"/>
    <col min="7437" max="7437" width="12.5703125" style="7" bestFit="1" customWidth="1"/>
    <col min="7438" max="7438" width="12.7109375" style="7" bestFit="1" customWidth="1"/>
    <col min="7439" max="7680" width="9.140625" style="7"/>
    <col min="7681" max="7681" width="22.7109375" style="7" customWidth="1"/>
    <col min="7682" max="7682" width="27.140625" style="7" bestFit="1" customWidth="1"/>
    <col min="7683" max="7683" width="27.7109375" style="7" customWidth="1"/>
    <col min="7684" max="7684" width="33.5703125" style="7" bestFit="1" customWidth="1"/>
    <col min="7685" max="7685" width="23.7109375" style="7" bestFit="1" customWidth="1"/>
    <col min="7686" max="7686" width="26.140625" style="7" bestFit="1" customWidth="1"/>
    <col min="7687" max="7687" width="21.42578125" style="7" bestFit="1" customWidth="1"/>
    <col min="7688" max="7688" width="14.140625" style="7" customWidth="1"/>
    <col min="7689" max="7689" width="9.7109375" style="7" customWidth="1"/>
    <col min="7690" max="7690" width="9.140625" style="7"/>
    <col min="7691" max="7691" width="15.5703125" style="7" bestFit="1" customWidth="1"/>
    <col min="7692" max="7692" width="9.140625" style="7"/>
    <col min="7693" max="7693" width="12.5703125" style="7" bestFit="1" customWidth="1"/>
    <col min="7694" max="7694" width="12.7109375" style="7" bestFit="1" customWidth="1"/>
    <col min="7695" max="7936" width="9.140625" style="7"/>
    <col min="7937" max="7937" width="22.7109375" style="7" customWidth="1"/>
    <col min="7938" max="7938" width="27.140625" style="7" bestFit="1" customWidth="1"/>
    <col min="7939" max="7939" width="27.7109375" style="7" customWidth="1"/>
    <col min="7940" max="7940" width="33.5703125" style="7" bestFit="1" customWidth="1"/>
    <col min="7941" max="7941" width="23.7109375" style="7" bestFit="1" customWidth="1"/>
    <col min="7942" max="7942" width="26.140625" style="7" bestFit="1" customWidth="1"/>
    <col min="7943" max="7943" width="21.42578125" style="7" bestFit="1" customWidth="1"/>
    <col min="7944" max="7944" width="14.140625" style="7" customWidth="1"/>
    <col min="7945" max="7945" width="9.7109375" style="7" customWidth="1"/>
    <col min="7946" max="7946" width="9.140625" style="7"/>
    <col min="7947" max="7947" width="15.5703125" style="7" bestFit="1" customWidth="1"/>
    <col min="7948" max="7948" width="9.140625" style="7"/>
    <col min="7949" max="7949" width="12.5703125" style="7" bestFit="1" customWidth="1"/>
    <col min="7950" max="7950" width="12.7109375" style="7" bestFit="1" customWidth="1"/>
    <col min="7951" max="8192" width="9.140625" style="7"/>
    <col min="8193" max="8193" width="22.7109375" style="7" customWidth="1"/>
    <col min="8194" max="8194" width="27.140625" style="7" bestFit="1" customWidth="1"/>
    <col min="8195" max="8195" width="27.7109375" style="7" customWidth="1"/>
    <col min="8196" max="8196" width="33.5703125" style="7" bestFit="1" customWidth="1"/>
    <col min="8197" max="8197" width="23.7109375" style="7" bestFit="1" customWidth="1"/>
    <col min="8198" max="8198" width="26.140625" style="7" bestFit="1" customWidth="1"/>
    <col min="8199" max="8199" width="21.42578125" style="7" bestFit="1" customWidth="1"/>
    <col min="8200" max="8200" width="14.140625" style="7" customWidth="1"/>
    <col min="8201" max="8201" width="9.7109375" style="7" customWidth="1"/>
    <col min="8202" max="8202" width="9.140625" style="7"/>
    <col min="8203" max="8203" width="15.5703125" style="7" bestFit="1" customWidth="1"/>
    <col min="8204" max="8204" width="9.140625" style="7"/>
    <col min="8205" max="8205" width="12.5703125" style="7" bestFit="1" customWidth="1"/>
    <col min="8206" max="8206" width="12.7109375" style="7" bestFit="1" customWidth="1"/>
    <col min="8207" max="8448" width="9.140625" style="7"/>
    <col min="8449" max="8449" width="22.7109375" style="7" customWidth="1"/>
    <col min="8450" max="8450" width="27.140625" style="7" bestFit="1" customWidth="1"/>
    <col min="8451" max="8451" width="27.7109375" style="7" customWidth="1"/>
    <col min="8452" max="8452" width="33.5703125" style="7" bestFit="1" customWidth="1"/>
    <col min="8453" max="8453" width="23.7109375" style="7" bestFit="1" customWidth="1"/>
    <col min="8454" max="8454" width="26.140625" style="7" bestFit="1" customWidth="1"/>
    <col min="8455" max="8455" width="21.42578125" style="7" bestFit="1" customWidth="1"/>
    <col min="8456" max="8456" width="14.140625" style="7" customWidth="1"/>
    <col min="8457" max="8457" width="9.7109375" style="7" customWidth="1"/>
    <col min="8458" max="8458" width="9.140625" style="7"/>
    <col min="8459" max="8459" width="15.5703125" style="7" bestFit="1" customWidth="1"/>
    <col min="8460" max="8460" width="9.140625" style="7"/>
    <col min="8461" max="8461" width="12.5703125" style="7" bestFit="1" customWidth="1"/>
    <col min="8462" max="8462" width="12.7109375" style="7" bestFit="1" customWidth="1"/>
    <col min="8463" max="8704" width="9.140625" style="7"/>
    <col min="8705" max="8705" width="22.7109375" style="7" customWidth="1"/>
    <col min="8706" max="8706" width="27.140625" style="7" bestFit="1" customWidth="1"/>
    <col min="8707" max="8707" width="27.7109375" style="7" customWidth="1"/>
    <col min="8708" max="8708" width="33.5703125" style="7" bestFit="1" customWidth="1"/>
    <col min="8709" max="8709" width="23.7109375" style="7" bestFit="1" customWidth="1"/>
    <col min="8710" max="8710" width="26.140625" style="7" bestFit="1" customWidth="1"/>
    <col min="8711" max="8711" width="21.42578125" style="7" bestFit="1" customWidth="1"/>
    <col min="8712" max="8712" width="14.140625" style="7" customWidth="1"/>
    <col min="8713" max="8713" width="9.7109375" style="7" customWidth="1"/>
    <col min="8714" max="8714" width="9.140625" style="7"/>
    <col min="8715" max="8715" width="15.5703125" style="7" bestFit="1" customWidth="1"/>
    <col min="8716" max="8716" width="9.140625" style="7"/>
    <col min="8717" max="8717" width="12.5703125" style="7" bestFit="1" customWidth="1"/>
    <col min="8718" max="8718" width="12.7109375" style="7" bestFit="1" customWidth="1"/>
    <col min="8719" max="8960" width="9.140625" style="7"/>
    <col min="8961" max="8961" width="22.7109375" style="7" customWidth="1"/>
    <col min="8962" max="8962" width="27.140625" style="7" bestFit="1" customWidth="1"/>
    <col min="8963" max="8963" width="27.7109375" style="7" customWidth="1"/>
    <col min="8964" max="8964" width="33.5703125" style="7" bestFit="1" customWidth="1"/>
    <col min="8965" max="8965" width="23.7109375" style="7" bestFit="1" customWidth="1"/>
    <col min="8966" max="8966" width="26.140625" style="7" bestFit="1" customWidth="1"/>
    <col min="8967" max="8967" width="21.42578125" style="7" bestFit="1" customWidth="1"/>
    <col min="8968" max="8968" width="14.140625" style="7" customWidth="1"/>
    <col min="8969" max="8969" width="9.7109375" style="7" customWidth="1"/>
    <col min="8970" max="8970" width="9.140625" style="7"/>
    <col min="8971" max="8971" width="15.5703125" style="7" bestFit="1" customWidth="1"/>
    <col min="8972" max="8972" width="9.140625" style="7"/>
    <col min="8973" max="8973" width="12.5703125" style="7" bestFit="1" customWidth="1"/>
    <col min="8974" max="8974" width="12.7109375" style="7" bestFit="1" customWidth="1"/>
    <col min="8975" max="9216" width="9.140625" style="7"/>
    <col min="9217" max="9217" width="22.7109375" style="7" customWidth="1"/>
    <col min="9218" max="9218" width="27.140625" style="7" bestFit="1" customWidth="1"/>
    <col min="9219" max="9219" width="27.7109375" style="7" customWidth="1"/>
    <col min="9220" max="9220" width="33.5703125" style="7" bestFit="1" customWidth="1"/>
    <col min="9221" max="9221" width="23.7109375" style="7" bestFit="1" customWidth="1"/>
    <col min="9222" max="9222" width="26.140625" style="7" bestFit="1" customWidth="1"/>
    <col min="9223" max="9223" width="21.42578125" style="7" bestFit="1" customWidth="1"/>
    <col min="9224" max="9224" width="14.140625" style="7" customWidth="1"/>
    <col min="9225" max="9225" width="9.7109375" style="7" customWidth="1"/>
    <col min="9226" max="9226" width="9.140625" style="7"/>
    <col min="9227" max="9227" width="15.5703125" style="7" bestFit="1" customWidth="1"/>
    <col min="9228" max="9228" width="9.140625" style="7"/>
    <col min="9229" max="9229" width="12.5703125" style="7" bestFit="1" customWidth="1"/>
    <col min="9230" max="9230" width="12.7109375" style="7" bestFit="1" customWidth="1"/>
    <col min="9231" max="9472" width="9.140625" style="7"/>
    <col min="9473" max="9473" width="22.7109375" style="7" customWidth="1"/>
    <col min="9474" max="9474" width="27.140625" style="7" bestFit="1" customWidth="1"/>
    <col min="9475" max="9475" width="27.7109375" style="7" customWidth="1"/>
    <col min="9476" max="9476" width="33.5703125" style="7" bestFit="1" customWidth="1"/>
    <col min="9477" max="9477" width="23.7109375" style="7" bestFit="1" customWidth="1"/>
    <col min="9478" max="9478" width="26.140625" style="7" bestFit="1" customWidth="1"/>
    <col min="9479" max="9479" width="21.42578125" style="7" bestFit="1" customWidth="1"/>
    <col min="9480" max="9480" width="14.140625" style="7" customWidth="1"/>
    <col min="9481" max="9481" width="9.7109375" style="7" customWidth="1"/>
    <col min="9482" max="9482" width="9.140625" style="7"/>
    <col min="9483" max="9483" width="15.5703125" style="7" bestFit="1" customWidth="1"/>
    <col min="9484" max="9484" width="9.140625" style="7"/>
    <col min="9485" max="9485" width="12.5703125" style="7" bestFit="1" customWidth="1"/>
    <col min="9486" max="9486" width="12.7109375" style="7" bestFit="1" customWidth="1"/>
    <col min="9487" max="9728" width="9.140625" style="7"/>
    <col min="9729" max="9729" width="22.7109375" style="7" customWidth="1"/>
    <col min="9730" max="9730" width="27.140625" style="7" bestFit="1" customWidth="1"/>
    <col min="9731" max="9731" width="27.7109375" style="7" customWidth="1"/>
    <col min="9732" max="9732" width="33.5703125" style="7" bestFit="1" customWidth="1"/>
    <col min="9733" max="9733" width="23.7109375" style="7" bestFit="1" customWidth="1"/>
    <col min="9734" max="9734" width="26.140625" style="7" bestFit="1" customWidth="1"/>
    <col min="9735" max="9735" width="21.42578125" style="7" bestFit="1" customWidth="1"/>
    <col min="9736" max="9736" width="14.140625" style="7" customWidth="1"/>
    <col min="9737" max="9737" width="9.7109375" style="7" customWidth="1"/>
    <col min="9738" max="9738" width="9.140625" style="7"/>
    <col min="9739" max="9739" width="15.5703125" style="7" bestFit="1" customWidth="1"/>
    <col min="9740" max="9740" width="9.140625" style="7"/>
    <col min="9741" max="9741" width="12.5703125" style="7" bestFit="1" customWidth="1"/>
    <col min="9742" max="9742" width="12.7109375" style="7" bestFit="1" customWidth="1"/>
    <col min="9743" max="9984" width="9.140625" style="7"/>
    <col min="9985" max="9985" width="22.7109375" style="7" customWidth="1"/>
    <col min="9986" max="9986" width="27.140625" style="7" bestFit="1" customWidth="1"/>
    <col min="9987" max="9987" width="27.7109375" style="7" customWidth="1"/>
    <col min="9988" max="9988" width="33.5703125" style="7" bestFit="1" customWidth="1"/>
    <col min="9989" max="9989" width="23.7109375" style="7" bestFit="1" customWidth="1"/>
    <col min="9990" max="9990" width="26.140625" style="7" bestFit="1" customWidth="1"/>
    <col min="9991" max="9991" width="21.42578125" style="7" bestFit="1" customWidth="1"/>
    <col min="9992" max="9992" width="14.140625" style="7" customWidth="1"/>
    <col min="9993" max="9993" width="9.7109375" style="7" customWidth="1"/>
    <col min="9994" max="9994" width="9.140625" style="7"/>
    <col min="9995" max="9995" width="15.5703125" style="7" bestFit="1" customWidth="1"/>
    <col min="9996" max="9996" width="9.140625" style="7"/>
    <col min="9997" max="9997" width="12.5703125" style="7" bestFit="1" customWidth="1"/>
    <col min="9998" max="9998" width="12.7109375" style="7" bestFit="1" customWidth="1"/>
    <col min="9999" max="10240" width="9.140625" style="7"/>
    <col min="10241" max="10241" width="22.7109375" style="7" customWidth="1"/>
    <col min="10242" max="10242" width="27.140625" style="7" bestFit="1" customWidth="1"/>
    <col min="10243" max="10243" width="27.7109375" style="7" customWidth="1"/>
    <col min="10244" max="10244" width="33.5703125" style="7" bestFit="1" customWidth="1"/>
    <col min="10245" max="10245" width="23.7109375" style="7" bestFit="1" customWidth="1"/>
    <col min="10246" max="10246" width="26.140625" style="7" bestFit="1" customWidth="1"/>
    <col min="10247" max="10247" width="21.42578125" style="7" bestFit="1" customWidth="1"/>
    <col min="10248" max="10248" width="14.140625" style="7" customWidth="1"/>
    <col min="10249" max="10249" width="9.7109375" style="7" customWidth="1"/>
    <col min="10250" max="10250" width="9.140625" style="7"/>
    <col min="10251" max="10251" width="15.5703125" style="7" bestFit="1" customWidth="1"/>
    <col min="10252" max="10252" width="9.140625" style="7"/>
    <col min="10253" max="10253" width="12.5703125" style="7" bestFit="1" customWidth="1"/>
    <col min="10254" max="10254" width="12.7109375" style="7" bestFit="1" customWidth="1"/>
    <col min="10255" max="10496" width="9.140625" style="7"/>
    <col min="10497" max="10497" width="22.7109375" style="7" customWidth="1"/>
    <col min="10498" max="10498" width="27.140625" style="7" bestFit="1" customWidth="1"/>
    <col min="10499" max="10499" width="27.7109375" style="7" customWidth="1"/>
    <col min="10500" max="10500" width="33.5703125" style="7" bestFit="1" customWidth="1"/>
    <col min="10501" max="10501" width="23.7109375" style="7" bestFit="1" customWidth="1"/>
    <col min="10502" max="10502" width="26.140625" style="7" bestFit="1" customWidth="1"/>
    <col min="10503" max="10503" width="21.42578125" style="7" bestFit="1" customWidth="1"/>
    <col min="10504" max="10504" width="14.140625" style="7" customWidth="1"/>
    <col min="10505" max="10505" width="9.7109375" style="7" customWidth="1"/>
    <col min="10506" max="10506" width="9.140625" style="7"/>
    <col min="10507" max="10507" width="15.5703125" style="7" bestFit="1" customWidth="1"/>
    <col min="10508" max="10508" width="9.140625" style="7"/>
    <col min="10509" max="10509" width="12.5703125" style="7" bestFit="1" customWidth="1"/>
    <col min="10510" max="10510" width="12.7109375" style="7" bestFit="1" customWidth="1"/>
    <col min="10511" max="10752" width="9.140625" style="7"/>
    <col min="10753" max="10753" width="22.7109375" style="7" customWidth="1"/>
    <col min="10754" max="10754" width="27.140625" style="7" bestFit="1" customWidth="1"/>
    <col min="10755" max="10755" width="27.7109375" style="7" customWidth="1"/>
    <col min="10756" max="10756" width="33.5703125" style="7" bestFit="1" customWidth="1"/>
    <col min="10757" max="10757" width="23.7109375" style="7" bestFit="1" customWidth="1"/>
    <col min="10758" max="10758" width="26.140625" style="7" bestFit="1" customWidth="1"/>
    <col min="10759" max="10759" width="21.42578125" style="7" bestFit="1" customWidth="1"/>
    <col min="10760" max="10760" width="14.140625" style="7" customWidth="1"/>
    <col min="10761" max="10761" width="9.7109375" style="7" customWidth="1"/>
    <col min="10762" max="10762" width="9.140625" style="7"/>
    <col min="10763" max="10763" width="15.5703125" style="7" bestFit="1" customWidth="1"/>
    <col min="10764" max="10764" width="9.140625" style="7"/>
    <col min="10765" max="10765" width="12.5703125" style="7" bestFit="1" customWidth="1"/>
    <col min="10766" max="10766" width="12.7109375" style="7" bestFit="1" customWidth="1"/>
    <col min="10767" max="11008" width="9.140625" style="7"/>
    <col min="11009" max="11009" width="22.7109375" style="7" customWidth="1"/>
    <col min="11010" max="11010" width="27.140625" style="7" bestFit="1" customWidth="1"/>
    <col min="11011" max="11011" width="27.7109375" style="7" customWidth="1"/>
    <col min="11012" max="11012" width="33.5703125" style="7" bestFit="1" customWidth="1"/>
    <col min="11013" max="11013" width="23.7109375" style="7" bestFit="1" customWidth="1"/>
    <col min="11014" max="11014" width="26.140625" style="7" bestFit="1" customWidth="1"/>
    <col min="11015" max="11015" width="21.42578125" style="7" bestFit="1" customWidth="1"/>
    <col min="11016" max="11016" width="14.140625" style="7" customWidth="1"/>
    <col min="11017" max="11017" width="9.7109375" style="7" customWidth="1"/>
    <col min="11018" max="11018" width="9.140625" style="7"/>
    <col min="11019" max="11019" width="15.5703125" style="7" bestFit="1" customWidth="1"/>
    <col min="11020" max="11020" width="9.140625" style="7"/>
    <col min="11021" max="11021" width="12.5703125" style="7" bestFit="1" customWidth="1"/>
    <col min="11022" max="11022" width="12.7109375" style="7" bestFit="1" customWidth="1"/>
    <col min="11023" max="11264" width="9.140625" style="7"/>
    <col min="11265" max="11265" width="22.7109375" style="7" customWidth="1"/>
    <col min="11266" max="11266" width="27.140625" style="7" bestFit="1" customWidth="1"/>
    <col min="11267" max="11267" width="27.7109375" style="7" customWidth="1"/>
    <col min="11268" max="11268" width="33.5703125" style="7" bestFit="1" customWidth="1"/>
    <col min="11269" max="11269" width="23.7109375" style="7" bestFit="1" customWidth="1"/>
    <col min="11270" max="11270" width="26.140625" style="7" bestFit="1" customWidth="1"/>
    <col min="11271" max="11271" width="21.42578125" style="7" bestFit="1" customWidth="1"/>
    <col min="11272" max="11272" width="14.140625" style="7" customWidth="1"/>
    <col min="11273" max="11273" width="9.7109375" style="7" customWidth="1"/>
    <col min="11274" max="11274" width="9.140625" style="7"/>
    <col min="11275" max="11275" width="15.5703125" style="7" bestFit="1" customWidth="1"/>
    <col min="11276" max="11276" width="9.140625" style="7"/>
    <col min="11277" max="11277" width="12.5703125" style="7" bestFit="1" customWidth="1"/>
    <col min="11278" max="11278" width="12.7109375" style="7" bestFit="1" customWidth="1"/>
    <col min="11279" max="11520" width="9.140625" style="7"/>
    <col min="11521" max="11521" width="22.7109375" style="7" customWidth="1"/>
    <col min="11522" max="11522" width="27.140625" style="7" bestFit="1" customWidth="1"/>
    <col min="11523" max="11523" width="27.7109375" style="7" customWidth="1"/>
    <col min="11524" max="11524" width="33.5703125" style="7" bestFit="1" customWidth="1"/>
    <col min="11525" max="11525" width="23.7109375" style="7" bestFit="1" customWidth="1"/>
    <col min="11526" max="11526" width="26.140625" style="7" bestFit="1" customWidth="1"/>
    <col min="11527" max="11527" width="21.42578125" style="7" bestFit="1" customWidth="1"/>
    <col min="11528" max="11528" width="14.140625" style="7" customWidth="1"/>
    <col min="11529" max="11529" width="9.7109375" style="7" customWidth="1"/>
    <col min="11530" max="11530" width="9.140625" style="7"/>
    <col min="11531" max="11531" width="15.5703125" style="7" bestFit="1" customWidth="1"/>
    <col min="11532" max="11532" width="9.140625" style="7"/>
    <col min="11533" max="11533" width="12.5703125" style="7" bestFit="1" customWidth="1"/>
    <col min="11534" max="11534" width="12.7109375" style="7" bestFit="1" customWidth="1"/>
    <col min="11535" max="11776" width="9.140625" style="7"/>
    <col min="11777" max="11777" width="22.7109375" style="7" customWidth="1"/>
    <col min="11778" max="11778" width="27.140625" style="7" bestFit="1" customWidth="1"/>
    <col min="11779" max="11779" width="27.7109375" style="7" customWidth="1"/>
    <col min="11780" max="11780" width="33.5703125" style="7" bestFit="1" customWidth="1"/>
    <col min="11781" max="11781" width="23.7109375" style="7" bestFit="1" customWidth="1"/>
    <col min="11782" max="11782" width="26.140625" style="7" bestFit="1" customWidth="1"/>
    <col min="11783" max="11783" width="21.42578125" style="7" bestFit="1" customWidth="1"/>
    <col min="11784" max="11784" width="14.140625" style="7" customWidth="1"/>
    <col min="11785" max="11785" width="9.7109375" style="7" customWidth="1"/>
    <col min="11786" max="11786" width="9.140625" style="7"/>
    <col min="11787" max="11787" width="15.5703125" style="7" bestFit="1" customWidth="1"/>
    <col min="11788" max="11788" width="9.140625" style="7"/>
    <col min="11789" max="11789" width="12.5703125" style="7" bestFit="1" customWidth="1"/>
    <col min="11790" max="11790" width="12.7109375" style="7" bestFit="1" customWidth="1"/>
    <col min="11791" max="12032" width="9.140625" style="7"/>
    <col min="12033" max="12033" width="22.7109375" style="7" customWidth="1"/>
    <col min="12034" max="12034" width="27.140625" style="7" bestFit="1" customWidth="1"/>
    <col min="12035" max="12035" width="27.7109375" style="7" customWidth="1"/>
    <col min="12036" max="12036" width="33.5703125" style="7" bestFit="1" customWidth="1"/>
    <col min="12037" max="12037" width="23.7109375" style="7" bestFit="1" customWidth="1"/>
    <col min="12038" max="12038" width="26.140625" style="7" bestFit="1" customWidth="1"/>
    <col min="12039" max="12039" width="21.42578125" style="7" bestFit="1" customWidth="1"/>
    <col min="12040" max="12040" width="14.140625" style="7" customWidth="1"/>
    <col min="12041" max="12041" width="9.7109375" style="7" customWidth="1"/>
    <col min="12042" max="12042" width="9.140625" style="7"/>
    <col min="12043" max="12043" width="15.5703125" style="7" bestFit="1" customWidth="1"/>
    <col min="12044" max="12044" width="9.140625" style="7"/>
    <col min="12045" max="12045" width="12.5703125" style="7" bestFit="1" customWidth="1"/>
    <col min="12046" max="12046" width="12.7109375" style="7" bestFit="1" customWidth="1"/>
    <col min="12047" max="12288" width="9.140625" style="7"/>
    <col min="12289" max="12289" width="22.7109375" style="7" customWidth="1"/>
    <col min="12290" max="12290" width="27.140625" style="7" bestFit="1" customWidth="1"/>
    <col min="12291" max="12291" width="27.7109375" style="7" customWidth="1"/>
    <col min="12292" max="12292" width="33.5703125" style="7" bestFit="1" customWidth="1"/>
    <col min="12293" max="12293" width="23.7109375" style="7" bestFit="1" customWidth="1"/>
    <col min="12294" max="12294" width="26.140625" style="7" bestFit="1" customWidth="1"/>
    <col min="12295" max="12295" width="21.42578125" style="7" bestFit="1" customWidth="1"/>
    <col min="12296" max="12296" width="14.140625" style="7" customWidth="1"/>
    <col min="12297" max="12297" width="9.7109375" style="7" customWidth="1"/>
    <col min="12298" max="12298" width="9.140625" style="7"/>
    <col min="12299" max="12299" width="15.5703125" style="7" bestFit="1" customWidth="1"/>
    <col min="12300" max="12300" width="9.140625" style="7"/>
    <col min="12301" max="12301" width="12.5703125" style="7" bestFit="1" customWidth="1"/>
    <col min="12302" max="12302" width="12.7109375" style="7" bestFit="1" customWidth="1"/>
    <col min="12303" max="12544" width="9.140625" style="7"/>
    <col min="12545" max="12545" width="22.7109375" style="7" customWidth="1"/>
    <col min="12546" max="12546" width="27.140625" style="7" bestFit="1" customWidth="1"/>
    <col min="12547" max="12547" width="27.7109375" style="7" customWidth="1"/>
    <col min="12548" max="12548" width="33.5703125" style="7" bestFit="1" customWidth="1"/>
    <col min="12549" max="12549" width="23.7109375" style="7" bestFit="1" customWidth="1"/>
    <col min="12550" max="12550" width="26.140625" style="7" bestFit="1" customWidth="1"/>
    <col min="12551" max="12551" width="21.42578125" style="7" bestFit="1" customWidth="1"/>
    <col min="12552" max="12552" width="14.140625" style="7" customWidth="1"/>
    <col min="12553" max="12553" width="9.7109375" style="7" customWidth="1"/>
    <col min="12554" max="12554" width="9.140625" style="7"/>
    <col min="12555" max="12555" width="15.5703125" style="7" bestFit="1" customWidth="1"/>
    <col min="12556" max="12556" width="9.140625" style="7"/>
    <col min="12557" max="12557" width="12.5703125" style="7" bestFit="1" customWidth="1"/>
    <col min="12558" max="12558" width="12.7109375" style="7" bestFit="1" customWidth="1"/>
    <col min="12559" max="12800" width="9.140625" style="7"/>
    <col min="12801" max="12801" width="22.7109375" style="7" customWidth="1"/>
    <col min="12802" max="12802" width="27.140625" style="7" bestFit="1" customWidth="1"/>
    <col min="12803" max="12803" width="27.7109375" style="7" customWidth="1"/>
    <col min="12804" max="12804" width="33.5703125" style="7" bestFit="1" customWidth="1"/>
    <col min="12805" max="12805" width="23.7109375" style="7" bestFit="1" customWidth="1"/>
    <col min="12806" max="12806" width="26.140625" style="7" bestFit="1" customWidth="1"/>
    <col min="12807" max="12807" width="21.42578125" style="7" bestFit="1" customWidth="1"/>
    <col min="12808" max="12808" width="14.140625" style="7" customWidth="1"/>
    <col min="12809" max="12809" width="9.7109375" style="7" customWidth="1"/>
    <col min="12810" max="12810" width="9.140625" style="7"/>
    <col min="12811" max="12811" width="15.5703125" style="7" bestFit="1" customWidth="1"/>
    <col min="12812" max="12812" width="9.140625" style="7"/>
    <col min="12813" max="12813" width="12.5703125" style="7" bestFit="1" customWidth="1"/>
    <col min="12814" max="12814" width="12.7109375" style="7" bestFit="1" customWidth="1"/>
    <col min="12815" max="13056" width="9.140625" style="7"/>
    <col min="13057" max="13057" width="22.7109375" style="7" customWidth="1"/>
    <col min="13058" max="13058" width="27.140625" style="7" bestFit="1" customWidth="1"/>
    <col min="13059" max="13059" width="27.7109375" style="7" customWidth="1"/>
    <col min="13060" max="13060" width="33.5703125" style="7" bestFit="1" customWidth="1"/>
    <col min="13061" max="13061" width="23.7109375" style="7" bestFit="1" customWidth="1"/>
    <col min="13062" max="13062" width="26.140625" style="7" bestFit="1" customWidth="1"/>
    <col min="13063" max="13063" width="21.42578125" style="7" bestFit="1" customWidth="1"/>
    <col min="13064" max="13064" width="14.140625" style="7" customWidth="1"/>
    <col min="13065" max="13065" width="9.7109375" style="7" customWidth="1"/>
    <col min="13066" max="13066" width="9.140625" style="7"/>
    <col min="13067" max="13067" width="15.5703125" style="7" bestFit="1" customWidth="1"/>
    <col min="13068" max="13068" width="9.140625" style="7"/>
    <col min="13069" max="13069" width="12.5703125" style="7" bestFit="1" customWidth="1"/>
    <col min="13070" max="13070" width="12.7109375" style="7" bestFit="1" customWidth="1"/>
    <col min="13071" max="13312" width="9.140625" style="7"/>
    <col min="13313" max="13313" width="22.7109375" style="7" customWidth="1"/>
    <col min="13314" max="13314" width="27.140625" style="7" bestFit="1" customWidth="1"/>
    <col min="13315" max="13315" width="27.7109375" style="7" customWidth="1"/>
    <col min="13316" max="13316" width="33.5703125" style="7" bestFit="1" customWidth="1"/>
    <col min="13317" max="13317" width="23.7109375" style="7" bestFit="1" customWidth="1"/>
    <col min="13318" max="13318" width="26.140625" style="7" bestFit="1" customWidth="1"/>
    <col min="13319" max="13319" width="21.42578125" style="7" bestFit="1" customWidth="1"/>
    <col min="13320" max="13320" width="14.140625" style="7" customWidth="1"/>
    <col min="13321" max="13321" width="9.7109375" style="7" customWidth="1"/>
    <col min="13322" max="13322" width="9.140625" style="7"/>
    <col min="13323" max="13323" width="15.5703125" style="7" bestFit="1" customWidth="1"/>
    <col min="13324" max="13324" width="9.140625" style="7"/>
    <col min="13325" max="13325" width="12.5703125" style="7" bestFit="1" customWidth="1"/>
    <col min="13326" max="13326" width="12.7109375" style="7" bestFit="1" customWidth="1"/>
    <col min="13327" max="13568" width="9.140625" style="7"/>
    <col min="13569" max="13569" width="22.7109375" style="7" customWidth="1"/>
    <col min="13570" max="13570" width="27.140625" style="7" bestFit="1" customWidth="1"/>
    <col min="13571" max="13571" width="27.7109375" style="7" customWidth="1"/>
    <col min="13572" max="13572" width="33.5703125" style="7" bestFit="1" customWidth="1"/>
    <col min="13573" max="13573" width="23.7109375" style="7" bestFit="1" customWidth="1"/>
    <col min="13574" max="13574" width="26.140625" style="7" bestFit="1" customWidth="1"/>
    <col min="13575" max="13575" width="21.42578125" style="7" bestFit="1" customWidth="1"/>
    <col min="13576" max="13576" width="14.140625" style="7" customWidth="1"/>
    <col min="13577" max="13577" width="9.7109375" style="7" customWidth="1"/>
    <col min="13578" max="13578" width="9.140625" style="7"/>
    <col min="13579" max="13579" width="15.5703125" style="7" bestFit="1" customWidth="1"/>
    <col min="13580" max="13580" width="9.140625" style="7"/>
    <col min="13581" max="13581" width="12.5703125" style="7" bestFit="1" customWidth="1"/>
    <col min="13582" max="13582" width="12.7109375" style="7" bestFit="1" customWidth="1"/>
    <col min="13583" max="13824" width="9.140625" style="7"/>
    <col min="13825" max="13825" width="22.7109375" style="7" customWidth="1"/>
    <col min="13826" max="13826" width="27.140625" style="7" bestFit="1" customWidth="1"/>
    <col min="13827" max="13827" width="27.7109375" style="7" customWidth="1"/>
    <col min="13828" max="13828" width="33.5703125" style="7" bestFit="1" customWidth="1"/>
    <col min="13829" max="13829" width="23.7109375" style="7" bestFit="1" customWidth="1"/>
    <col min="13830" max="13830" width="26.140625" style="7" bestFit="1" customWidth="1"/>
    <col min="13831" max="13831" width="21.42578125" style="7" bestFit="1" customWidth="1"/>
    <col min="13832" max="13832" width="14.140625" style="7" customWidth="1"/>
    <col min="13833" max="13833" width="9.7109375" style="7" customWidth="1"/>
    <col min="13834" max="13834" width="9.140625" style="7"/>
    <col min="13835" max="13835" width="15.5703125" style="7" bestFit="1" customWidth="1"/>
    <col min="13836" max="13836" width="9.140625" style="7"/>
    <col min="13837" max="13837" width="12.5703125" style="7" bestFit="1" customWidth="1"/>
    <col min="13838" max="13838" width="12.7109375" style="7" bestFit="1" customWidth="1"/>
    <col min="13839" max="14080" width="9.140625" style="7"/>
    <col min="14081" max="14081" width="22.7109375" style="7" customWidth="1"/>
    <col min="14082" max="14082" width="27.140625" style="7" bestFit="1" customWidth="1"/>
    <col min="14083" max="14083" width="27.7109375" style="7" customWidth="1"/>
    <col min="14084" max="14084" width="33.5703125" style="7" bestFit="1" customWidth="1"/>
    <col min="14085" max="14085" width="23.7109375" style="7" bestFit="1" customWidth="1"/>
    <col min="14086" max="14086" width="26.140625" style="7" bestFit="1" customWidth="1"/>
    <col min="14087" max="14087" width="21.42578125" style="7" bestFit="1" customWidth="1"/>
    <col min="14088" max="14088" width="14.140625" style="7" customWidth="1"/>
    <col min="14089" max="14089" width="9.7109375" style="7" customWidth="1"/>
    <col min="14090" max="14090" width="9.140625" style="7"/>
    <col min="14091" max="14091" width="15.5703125" style="7" bestFit="1" customWidth="1"/>
    <col min="14092" max="14092" width="9.140625" style="7"/>
    <col min="14093" max="14093" width="12.5703125" style="7" bestFit="1" customWidth="1"/>
    <col min="14094" max="14094" width="12.7109375" style="7" bestFit="1" customWidth="1"/>
    <col min="14095" max="14336" width="9.140625" style="7"/>
    <col min="14337" max="14337" width="22.7109375" style="7" customWidth="1"/>
    <col min="14338" max="14338" width="27.140625" style="7" bestFit="1" customWidth="1"/>
    <col min="14339" max="14339" width="27.7109375" style="7" customWidth="1"/>
    <col min="14340" max="14340" width="33.5703125" style="7" bestFit="1" customWidth="1"/>
    <col min="14341" max="14341" width="23.7109375" style="7" bestFit="1" customWidth="1"/>
    <col min="14342" max="14342" width="26.140625" style="7" bestFit="1" customWidth="1"/>
    <col min="14343" max="14343" width="21.42578125" style="7" bestFit="1" customWidth="1"/>
    <col min="14344" max="14344" width="14.140625" style="7" customWidth="1"/>
    <col min="14345" max="14345" width="9.7109375" style="7" customWidth="1"/>
    <col min="14346" max="14346" width="9.140625" style="7"/>
    <col min="14347" max="14347" width="15.5703125" style="7" bestFit="1" customWidth="1"/>
    <col min="14348" max="14348" width="9.140625" style="7"/>
    <col min="14349" max="14349" width="12.5703125" style="7" bestFit="1" customWidth="1"/>
    <col min="14350" max="14350" width="12.7109375" style="7" bestFit="1" customWidth="1"/>
    <col min="14351" max="14592" width="9.140625" style="7"/>
    <col min="14593" max="14593" width="22.7109375" style="7" customWidth="1"/>
    <col min="14594" max="14594" width="27.140625" style="7" bestFit="1" customWidth="1"/>
    <col min="14595" max="14595" width="27.7109375" style="7" customWidth="1"/>
    <col min="14596" max="14596" width="33.5703125" style="7" bestFit="1" customWidth="1"/>
    <col min="14597" max="14597" width="23.7109375" style="7" bestFit="1" customWidth="1"/>
    <col min="14598" max="14598" width="26.140625" style="7" bestFit="1" customWidth="1"/>
    <col min="14599" max="14599" width="21.42578125" style="7" bestFit="1" customWidth="1"/>
    <col min="14600" max="14600" width="14.140625" style="7" customWidth="1"/>
    <col min="14601" max="14601" width="9.7109375" style="7" customWidth="1"/>
    <col min="14602" max="14602" width="9.140625" style="7"/>
    <col min="14603" max="14603" width="15.5703125" style="7" bestFit="1" customWidth="1"/>
    <col min="14604" max="14604" width="9.140625" style="7"/>
    <col min="14605" max="14605" width="12.5703125" style="7" bestFit="1" customWidth="1"/>
    <col min="14606" max="14606" width="12.7109375" style="7" bestFit="1" customWidth="1"/>
    <col min="14607" max="14848" width="9.140625" style="7"/>
    <col min="14849" max="14849" width="22.7109375" style="7" customWidth="1"/>
    <col min="14850" max="14850" width="27.140625" style="7" bestFit="1" customWidth="1"/>
    <col min="14851" max="14851" width="27.7109375" style="7" customWidth="1"/>
    <col min="14852" max="14852" width="33.5703125" style="7" bestFit="1" customWidth="1"/>
    <col min="14853" max="14853" width="23.7109375" style="7" bestFit="1" customWidth="1"/>
    <col min="14854" max="14854" width="26.140625" style="7" bestFit="1" customWidth="1"/>
    <col min="14855" max="14855" width="21.42578125" style="7" bestFit="1" customWidth="1"/>
    <col min="14856" max="14856" width="14.140625" style="7" customWidth="1"/>
    <col min="14857" max="14857" width="9.7109375" style="7" customWidth="1"/>
    <col min="14858" max="14858" width="9.140625" style="7"/>
    <col min="14859" max="14859" width="15.5703125" style="7" bestFit="1" customWidth="1"/>
    <col min="14860" max="14860" width="9.140625" style="7"/>
    <col min="14861" max="14861" width="12.5703125" style="7" bestFit="1" customWidth="1"/>
    <col min="14862" max="14862" width="12.7109375" style="7" bestFit="1" customWidth="1"/>
    <col min="14863" max="15104" width="9.140625" style="7"/>
    <col min="15105" max="15105" width="22.7109375" style="7" customWidth="1"/>
    <col min="15106" max="15106" width="27.140625" style="7" bestFit="1" customWidth="1"/>
    <col min="15107" max="15107" width="27.7109375" style="7" customWidth="1"/>
    <col min="15108" max="15108" width="33.5703125" style="7" bestFit="1" customWidth="1"/>
    <col min="15109" max="15109" width="23.7109375" style="7" bestFit="1" customWidth="1"/>
    <col min="15110" max="15110" width="26.140625" style="7" bestFit="1" customWidth="1"/>
    <col min="15111" max="15111" width="21.42578125" style="7" bestFit="1" customWidth="1"/>
    <col min="15112" max="15112" width="14.140625" style="7" customWidth="1"/>
    <col min="15113" max="15113" width="9.7109375" style="7" customWidth="1"/>
    <col min="15114" max="15114" width="9.140625" style="7"/>
    <col min="15115" max="15115" width="15.5703125" style="7" bestFit="1" customWidth="1"/>
    <col min="15116" max="15116" width="9.140625" style="7"/>
    <col min="15117" max="15117" width="12.5703125" style="7" bestFit="1" customWidth="1"/>
    <col min="15118" max="15118" width="12.7109375" style="7" bestFit="1" customWidth="1"/>
    <col min="15119" max="15360" width="9.140625" style="7"/>
    <col min="15361" max="15361" width="22.7109375" style="7" customWidth="1"/>
    <col min="15362" max="15362" width="27.140625" style="7" bestFit="1" customWidth="1"/>
    <col min="15363" max="15363" width="27.7109375" style="7" customWidth="1"/>
    <col min="15364" max="15364" width="33.5703125" style="7" bestFit="1" customWidth="1"/>
    <col min="15365" max="15365" width="23.7109375" style="7" bestFit="1" customWidth="1"/>
    <col min="15366" max="15366" width="26.140625" style="7" bestFit="1" customWidth="1"/>
    <col min="15367" max="15367" width="21.42578125" style="7" bestFit="1" customWidth="1"/>
    <col min="15368" max="15368" width="14.140625" style="7" customWidth="1"/>
    <col min="15369" max="15369" width="9.7109375" style="7" customWidth="1"/>
    <col min="15370" max="15370" width="9.140625" style="7"/>
    <col min="15371" max="15371" width="15.5703125" style="7" bestFit="1" customWidth="1"/>
    <col min="15372" max="15372" width="9.140625" style="7"/>
    <col min="15373" max="15373" width="12.5703125" style="7" bestFit="1" customWidth="1"/>
    <col min="15374" max="15374" width="12.7109375" style="7" bestFit="1" customWidth="1"/>
    <col min="15375" max="15616" width="9.140625" style="7"/>
    <col min="15617" max="15617" width="22.7109375" style="7" customWidth="1"/>
    <col min="15618" max="15618" width="27.140625" style="7" bestFit="1" customWidth="1"/>
    <col min="15619" max="15619" width="27.7109375" style="7" customWidth="1"/>
    <col min="15620" max="15620" width="33.5703125" style="7" bestFit="1" customWidth="1"/>
    <col min="15621" max="15621" width="23.7109375" style="7" bestFit="1" customWidth="1"/>
    <col min="15622" max="15622" width="26.140625" style="7" bestFit="1" customWidth="1"/>
    <col min="15623" max="15623" width="21.42578125" style="7" bestFit="1" customWidth="1"/>
    <col min="15624" max="15624" width="14.140625" style="7" customWidth="1"/>
    <col min="15625" max="15625" width="9.7109375" style="7" customWidth="1"/>
    <col min="15626" max="15626" width="9.140625" style="7"/>
    <col min="15627" max="15627" width="15.5703125" style="7" bestFit="1" customWidth="1"/>
    <col min="15628" max="15628" width="9.140625" style="7"/>
    <col min="15629" max="15629" width="12.5703125" style="7" bestFit="1" customWidth="1"/>
    <col min="15630" max="15630" width="12.7109375" style="7" bestFit="1" customWidth="1"/>
    <col min="15631" max="15872" width="9.140625" style="7"/>
    <col min="15873" max="15873" width="22.7109375" style="7" customWidth="1"/>
    <col min="15874" max="15874" width="27.140625" style="7" bestFit="1" customWidth="1"/>
    <col min="15875" max="15875" width="27.7109375" style="7" customWidth="1"/>
    <col min="15876" max="15876" width="33.5703125" style="7" bestFit="1" customWidth="1"/>
    <col min="15877" max="15877" width="23.7109375" style="7" bestFit="1" customWidth="1"/>
    <col min="15878" max="15878" width="26.140625" style="7" bestFit="1" customWidth="1"/>
    <col min="15879" max="15879" width="21.42578125" style="7" bestFit="1" customWidth="1"/>
    <col min="15880" max="15880" width="14.140625" style="7" customWidth="1"/>
    <col min="15881" max="15881" width="9.7109375" style="7" customWidth="1"/>
    <col min="15882" max="15882" width="9.140625" style="7"/>
    <col min="15883" max="15883" width="15.5703125" style="7" bestFit="1" customWidth="1"/>
    <col min="15884" max="15884" width="9.140625" style="7"/>
    <col min="15885" max="15885" width="12.5703125" style="7" bestFit="1" customWidth="1"/>
    <col min="15886" max="15886" width="12.7109375" style="7" bestFit="1" customWidth="1"/>
    <col min="15887" max="16128" width="9.140625" style="7"/>
    <col min="16129" max="16129" width="22.7109375" style="7" customWidth="1"/>
    <col min="16130" max="16130" width="27.140625" style="7" bestFit="1" customWidth="1"/>
    <col min="16131" max="16131" width="27.7109375" style="7" customWidth="1"/>
    <col min="16132" max="16132" width="33.5703125" style="7" bestFit="1" customWidth="1"/>
    <col min="16133" max="16133" width="23.7109375" style="7" bestFit="1" customWidth="1"/>
    <col min="16134" max="16134" width="26.140625" style="7" bestFit="1" customWidth="1"/>
    <col min="16135" max="16135" width="21.42578125" style="7" bestFit="1" customWidth="1"/>
    <col min="16136" max="16136" width="14.140625" style="7" customWidth="1"/>
    <col min="16137" max="16137" width="9.7109375" style="7" customWidth="1"/>
    <col min="16138" max="16138" width="9.140625" style="7"/>
    <col min="16139" max="16139" width="15.5703125" style="7" bestFit="1" customWidth="1"/>
    <col min="16140" max="16140" width="9.140625" style="7"/>
    <col min="16141" max="16141" width="12.5703125" style="7" bestFit="1" customWidth="1"/>
    <col min="16142" max="16142" width="12.7109375" style="7" bestFit="1" customWidth="1"/>
    <col min="16143" max="16384" width="9.140625" style="7"/>
  </cols>
  <sheetData>
    <row r="1" spans="1:14" ht="26.25">
      <c r="A1" s="390" t="s">
        <v>1123</v>
      </c>
      <c r="E1" s="156"/>
    </row>
    <row r="2" spans="1:14" s="97" customFormat="1" ht="21" thickBot="1">
      <c r="A2" s="599" t="s">
        <v>1509</v>
      </c>
      <c r="B2" s="99"/>
      <c r="C2" s="99"/>
      <c r="D2" s="327"/>
      <c r="E2" s="302"/>
      <c r="H2" s="154"/>
      <c r="I2" s="154"/>
    </row>
    <row r="3" spans="1:14" s="551" customFormat="1" ht="18">
      <c r="A3" s="1050" t="s">
        <v>28</v>
      </c>
      <c r="B3" s="1142" t="s">
        <v>516</v>
      </c>
      <c r="C3" s="1142" t="s">
        <v>517</v>
      </c>
      <c r="D3" s="1143" t="s">
        <v>516</v>
      </c>
      <c r="E3" s="590"/>
      <c r="H3" s="579"/>
      <c r="I3" s="579"/>
    </row>
    <row r="4" spans="1:14" s="551" customFormat="1" ht="22.5" customHeight="1">
      <c r="A4" s="506"/>
      <c r="B4" s="532" t="s">
        <v>518</v>
      </c>
      <c r="C4" s="532" t="s">
        <v>799</v>
      </c>
      <c r="D4" s="636" t="s">
        <v>519</v>
      </c>
      <c r="E4" s="590"/>
      <c r="H4" s="579"/>
      <c r="I4" s="579"/>
    </row>
    <row r="5" spans="1:14" s="551" customFormat="1" ht="27.75" customHeight="1" thickBot="1">
      <c r="A5" s="1051"/>
      <c r="B5" s="1047" t="s">
        <v>1507</v>
      </c>
      <c r="C5" s="1047" t="s">
        <v>1508</v>
      </c>
      <c r="D5" s="1052" t="s">
        <v>520</v>
      </c>
      <c r="E5" s="590"/>
      <c r="H5" s="579"/>
      <c r="I5" s="579"/>
    </row>
    <row r="6" spans="1:14" s="551" customFormat="1" ht="20.100000000000001" customHeight="1">
      <c r="A6" s="506">
        <v>1992</v>
      </c>
      <c r="B6" s="1144">
        <v>20400</v>
      </c>
      <c r="C6" s="1144">
        <v>75456.299999999988</v>
      </c>
      <c r="D6" s="1145">
        <v>27.035515921135815</v>
      </c>
      <c r="E6" s="617"/>
      <c r="F6" s="618"/>
      <c r="G6" s="619"/>
      <c r="H6" s="579"/>
      <c r="I6" s="579"/>
      <c r="K6" s="620"/>
      <c r="L6" s="620"/>
      <c r="M6" s="620"/>
      <c r="N6" s="621"/>
    </row>
    <row r="7" spans="1:14" s="551" customFormat="1" ht="20.100000000000001" customHeight="1">
      <c r="A7" s="506">
        <v>1993</v>
      </c>
      <c r="B7" s="1144">
        <v>15462.9</v>
      </c>
      <c r="C7" s="1144">
        <v>88821</v>
      </c>
      <c r="D7" s="1145">
        <v>17.40905866855811</v>
      </c>
      <c r="E7" s="617"/>
      <c r="F7" s="618"/>
      <c r="G7" s="619"/>
      <c r="H7" s="579"/>
      <c r="I7" s="579"/>
      <c r="K7" s="620"/>
      <c r="L7" s="620"/>
      <c r="M7" s="620"/>
      <c r="N7" s="621"/>
    </row>
    <row r="8" spans="1:14" s="551" customFormat="1" ht="20.100000000000001" customHeight="1">
      <c r="A8" s="506">
        <v>1994</v>
      </c>
      <c r="B8" s="1144">
        <v>20552.5</v>
      </c>
      <c r="C8" s="1144">
        <v>143516.79999999999</v>
      </c>
      <c r="D8" s="1145">
        <v>14.32062309081585</v>
      </c>
      <c r="E8" s="617"/>
      <c r="F8" s="618"/>
      <c r="G8" s="619"/>
      <c r="H8" s="579"/>
      <c r="I8" s="579"/>
      <c r="K8" s="620"/>
      <c r="L8" s="620"/>
      <c r="M8" s="620"/>
      <c r="N8" s="621"/>
    </row>
    <row r="9" spans="1:14" s="551" customFormat="1" ht="20.100000000000001" customHeight="1">
      <c r="A9" s="506">
        <v>1995</v>
      </c>
      <c r="B9" s="1144">
        <v>32374.499999999996</v>
      </c>
      <c r="C9" s="1144">
        <v>204090.59999999998</v>
      </c>
      <c r="D9" s="1145">
        <v>15.862807988217002</v>
      </c>
      <c r="E9" s="617"/>
      <c r="F9" s="618"/>
      <c r="G9" s="619"/>
      <c r="H9" s="579"/>
      <c r="I9" s="579"/>
      <c r="K9" s="620"/>
      <c r="L9" s="620"/>
      <c r="M9" s="620"/>
      <c r="N9" s="621"/>
    </row>
    <row r="10" spans="1:14" s="551" customFormat="1" ht="20.100000000000001" customHeight="1">
      <c r="A10" s="506">
        <v>1996</v>
      </c>
      <c r="B10" s="1144">
        <v>42302.1</v>
      </c>
      <c r="C10" s="1144">
        <v>254853.09999999998</v>
      </c>
      <c r="D10" s="1145">
        <v>16.598620931038312</v>
      </c>
      <c r="E10" s="617"/>
      <c r="F10" s="618"/>
      <c r="G10" s="619"/>
      <c r="H10" s="579"/>
      <c r="I10" s="579"/>
      <c r="K10" s="620"/>
      <c r="L10" s="620"/>
      <c r="M10" s="620"/>
      <c r="N10" s="621"/>
    </row>
    <row r="11" spans="1:14" s="551" customFormat="1" ht="20.100000000000001" customHeight="1">
      <c r="A11" s="506">
        <v>1997</v>
      </c>
      <c r="B11" s="1144">
        <v>40844.300000000003</v>
      </c>
      <c r="C11" s="1144">
        <v>311358.40000000002</v>
      </c>
      <c r="D11" s="1145">
        <v>13.118097986115037</v>
      </c>
      <c r="E11" s="617"/>
      <c r="F11" s="618"/>
      <c r="G11" s="619"/>
      <c r="H11" s="579"/>
      <c r="I11" s="579"/>
      <c r="K11" s="620"/>
      <c r="L11" s="620"/>
      <c r="M11" s="620"/>
      <c r="N11" s="621"/>
    </row>
    <row r="12" spans="1:14" s="551" customFormat="1" ht="20.100000000000001" customHeight="1">
      <c r="A12" s="506">
        <v>1998</v>
      </c>
      <c r="B12" s="1144">
        <v>42260.7</v>
      </c>
      <c r="C12" s="1144">
        <v>366544.1</v>
      </c>
      <c r="D12" s="1145">
        <v>11.529499451771287</v>
      </c>
      <c r="E12" s="617"/>
      <c r="F12" s="618"/>
      <c r="G12" s="619"/>
      <c r="H12" s="579"/>
      <c r="I12" s="579"/>
      <c r="K12" s="620"/>
      <c r="L12" s="620"/>
      <c r="M12" s="620"/>
      <c r="N12" s="621"/>
    </row>
    <row r="13" spans="1:14" s="551" customFormat="1" ht="20.100000000000001" customHeight="1">
      <c r="A13" s="506">
        <v>1999</v>
      </c>
      <c r="B13" s="1144">
        <v>46824</v>
      </c>
      <c r="C13" s="1144">
        <v>449054.3</v>
      </c>
      <c r="D13" s="1145">
        <v>10.427246771715581</v>
      </c>
      <c r="E13" s="617"/>
      <c r="F13" s="618"/>
      <c r="G13" s="619"/>
      <c r="H13" s="579"/>
      <c r="I13" s="579"/>
      <c r="K13" s="620"/>
      <c r="L13" s="620"/>
      <c r="M13" s="620"/>
      <c r="N13" s="621"/>
    </row>
    <row r="14" spans="1:14" s="551" customFormat="1" ht="20.100000000000001" customHeight="1">
      <c r="A14" s="506">
        <v>2000</v>
      </c>
      <c r="B14" s="1144">
        <v>44542.3</v>
      </c>
      <c r="C14" s="1144">
        <v>587999.9</v>
      </c>
      <c r="D14" s="1145">
        <v>7.5752223767385001</v>
      </c>
      <c r="E14" s="617"/>
      <c r="F14" s="618"/>
      <c r="G14" s="619"/>
      <c r="H14" s="579"/>
      <c r="I14" s="579"/>
      <c r="K14" s="620"/>
      <c r="L14" s="620"/>
      <c r="M14" s="620"/>
      <c r="N14" s="621"/>
    </row>
    <row r="15" spans="1:14" s="551" customFormat="1" ht="20.100000000000001" customHeight="1">
      <c r="A15" s="506">
        <v>2001</v>
      </c>
      <c r="B15" s="1144">
        <v>52428.4</v>
      </c>
      <c r="C15" s="1144">
        <v>844486.2</v>
      </c>
      <c r="D15" s="1145">
        <v>6.2083193307362521</v>
      </c>
      <c r="E15" s="617"/>
      <c r="F15" s="618"/>
      <c r="G15" s="619"/>
      <c r="H15" s="579"/>
      <c r="I15" s="579"/>
      <c r="K15" s="620"/>
      <c r="L15" s="620"/>
      <c r="M15" s="620"/>
      <c r="N15" s="621"/>
    </row>
    <row r="16" spans="1:14" s="551" customFormat="1" ht="20.100000000000001" customHeight="1">
      <c r="A16" s="506">
        <v>2002</v>
      </c>
      <c r="B16" s="1144">
        <v>82368.399999999994</v>
      </c>
      <c r="C16" s="1144">
        <v>948464.1</v>
      </c>
      <c r="D16" s="1145">
        <v>8.6843982813898801</v>
      </c>
      <c r="E16" s="617"/>
      <c r="F16" s="618"/>
      <c r="G16" s="619"/>
      <c r="H16" s="579"/>
      <c r="I16" s="579"/>
      <c r="K16" s="620"/>
      <c r="L16" s="620"/>
      <c r="M16" s="620"/>
      <c r="N16" s="621"/>
    </row>
    <row r="17" spans="1:14" s="551" customFormat="1" ht="20.100000000000001" customHeight="1">
      <c r="A17" s="506">
        <v>2003</v>
      </c>
      <c r="B17" s="1144">
        <v>90176.5</v>
      </c>
      <c r="C17" s="1144">
        <v>1203199</v>
      </c>
      <c r="D17" s="1145">
        <v>7.4947286359114322</v>
      </c>
      <c r="E17" s="617"/>
      <c r="F17" s="618"/>
      <c r="G17" s="619"/>
      <c r="H17" s="579"/>
      <c r="I17" s="579"/>
      <c r="K17" s="620"/>
      <c r="L17" s="620"/>
      <c r="M17" s="620"/>
      <c r="N17" s="621"/>
    </row>
    <row r="18" spans="1:14" s="551" customFormat="1" ht="20.100000000000001" customHeight="1">
      <c r="A18" s="506">
        <v>2004</v>
      </c>
      <c r="B18" s="1144">
        <v>54981.2</v>
      </c>
      <c r="C18" s="1144">
        <v>1519242.7</v>
      </c>
      <c r="D18" s="1145">
        <v>3.6189872756999262</v>
      </c>
      <c r="E18" s="617"/>
      <c r="F18" s="618"/>
      <c r="G18" s="619"/>
      <c r="H18" s="579"/>
      <c r="I18" s="579"/>
      <c r="K18" s="620"/>
      <c r="L18" s="620"/>
      <c r="M18" s="620"/>
      <c r="N18" s="621"/>
    </row>
    <row r="19" spans="1:14" s="551" customFormat="1" ht="20.100000000000001" customHeight="1">
      <c r="A19" s="506">
        <v>2005</v>
      </c>
      <c r="B19" s="1144">
        <v>50672.6</v>
      </c>
      <c r="C19" s="1144">
        <v>1991146.42</v>
      </c>
      <c r="D19" s="1145">
        <v>2.5448957189195558</v>
      </c>
      <c r="E19" s="617"/>
      <c r="F19" s="618"/>
      <c r="G19" s="619"/>
      <c r="H19" s="579"/>
      <c r="I19" s="579"/>
      <c r="K19" s="552"/>
      <c r="L19" s="552"/>
      <c r="M19" s="620"/>
      <c r="N19" s="621"/>
    </row>
    <row r="20" spans="1:14" s="551" customFormat="1" ht="20.100000000000001" customHeight="1">
      <c r="A20" s="506">
        <v>2006</v>
      </c>
      <c r="B20" s="1144">
        <v>25713.7</v>
      </c>
      <c r="C20" s="1144">
        <v>2609289.4</v>
      </c>
      <c r="D20" s="1145">
        <v>0.98546753763687545</v>
      </c>
      <c r="E20" s="617"/>
      <c r="F20" s="618"/>
      <c r="G20" s="619"/>
      <c r="H20" s="579"/>
      <c r="I20" s="579"/>
      <c r="K20" s="620"/>
      <c r="L20" s="620"/>
      <c r="M20" s="620"/>
      <c r="N20" s="621"/>
    </row>
    <row r="21" spans="1:14" s="551" customFormat="1" ht="20.100000000000001" customHeight="1">
      <c r="A21" s="506">
        <v>2007</v>
      </c>
      <c r="B21" s="1144">
        <v>41100.400000000001</v>
      </c>
      <c r="C21" s="1144">
        <v>4820695.7</v>
      </c>
      <c r="D21" s="1145">
        <v>0.85258233578194942</v>
      </c>
      <c r="E21" s="617"/>
      <c r="F21" s="618"/>
      <c r="G21" s="619"/>
      <c r="H21" s="579"/>
      <c r="I21" s="579"/>
      <c r="K21" s="620"/>
      <c r="L21" s="620"/>
      <c r="M21" s="620"/>
      <c r="N21" s="621"/>
    </row>
    <row r="22" spans="1:14" s="551" customFormat="1" ht="20.100000000000001" customHeight="1">
      <c r="A22" s="506">
        <v>2008</v>
      </c>
      <c r="B22" s="1144">
        <v>13512.20422159</v>
      </c>
      <c r="C22" s="1144">
        <v>7799400.1132610394</v>
      </c>
      <c r="D22" s="1145">
        <v>0.17324671161075178</v>
      </c>
      <c r="E22" s="617"/>
      <c r="F22" s="618"/>
      <c r="G22" s="619"/>
      <c r="H22" s="579"/>
      <c r="I22" s="579"/>
      <c r="K22" s="620"/>
      <c r="L22" s="620"/>
      <c r="M22" s="620"/>
      <c r="N22" s="621"/>
    </row>
    <row r="23" spans="1:14" s="551" customFormat="1" ht="20.100000000000001" customHeight="1">
      <c r="A23" s="506">
        <v>2009</v>
      </c>
      <c r="B23" s="1144">
        <v>16366.485012469997</v>
      </c>
      <c r="C23" s="1144">
        <v>9667876.6775001772</v>
      </c>
      <c r="D23" s="1146">
        <v>0.16928727535963853</v>
      </c>
      <c r="E23" s="622"/>
      <c r="F23" s="618"/>
      <c r="G23" s="619"/>
      <c r="H23" s="579"/>
      <c r="I23" s="579"/>
      <c r="K23" s="620"/>
      <c r="L23" s="620"/>
      <c r="M23" s="620"/>
    </row>
    <row r="24" spans="1:14" s="551" customFormat="1" ht="20.100000000000001" customHeight="1">
      <c r="A24" s="506">
        <v>2010</v>
      </c>
      <c r="B24" s="1144">
        <v>12550.3</v>
      </c>
      <c r="C24" s="1144">
        <v>9198173.0575210787</v>
      </c>
      <c r="D24" s="1147">
        <v>0.13644339937416142</v>
      </c>
      <c r="E24" s="622"/>
      <c r="F24" s="618"/>
      <c r="G24" s="619"/>
      <c r="H24" s="579"/>
      <c r="I24" s="579"/>
      <c r="K24" s="591"/>
      <c r="L24" s="591"/>
      <c r="M24" s="620"/>
    </row>
    <row r="25" spans="1:14" s="551" customFormat="1" ht="20.100000000000001" customHeight="1">
      <c r="A25" s="506">
        <v>2011</v>
      </c>
      <c r="B25" s="1144">
        <v>15611.7</v>
      </c>
      <c r="C25" s="1144">
        <v>9614445.7984891199</v>
      </c>
      <c r="D25" s="1147">
        <v>0.162377534048331</v>
      </c>
      <c r="E25" s="623"/>
      <c r="F25" s="618"/>
      <c r="G25" s="619"/>
      <c r="H25" s="624"/>
      <c r="I25" s="579"/>
      <c r="K25" s="552"/>
      <c r="L25" s="552"/>
      <c r="M25" s="620"/>
    </row>
    <row r="26" spans="1:14" s="551" customFormat="1" ht="20.100000000000001" customHeight="1">
      <c r="A26" s="506">
        <v>2012</v>
      </c>
      <c r="B26" s="1144">
        <v>13863.462939219999</v>
      </c>
      <c r="C26" s="1144">
        <v>10440956.329526043</v>
      </c>
      <c r="D26" s="1147">
        <v>0.13277962766701198</v>
      </c>
      <c r="E26" s="550"/>
      <c r="F26" s="618"/>
      <c r="G26" s="619"/>
      <c r="H26" s="624"/>
      <c r="I26" s="579"/>
      <c r="K26" s="579"/>
      <c r="L26" s="552"/>
      <c r="M26" s="620"/>
    </row>
    <row r="27" spans="1:14" s="551" customFormat="1" ht="20.100000000000001" customHeight="1">
      <c r="A27" s="506">
        <v>2013</v>
      </c>
      <c r="B27" s="1144">
        <v>15353.04</v>
      </c>
      <c r="C27" s="1144">
        <v>11543649.92517204</v>
      </c>
      <c r="D27" s="1147">
        <v>0.13299987525194451</v>
      </c>
      <c r="E27" s="550"/>
      <c r="F27" s="618"/>
      <c r="G27" s="619"/>
      <c r="H27" s="625"/>
      <c r="I27" s="579"/>
      <c r="K27" s="552"/>
      <c r="L27" s="552"/>
      <c r="M27" s="620"/>
    </row>
    <row r="28" spans="1:14" s="551" customFormat="1" ht="20.100000000000001" customHeight="1">
      <c r="A28" s="506">
        <v>2014</v>
      </c>
      <c r="B28" s="1144">
        <v>16069.267442259999</v>
      </c>
      <c r="C28" s="1144">
        <v>13179598.112552093</v>
      </c>
      <c r="D28" s="1147">
        <v>0.12192532203964414</v>
      </c>
      <c r="E28" s="626"/>
      <c r="F28" s="627"/>
      <c r="G28" s="620"/>
      <c r="H28" s="628"/>
      <c r="I28" s="629"/>
    </row>
    <row r="29" spans="1:14" s="551" customFormat="1" ht="20.100000000000001" customHeight="1">
      <c r="A29" s="506">
        <v>2015</v>
      </c>
      <c r="B29" s="1144">
        <v>12949.48</v>
      </c>
      <c r="C29" s="1144">
        <v>13568543.702078231</v>
      </c>
      <c r="D29" s="1147">
        <v>9.5437508138891777E-2</v>
      </c>
      <c r="E29" s="626"/>
      <c r="F29" s="627"/>
      <c r="G29" s="620"/>
      <c r="H29" s="630"/>
      <c r="I29" s="629"/>
    </row>
    <row r="30" spans="1:14" s="551" customFormat="1" ht="20.100000000000001" customHeight="1">
      <c r="A30" s="506">
        <v>2016</v>
      </c>
      <c r="B30" s="1144">
        <v>10747.887400260001</v>
      </c>
      <c r="C30" s="1144">
        <v>16500150.258693231</v>
      </c>
      <c r="D30" s="1147">
        <f>B30/C30*100</f>
        <v>6.5138118330755154E-2</v>
      </c>
      <c r="E30" s="626"/>
      <c r="F30" s="627"/>
      <c r="G30" s="620"/>
      <c r="H30" s="630"/>
      <c r="I30" s="629"/>
    </row>
    <row r="31" spans="1:14" s="551" customFormat="1" ht="20.100000000000001" customHeight="1">
      <c r="A31" s="506">
        <v>2017</v>
      </c>
      <c r="B31" s="1144"/>
      <c r="C31" s="1144"/>
      <c r="D31" s="1147"/>
      <c r="E31" s="626"/>
      <c r="F31" s="631"/>
      <c r="G31" s="620"/>
      <c r="H31" s="630"/>
      <c r="I31" s="629"/>
    </row>
    <row r="32" spans="1:14" s="551" customFormat="1" ht="20.100000000000001" customHeight="1">
      <c r="A32" s="506" t="s">
        <v>43</v>
      </c>
      <c r="B32" s="1144">
        <v>282015.98831022996</v>
      </c>
      <c r="C32" s="1144">
        <v>16392918.087973369</v>
      </c>
      <c r="D32" s="1147">
        <f>B32/C32*100</f>
        <v>1.7203525741834238</v>
      </c>
      <c r="E32" s="632"/>
      <c r="F32" s="579"/>
      <c r="G32" s="579"/>
      <c r="H32" s="630"/>
      <c r="I32" s="629"/>
    </row>
    <row r="33" spans="1:9" s="551" customFormat="1" ht="20.100000000000001" customHeight="1">
      <c r="A33" s="506" t="s">
        <v>44</v>
      </c>
      <c r="B33" s="1144">
        <v>11973.54805284</v>
      </c>
      <c r="C33" s="1144">
        <v>16092233.809912875</v>
      </c>
      <c r="D33" s="1147">
        <f>B33/C33*100</f>
        <v>7.4405754939157354E-2</v>
      </c>
      <c r="E33" s="632"/>
      <c r="F33" s="579"/>
      <c r="G33" s="579"/>
      <c r="H33" s="630"/>
      <c r="I33" s="629"/>
    </row>
    <row r="34" spans="1:9" s="551" customFormat="1" ht="20.100000000000001" customHeight="1">
      <c r="A34" s="506" t="s">
        <v>45</v>
      </c>
      <c r="B34" s="1144">
        <v>12172.05813709</v>
      </c>
      <c r="C34" s="1144">
        <v>16272193.506282633</v>
      </c>
      <c r="D34" s="1147">
        <f>B34/C34*100</f>
        <v>7.4802810895718608E-2</v>
      </c>
      <c r="E34" s="632"/>
      <c r="F34" s="579"/>
      <c r="G34" s="579"/>
      <c r="H34" s="630"/>
      <c r="I34" s="629"/>
    </row>
    <row r="35" spans="1:9" s="551" customFormat="1" ht="20.100000000000001" customHeight="1">
      <c r="A35" s="506" t="s">
        <v>46</v>
      </c>
      <c r="B35" s="1144">
        <v>10747.887400260001</v>
      </c>
      <c r="C35" s="1144">
        <v>16193858.347090606</v>
      </c>
      <c r="D35" s="1147">
        <f>B35/C35*100</f>
        <v>6.6370145828717642E-2</v>
      </c>
      <c r="E35" s="632"/>
      <c r="F35" s="579"/>
      <c r="G35" s="579"/>
      <c r="H35" s="630"/>
      <c r="I35" s="629"/>
    </row>
    <row r="36" spans="1:9" s="551" customFormat="1" ht="20.100000000000001" customHeight="1">
      <c r="A36" s="506">
        <v>2018</v>
      </c>
      <c r="B36" s="1144"/>
      <c r="C36" s="1144"/>
      <c r="D36" s="1147"/>
      <c r="E36" s="626"/>
      <c r="F36" s="631"/>
      <c r="G36" s="620"/>
      <c r="H36" s="630"/>
      <c r="I36" s="629"/>
    </row>
    <row r="37" spans="1:9" s="551" customFormat="1" ht="20.100000000000001" customHeight="1">
      <c r="A37" s="506" t="s">
        <v>43</v>
      </c>
      <c r="B37" s="1144">
        <v>40701.869041320002</v>
      </c>
      <c r="C37" s="1144">
        <v>15872657.662946457</v>
      </c>
      <c r="D37" s="1147">
        <v>0.25642756182120335</v>
      </c>
      <c r="E37" s="626"/>
      <c r="F37" s="631"/>
      <c r="G37" s="620"/>
      <c r="H37" s="630"/>
      <c r="I37" s="629"/>
    </row>
    <row r="38" spans="1:9" s="551" customFormat="1" ht="20.100000000000001" customHeight="1">
      <c r="A38" s="506" t="s">
        <v>44</v>
      </c>
      <c r="B38" s="1144">
        <v>40410.898210730003</v>
      </c>
      <c r="C38" s="1144">
        <v>15615487.940136522</v>
      </c>
      <c r="D38" s="1147">
        <v>0.25878729096169828</v>
      </c>
      <c r="E38" s="626"/>
      <c r="F38" s="631"/>
      <c r="G38" s="620"/>
      <c r="H38" s="630"/>
      <c r="I38" s="629"/>
    </row>
    <row r="39" spans="1:9" s="551" customFormat="1" ht="20.100000000000001" customHeight="1">
      <c r="A39" s="506" t="s">
        <v>45</v>
      </c>
      <c r="B39" s="1144">
        <v>35636.85429866</v>
      </c>
      <c r="C39" s="1144">
        <v>15850985.082649421</v>
      </c>
      <c r="D39" s="1147">
        <v>0.22482422456928755</v>
      </c>
      <c r="E39" s="626"/>
      <c r="F39" s="631"/>
      <c r="G39" s="620"/>
      <c r="H39" s="630"/>
      <c r="I39" s="629"/>
    </row>
    <row r="40" spans="1:9" s="551" customFormat="1" ht="20.100000000000001" customHeight="1" thickBot="1">
      <c r="A40" s="1051" t="s">
        <v>46</v>
      </c>
      <c r="B40" s="1148">
        <v>44822.842017300005</v>
      </c>
      <c r="C40" s="1148">
        <v>15438603.86989036</v>
      </c>
      <c r="D40" s="1149">
        <v>0.29032963339850448</v>
      </c>
      <c r="E40" s="626"/>
      <c r="F40" s="631"/>
      <c r="G40" s="620"/>
      <c r="H40" s="630"/>
      <c r="I40" s="629"/>
    </row>
    <row r="41" spans="1:9" s="75" customFormat="1">
      <c r="A41" s="263" t="s">
        <v>402</v>
      </c>
      <c r="D41" s="311"/>
      <c r="E41" s="365"/>
      <c r="F41" s="366"/>
      <c r="G41" s="523"/>
      <c r="H41" s="364"/>
      <c r="I41" s="367"/>
    </row>
    <row r="42" spans="1:9" s="75" customFormat="1" ht="16.5">
      <c r="A42" s="263" t="s">
        <v>800</v>
      </c>
      <c r="E42" s="326"/>
      <c r="F42" s="155"/>
      <c r="G42" s="524"/>
      <c r="H42" s="364"/>
      <c r="I42" s="157"/>
    </row>
    <row r="43" spans="1:9" s="75" customFormat="1" ht="16.5">
      <c r="A43" s="263" t="s">
        <v>1510</v>
      </c>
      <c r="E43" s="326"/>
      <c r="F43" s="155"/>
      <c r="H43" s="364"/>
      <c r="I43" s="157"/>
    </row>
    <row r="44" spans="1:9" s="75" customFormat="1">
      <c r="A44" s="263" t="s">
        <v>759</v>
      </c>
      <c r="B44" s="94"/>
      <c r="C44" s="88"/>
      <c r="E44" s="326"/>
      <c r="F44" s="524"/>
      <c r="H44" s="364"/>
      <c r="I44" s="157"/>
    </row>
    <row r="45" spans="1:9" s="75" customFormat="1">
      <c r="A45" s="263" t="s">
        <v>760</v>
      </c>
      <c r="B45" s="94"/>
      <c r="C45" s="88"/>
      <c r="E45" s="326"/>
      <c r="F45" s="524"/>
      <c r="H45" s="364"/>
      <c r="I45" s="157"/>
    </row>
    <row r="46" spans="1:9" s="10" customFormat="1" ht="12.75">
      <c r="A46" s="264"/>
      <c r="E46" s="75"/>
      <c r="F46" s="75"/>
      <c r="G46" s="75"/>
      <c r="H46" s="158"/>
      <c r="I46" s="158"/>
    </row>
    <row r="47" spans="1:9">
      <c r="E47" s="75"/>
      <c r="F47" s="75"/>
      <c r="G47" s="10"/>
    </row>
    <row r="48" spans="1:9">
      <c r="E48" s="75"/>
      <c r="F48" s="75"/>
    </row>
    <row r="49" spans="5:6">
      <c r="E49" s="75"/>
      <c r="F49" s="75"/>
    </row>
    <row r="50" spans="5:6">
      <c r="E50" s="75"/>
      <c r="F50" s="10"/>
    </row>
    <row r="51" spans="5:6">
      <c r="E51" s="10"/>
    </row>
  </sheetData>
  <hyperlinks>
    <hyperlink ref="A1" location="Menu!A1" display="Return to Menu"/>
  </hyperlinks>
  <pageMargins left="0.7" right="0.7" top="0.75" bottom="0.75" header="0.3" footer="0.3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view="pageBreakPreview" zoomScaleNormal="100" zoomScaleSheetLayoutView="100" workbookViewId="0">
      <pane xSplit="1" ySplit="6" topLeftCell="B7" activePane="bottomRight" state="frozen"/>
      <selection activeCell="B40" sqref="B40"/>
      <selection pane="topRight" activeCell="B40" sqref="B40"/>
      <selection pane="bottomLeft" activeCell="B40" sqref="B40"/>
      <selection pane="bottomRight"/>
    </sheetView>
  </sheetViews>
  <sheetFormatPr defaultRowHeight="15"/>
  <cols>
    <col min="1" max="1" width="9.140625" style="236"/>
    <col min="2" max="6" width="16.85546875" customWidth="1"/>
    <col min="7" max="7" width="11.140625" customWidth="1"/>
    <col min="8" max="9" width="13.28515625" bestFit="1" customWidth="1"/>
    <col min="15" max="15" width="10.5703125" bestFit="1" customWidth="1"/>
  </cols>
  <sheetData>
    <row r="1" spans="1:8" ht="26.25">
      <c r="A1" s="390" t="s">
        <v>1123</v>
      </c>
    </row>
    <row r="2" spans="1:8" s="86" customFormat="1" ht="18.75" thickBot="1">
      <c r="A2" s="599" t="s">
        <v>1378</v>
      </c>
      <c r="B2" s="99"/>
      <c r="C2" s="99"/>
      <c r="D2" s="99"/>
      <c r="E2" s="99"/>
      <c r="F2" s="99"/>
      <c r="H2" s="310"/>
    </row>
    <row r="3" spans="1:8" s="19" customFormat="1" ht="15.75">
      <c r="A3" s="633"/>
      <c r="B3" s="634" t="s">
        <v>215</v>
      </c>
      <c r="C3" s="634" t="s">
        <v>215</v>
      </c>
      <c r="D3" s="634" t="s">
        <v>216</v>
      </c>
      <c r="E3" s="2302" t="s">
        <v>217</v>
      </c>
      <c r="F3" s="2312"/>
    </row>
    <row r="4" spans="1:8" s="19" customFormat="1" ht="15.75">
      <c r="A4" s="635"/>
      <c r="B4" s="18" t="s">
        <v>218</v>
      </c>
      <c r="C4" s="18" t="s">
        <v>219</v>
      </c>
      <c r="D4" s="18" t="s">
        <v>937</v>
      </c>
      <c r="E4" s="2336" t="s">
        <v>7</v>
      </c>
      <c r="F4" s="2337"/>
    </row>
    <row r="5" spans="1:8" s="19" customFormat="1" ht="15.75">
      <c r="A5" s="506" t="s">
        <v>28</v>
      </c>
      <c r="B5" s="18" t="s">
        <v>220</v>
      </c>
      <c r="C5" s="18" t="s">
        <v>221</v>
      </c>
      <c r="D5" s="18"/>
      <c r="E5" s="18" t="s">
        <v>222</v>
      </c>
      <c r="F5" s="637" t="s">
        <v>216</v>
      </c>
    </row>
    <row r="6" spans="1:8" s="19" customFormat="1" ht="16.5" thickBot="1">
      <c r="A6" s="638"/>
      <c r="B6" s="20"/>
      <c r="C6" s="20"/>
      <c r="D6" s="20"/>
      <c r="E6" s="20" t="s">
        <v>219</v>
      </c>
      <c r="F6" s="639" t="s">
        <v>937</v>
      </c>
    </row>
    <row r="7" spans="1:8" ht="15.75">
      <c r="A7" s="506" t="s">
        <v>223</v>
      </c>
      <c r="B7" s="1150">
        <v>243.5</v>
      </c>
      <c r="C7" s="1150">
        <v>2561607</v>
      </c>
      <c r="D7" s="1151">
        <v>19.4071</v>
      </c>
      <c r="E7" s="1152">
        <v>10519.946611909651</v>
      </c>
      <c r="F7" s="1153">
        <v>7.9700616016427098E-2</v>
      </c>
      <c r="H7" s="301"/>
    </row>
    <row r="8" spans="1:8" ht="15.75">
      <c r="A8" s="506" t="s">
        <v>224</v>
      </c>
      <c r="B8" s="1150">
        <v>244.79166666666666</v>
      </c>
      <c r="C8" s="1150">
        <v>2403235</v>
      </c>
      <c r="D8" s="1151">
        <v>20.345099999999999</v>
      </c>
      <c r="E8" s="1152">
        <v>9817.4706382978729</v>
      </c>
      <c r="F8" s="1153">
        <v>8.3111897872340426E-2</v>
      </c>
      <c r="H8" s="301"/>
    </row>
    <row r="9" spans="1:8" ht="15.75">
      <c r="A9" s="506" t="s">
        <v>225</v>
      </c>
      <c r="B9" s="1150">
        <v>247.16666666666666</v>
      </c>
      <c r="C9" s="1150">
        <v>2164534</v>
      </c>
      <c r="D9" s="1151">
        <v>18.667300000000001</v>
      </c>
      <c r="E9" s="1152">
        <v>8757.3863789615643</v>
      </c>
      <c r="F9" s="1153">
        <v>7.5525151719487538E-2</v>
      </c>
      <c r="H9" s="301"/>
    </row>
    <row r="10" spans="1:8" ht="15.75">
      <c r="A10" s="506" t="s">
        <v>226</v>
      </c>
      <c r="B10" s="1150">
        <v>247.75</v>
      </c>
      <c r="C10" s="1150">
        <v>2614286</v>
      </c>
      <c r="D10" s="1151">
        <v>16.281500000000001</v>
      </c>
      <c r="E10" s="1152">
        <v>10552.11301715439</v>
      </c>
      <c r="F10" s="1153">
        <v>6.571745711402624E-2</v>
      </c>
      <c r="H10" s="301"/>
    </row>
    <row r="11" spans="1:8" ht="15.75">
      <c r="A11" s="506" t="s">
        <v>227</v>
      </c>
      <c r="B11" s="1150">
        <v>247.2833333333333</v>
      </c>
      <c r="C11" s="1150">
        <v>2803920</v>
      </c>
      <c r="D11" s="1151">
        <v>13.778600000000001</v>
      </c>
      <c r="E11" s="1152">
        <v>11338.896003235157</v>
      </c>
      <c r="F11" s="1153">
        <v>5.5719889465525384E-2</v>
      </c>
      <c r="H11" s="301"/>
    </row>
    <row r="12" spans="1:8" ht="15.75">
      <c r="A12" s="506" t="s">
        <v>228</v>
      </c>
      <c r="B12" s="1150">
        <v>248.0333333333333</v>
      </c>
      <c r="C12" s="1150">
        <v>3535360</v>
      </c>
      <c r="D12" s="1151">
        <v>24.958500000000001</v>
      </c>
      <c r="E12" s="1152">
        <v>14253.568068807957</v>
      </c>
      <c r="F12" s="1153">
        <v>0.10062558795860772</v>
      </c>
      <c r="H12" s="301"/>
    </row>
    <row r="13" spans="1:8" ht="15.75">
      <c r="A13" s="506" t="s">
        <v>229</v>
      </c>
      <c r="B13" s="1150">
        <v>246.2</v>
      </c>
      <c r="C13" s="1150">
        <v>4951035</v>
      </c>
      <c r="D13" s="1151">
        <v>26.6997</v>
      </c>
      <c r="E13" s="1152">
        <v>20109.80909829407</v>
      </c>
      <c r="F13" s="1153">
        <v>0.10844719740048742</v>
      </c>
      <c r="H13" s="301"/>
    </row>
    <row r="14" spans="1:8" ht="15.75">
      <c r="A14" s="506" t="s">
        <v>230</v>
      </c>
      <c r="B14" s="1150">
        <v>243.5</v>
      </c>
      <c r="C14" s="1150">
        <v>4900697</v>
      </c>
      <c r="D14" s="1151">
        <v>56.181400000000004</v>
      </c>
      <c r="E14" s="1152">
        <v>20126.06570841889</v>
      </c>
      <c r="F14" s="1153">
        <v>0.23072443531827516</v>
      </c>
      <c r="H14" s="301"/>
    </row>
    <row r="15" spans="1:8" ht="15.75">
      <c r="A15" s="506" t="s">
        <v>231</v>
      </c>
      <c r="B15" s="1150">
        <v>246.91</v>
      </c>
      <c r="C15" s="1150">
        <v>4682186</v>
      </c>
      <c r="D15" s="1151">
        <v>54.832500000000003</v>
      </c>
      <c r="E15" s="1152">
        <v>18963.128265359846</v>
      </c>
      <c r="F15" s="1153">
        <v>0.22207484508525374</v>
      </c>
      <c r="H15" s="301"/>
    </row>
    <row r="16" spans="1:8" ht="15.75">
      <c r="A16" s="506" t="s">
        <v>232</v>
      </c>
      <c r="B16" s="1150">
        <v>244.87</v>
      </c>
      <c r="C16" s="1150">
        <v>5066202</v>
      </c>
      <c r="D16" s="1151">
        <v>57.839199999999998</v>
      </c>
      <c r="E16" s="1152">
        <v>20689.353534528524</v>
      </c>
      <c r="F16" s="1153">
        <v>0.23620369992240781</v>
      </c>
      <c r="H16" s="301"/>
    </row>
    <row r="17" spans="1:8" ht="15.75">
      <c r="A17" s="506" t="s">
        <v>233</v>
      </c>
      <c r="B17" s="1150">
        <v>244.72</v>
      </c>
      <c r="C17" s="1150">
        <v>5652178</v>
      </c>
      <c r="D17" s="1151">
        <v>124.89100000000001</v>
      </c>
      <c r="E17" s="1152">
        <v>23096.510297482837</v>
      </c>
      <c r="F17" s="1153">
        <v>0.51034243216737496</v>
      </c>
      <c r="H17" s="301"/>
    </row>
    <row r="18" spans="1:8" ht="15.75">
      <c r="A18" s="506" t="s">
        <v>234</v>
      </c>
      <c r="B18" s="1150">
        <v>247.41</v>
      </c>
      <c r="C18" s="1150">
        <v>7358580</v>
      </c>
      <c r="D18" s="1151">
        <v>170.2353</v>
      </c>
      <c r="E18" s="1152">
        <v>29742.451800654784</v>
      </c>
      <c r="F18" s="1153">
        <v>0.68806960106705473</v>
      </c>
      <c r="H18" s="301"/>
    </row>
    <row r="19" spans="1:8" ht="15.75">
      <c r="A19" s="506" t="s">
        <v>235</v>
      </c>
      <c r="B19" s="1150">
        <v>225.14</v>
      </c>
      <c r="C19" s="1150">
        <v>5151561</v>
      </c>
      <c r="D19" s="1151">
        <v>205.4203</v>
      </c>
      <c r="E19" s="1152">
        <v>22881.589233365907</v>
      </c>
      <c r="F19" s="1153">
        <v>0.91241138846939684</v>
      </c>
      <c r="H19" s="301"/>
    </row>
    <row r="20" spans="1:8" ht="15.75">
      <c r="A20" s="506" t="s">
        <v>236</v>
      </c>
      <c r="B20" s="1150">
        <v>247.51</v>
      </c>
      <c r="C20" s="1150">
        <v>4910565</v>
      </c>
      <c r="D20" s="1151">
        <v>310.17659999999995</v>
      </c>
      <c r="E20" s="1152">
        <v>19839.865055957336</v>
      </c>
      <c r="F20" s="1153">
        <v>1.2531881540139791</v>
      </c>
      <c r="H20" s="301"/>
    </row>
    <row r="21" spans="1:8" ht="15.75">
      <c r="A21" s="506">
        <v>1995</v>
      </c>
      <c r="B21" s="1150">
        <v>247.24</v>
      </c>
      <c r="C21" s="1150">
        <v>4826155</v>
      </c>
      <c r="D21" s="1151">
        <v>466.59870000000001</v>
      </c>
      <c r="E21" s="1152">
        <v>19520.122148519655</v>
      </c>
      <c r="F21" s="1153">
        <v>1.8872298171816857</v>
      </c>
      <c r="H21" s="301"/>
    </row>
    <row r="22" spans="1:8" ht="15.75">
      <c r="A22" s="506">
        <v>1996</v>
      </c>
      <c r="B22" s="1150">
        <v>249.63</v>
      </c>
      <c r="C22" s="1150">
        <v>4050401</v>
      </c>
      <c r="D22" s="1151">
        <v>406.31819999999999</v>
      </c>
      <c r="E22" s="1152">
        <v>16225.617914513481</v>
      </c>
      <c r="F22" s="1153">
        <v>1.6276817690181469</v>
      </c>
      <c r="H22" s="301"/>
    </row>
    <row r="23" spans="1:8" ht="15.75">
      <c r="A23" s="506">
        <v>1997</v>
      </c>
      <c r="B23" s="1150">
        <v>250</v>
      </c>
      <c r="C23" s="1150">
        <v>3665107</v>
      </c>
      <c r="D23" s="1151">
        <v>391.92409999999995</v>
      </c>
      <c r="E23" s="1152">
        <v>14660.428</v>
      </c>
      <c r="F23" s="1153">
        <v>1.5676963999999998</v>
      </c>
      <c r="H23" s="301"/>
    </row>
    <row r="24" spans="1:8" ht="15.75">
      <c r="A24" s="506">
        <v>1998</v>
      </c>
      <c r="B24" s="1150">
        <v>249.25</v>
      </c>
      <c r="C24" s="1150">
        <v>7754672</v>
      </c>
      <c r="D24" s="1151">
        <v>1198.6478</v>
      </c>
      <c r="E24" s="1152">
        <v>31112.024072216649</v>
      </c>
      <c r="F24" s="1153">
        <v>4.8090182547642923</v>
      </c>
      <c r="H24" s="301"/>
    </row>
    <row r="25" spans="1:8" ht="15.75">
      <c r="A25" s="506">
        <v>1999</v>
      </c>
      <c r="B25" s="1150">
        <v>249.76</v>
      </c>
      <c r="C25" s="1150">
        <v>8620745</v>
      </c>
      <c r="D25" s="1151">
        <v>1413.1255000000001</v>
      </c>
      <c r="E25" s="1152">
        <v>34516.115470852019</v>
      </c>
      <c r="F25" s="1153">
        <v>5.6579336162716212</v>
      </c>
      <c r="H25" s="301"/>
    </row>
    <row r="26" spans="1:8" ht="15.75">
      <c r="A26" s="506">
        <v>2000</v>
      </c>
      <c r="B26" s="1150">
        <v>248.88</v>
      </c>
      <c r="C26" s="1150">
        <v>10297889</v>
      </c>
      <c r="D26" s="1151">
        <v>2095.4781000000003</v>
      </c>
      <c r="E26" s="1152">
        <v>41376.924622307939</v>
      </c>
      <c r="F26" s="1153">
        <v>8.4196323529411785</v>
      </c>
      <c r="H26" s="301"/>
    </row>
    <row r="27" spans="1:8" ht="15.75">
      <c r="A27" s="506">
        <v>2001</v>
      </c>
      <c r="B27" s="1150">
        <v>250.88</v>
      </c>
      <c r="C27" s="1150">
        <v>10193442</v>
      </c>
      <c r="D27" s="1151">
        <v>2256.3817000000004</v>
      </c>
      <c r="E27" s="1152">
        <v>40630.747767857145</v>
      </c>
      <c r="F27" s="1153">
        <v>8.9938683832908186</v>
      </c>
      <c r="H27" s="301"/>
    </row>
    <row r="28" spans="1:8" ht="15.75">
      <c r="A28" s="506">
        <v>2002</v>
      </c>
      <c r="B28" s="1150">
        <v>252</v>
      </c>
      <c r="C28" s="1150">
        <v>5339419</v>
      </c>
      <c r="D28" s="1151">
        <v>2325.7191000000003</v>
      </c>
      <c r="E28" s="1152">
        <v>21188.170634920636</v>
      </c>
      <c r="F28" s="1153">
        <v>9.2290440476190483</v>
      </c>
      <c r="H28" s="301"/>
    </row>
    <row r="29" spans="1:8" ht="15.75">
      <c r="A29" s="506">
        <v>2003</v>
      </c>
      <c r="B29" s="1150">
        <v>248</v>
      </c>
      <c r="C29" s="1150">
        <v>12526643</v>
      </c>
      <c r="D29" s="1151">
        <v>8928.4</v>
      </c>
      <c r="E29" s="1152">
        <v>50510.657258064515</v>
      </c>
      <c r="F29" s="1153">
        <v>36.001612903225805</v>
      </c>
      <c r="H29" s="301"/>
    </row>
    <row r="30" spans="1:8" ht="15.75">
      <c r="A30" s="506">
        <v>2004</v>
      </c>
      <c r="B30" s="1150">
        <v>256</v>
      </c>
      <c r="C30" s="1150">
        <v>13997898</v>
      </c>
      <c r="D30" s="1151">
        <v>10996.044699999999</v>
      </c>
      <c r="E30" s="1152">
        <v>54679.2890625</v>
      </c>
      <c r="F30" s="1153">
        <v>42.953299609374994</v>
      </c>
      <c r="H30" s="301"/>
    </row>
    <row r="31" spans="1:8" ht="15.75">
      <c r="A31" s="506">
        <v>2005</v>
      </c>
      <c r="B31" s="1154">
        <v>248</v>
      </c>
      <c r="C31" s="1150">
        <v>14638511</v>
      </c>
      <c r="D31" s="1151">
        <v>13915.415999999999</v>
      </c>
      <c r="E31" s="1152">
        <v>59026.254032258068</v>
      </c>
      <c r="F31" s="1153">
        <v>56.11054838709677</v>
      </c>
      <c r="H31" s="301"/>
    </row>
    <row r="32" spans="1:8" ht="15.75">
      <c r="A32" s="506">
        <v>2006</v>
      </c>
      <c r="B32" s="1154">
        <v>247</v>
      </c>
      <c r="C32" s="1150">
        <v>14927414</v>
      </c>
      <c r="D32" s="1151">
        <v>16492.064019999998</v>
      </c>
      <c r="E32" s="1152">
        <v>60434.874493927127</v>
      </c>
      <c r="F32" s="1153">
        <v>66.769489959514161</v>
      </c>
      <c r="H32" s="301"/>
    </row>
    <row r="33" spans="1:16" ht="15.75">
      <c r="A33" s="506">
        <v>2007</v>
      </c>
      <c r="B33" s="1154">
        <v>246</v>
      </c>
      <c r="C33" s="1150">
        <v>19895613</v>
      </c>
      <c r="D33" s="1151">
        <v>28111.190409999999</v>
      </c>
      <c r="E33" s="1152">
        <v>80876.475609756104</v>
      </c>
      <c r="F33" s="1153">
        <v>114.27313174796748</v>
      </c>
      <c r="H33" s="301"/>
    </row>
    <row r="34" spans="1:16" ht="15.75">
      <c r="A34" s="506">
        <v>2008</v>
      </c>
      <c r="B34" s="1154">
        <v>251</v>
      </c>
      <c r="C34" s="1150">
        <v>30172925</v>
      </c>
      <c r="D34" s="1151">
        <v>43357.416039999996</v>
      </c>
      <c r="E34" s="1152">
        <v>120210.85657370518</v>
      </c>
      <c r="F34" s="1153">
        <v>172.73870932270916</v>
      </c>
      <c r="H34" s="301"/>
    </row>
    <row r="35" spans="1:16" ht="15.75">
      <c r="A35" s="506">
        <v>2009</v>
      </c>
      <c r="B35" s="1154">
        <v>251</v>
      </c>
      <c r="C35" s="1150">
        <v>29159780</v>
      </c>
      <c r="D35" s="1151">
        <v>29390.953149999998</v>
      </c>
      <c r="E35" s="1152">
        <v>116174.42231075697</v>
      </c>
      <c r="F35" s="1153">
        <v>117.09543087649402</v>
      </c>
      <c r="H35" s="301"/>
    </row>
    <row r="36" spans="1:16" ht="15.75">
      <c r="A36" s="506">
        <v>2010</v>
      </c>
      <c r="B36" s="1154">
        <v>251</v>
      </c>
      <c r="C36" s="1150">
        <v>33973919</v>
      </c>
      <c r="D36" s="1151">
        <v>19675.506369999996</v>
      </c>
      <c r="E36" s="1152">
        <v>135354.25896414343</v>
      </c>
      <c r="F36" s="1153">
        <v>78.388471593625482</v>
      </c>
      <c r="H36" s="301"/>
    </row>
    <row r="37" spans="1:16" ht="15.75">
      <c r="A37" s="506">
        <v>2011</v>
      </c>
      <c r="B37" s="1154">
        <v>249</v>
      </c>
      <c r="C37" s="1150">
        <v>37718585</v>
      </c>
      <c r="D37" s="1151">
        <v>22302.64604</v>
      </c>
      <c r="E37" s="1152">
        <v>151480.2610441767</v>
      </c>
      <c r="F37" s="1153">
        <v>89.568859598393573</v>
      </c>
      <c r="H37" s="301"/>
    </row>
    <row r="38" spans="1:16" ht="15.75">
      <c r="A38" s="506">
        <v>2012</v>
      </c>
      <c r="B38" s="1154">
        <v>248</v>
      </c>
      <c r="C38" s="1150">
        <v>12045833</v>
      </c>
      <c r="D38" s="1151">
        <v>7461.6344921066011</v>
      </c>
      <c r="E38" s="1152">
        <v>48571.907258064515</v>
      </c>
      <c r="F38" s="1153">
        <v>30.087235855268553</v>
      </c>
      <c r="G38" s="442"/>
      <c r="H38" s="301"/>
    </row>
    <row r="39" spans="1:16" ht="15.75">
      <c r="A39" s="506">
        <v>2013</v>
      </c>
      <c r="B39" s="1154">
        <v>248</v>
      </c>
      <c r="C39" s="1150">
        <v>14145839</v>
      </c>
      <c r="D39" s="1151">
        <v>7674.8568987941708</v>
      </c>
      <c r="E39" s="1152">
        <v>57039.673387096773</v>
      </c>
      <c r="F39" s="1153">
        <v>30.947003624170044</v>
      </c>
      <c r="G39" s="368"/>
      <c r="H39" s="368"/>
      <c r="I39" s="369"/>
      <c r="J39" s="370"/>
      <c r="K39" s="301"/>
      <c r="L39" s="442"/>
      <c r="M39" s="442"/>
      <c r="N39" s="442"/>
      <c r="O39" s="442"/>
      <c r="P39" s="442"/>
    </row>
    <row r="40" spans="1:16" ht="15.75">
      <c r="A40" s="506">
        <v>2014</v>
      </c>
      <c r="B40" s="1154">
        <v>248</v>
      </c>
      <c r="C40" s="1150">
        <v>15365565</v>
      </c>
      <c r="D40" s="1151">
        <v>7269.0792323107908</v>
      </c>
      <c r="E40" s="1150">
        <v>61957.923387096773</v>
      </c>
      <c r="F40" s="1155">
        <v>29.310803356091899</v>
      </c>
      <c r="G40" s="368"/>
      <c r="H40" s="368"/>
      <c r="I40" s="369"/>
      <c r="J40" s="368"/>
      <c r="K40" s="301"/>
      <c r="L40" s="442"/>
      <c r="M40" s="442"/>
      <c r="N40" s="442"/>
      <c r="O40" s="442"/>
      <c r="P40" s="442"/>
    </row>
    <row r="41" spans="1:16" ht="15.75">
      <c r="A41" s="506">
        <v>2015</v>
      </c>
      <c r="B41" s="1154">
        <v>247</v>
      </c>
      <c r="C41" s="1150">
        <v>13466461</v>
      </c>
      <c r="D41" s="1151">
        <v>6195.4614812672698</v>
      </c>
      <c r="E41" s="1150">
        <v>54520.085020242914</v>
      </c>
      <c r="F41" s="1155">
        <v>25.082840005130649</v>
      </c>
      <c r="G41" s="368"/>
      <c r="H41" s="368"/>
      <c r="I41" s="369"/>
      <c r="J41" s="368"/>
      <c r="K41" s="301"/>
      <c r="O41" s="371"/>
      <c r="P41" s="442"/>
    </row>
    <row r="42" spans="1:16" ht="15.75">
      <c r="A42" s="506">
        <v>2016</v>
      </c>
      <c r="B42" s="1154">
        <v>248</v>
      </c>
      <c r="C42" s="1150">
        <v>11719847</v>
      </c>
      <c r="D42" s="1151">
        <v>5829.5599999999995</v>
      </c>
      <c r="E42" s="1150">
        <v>47257.447580645159</v>
      </c>
      <c r="F42" s="1155">
        <v>23.506290322580643</v>
      </c>
      <c r="G42" s="368"/>
      <c r="H42" s="368"/>
      <c r="I42" s="369"/>
      <c r="J42" s="368"/>
      <c r="K42" s="301"/>
      <c r="O42" s="371"/>
      <c r="P42" s="442"/>
    </row>
    <row r="43" spans="1:16" ht="15.75">
      <c r="A43" s="506">
        <v>2017</v>
      </c>
      <c r="B43" s="432">
        <v>248</v>
      </c>
      <c r="C43" s="1156">
        <v>10808983</v>
      </c>
      <c r="D43" s="1157">
        <v>5381.9097116671601</v>
      </c>
      <c r="E43" s="1156">
        <v>43613.811238798975</v>
      </c>
      <c r="F43" s="1158">
        <v>21.701248837367579</v>
      </c>
      <c r="G43" s="368"/>
      <c r="H43" s="368"/>
      <c r="I43" s="369"/>
      <c r="J43" s="368"/>
      <c r="K43" s="301"/>
      <c r="O43" s="371"/>
      <c r="P43" s="442"/>
    </row>
    <row r="44" spans="1:16" ht="15.75">
      <c r="A44" s="506" t="s">
        <v>43</v>
      </c>
      <c r="B44" s="1154">
        <v>64</v>
      </c>
      <c r="C44" s="1150">
        <v>2650534</v>
      </c>
      <c r="D44" s="1151">
        <v>1479.09611457355</v>
      </c>
      <c r="E44" s="1150">
        <v>41414.59375</v>
      </c>
      <c r="F44" s="1155">
        <v>23.110876790211719</v>
      </c>
      <c r="G44" s="416"/>
      <c r="H44" s="368"/>
      <c r="I44" s="369"/>
      <c r="J44" s="368"/>
      <c r="K44" s="301"/>
      <c r="O44" s="371"/>
      <c r="P44" s="442"/>
    </row>
    <row r="45" spans="1:16" ht="15.75">
      <c r="A45" s="506" t="s">
        <v>44</v>
      </c>
      <c r="B45" s="1154">
        <v>59</v>
      </c>
      <c r="C45" s="1150">
        <v>2647497</v>
      </c>
      <c r="D45" s="1151">
        <v>1302.3864222546799</v>
      </c>
      <c r="E45" s="1150">
        <v>44872.830508474573</v>
      </c>
      <c r="F45" s="1155">
        <v>22.074346139909828</v>
      </c>
      <c r="G45" s="368"/>
      <c r="H45" s="368"/>
      <c r="I45" s="369"/>
      <c r="J45" s="368"/>
      <c r="K45" s="301"/>
      <c r="O45" s="371"/>
      <c r="P45" s="442"/>
    </row>
    <row r="46" spans="1:16" ht="15.75">
      <c r="A46" s="506" t="s">
        <v>45</v>
      </c>
      <c r="B46" s="1154">
        <v>64</v>
      </c>
      <c r="C46" s="1150">
        <v>2831252</v>
      </c>
      <c r="D46" s="1151">
        <v>1308.6693366909399</v>
      </c>
      <c r="E46" s="1150">
        <v>44238.3125</v>
      </c>
      <c r="F46" s="1155">
        <v>20.447958385795935</v>
      </c>
      <c r="G46" s="368"/>
      <c r="H46" s="368"/>
      <c r="I46" s="369"/>
      <c r="J46" s="368"/>
      <c r="K46" s="301"/>
      <c r="O46" s="371"/>
      <c r="P46" s="442"/>
    </row>
    <row r="47" spans="1:16" ht="15.75">
      <c r="A47" s="506" t="s">
        <v>46</v>
      </c>
      <c r="B47" s="1154">
        <v>61</v>
      </c>
      <c r="C47" s="1150">
        <v>2679700</v>
      </c>
      <c r="D47" s="1151">
        <v>1291.75783814799</v>
      </c>
      <c r="E47" s="1150">
        <v>43929.508196721312</v>
      </c>
      <c r="F47" s="1155">
        <v>21.176358002426067</v>
      </c>
      <c r="G47" s="368"/>
      <c r="H47" s="368"/>
      <c r="I47" s="369"/>
      <c r="J47" s="368"/>
      <c r="K47" s="301"/>
      <c r="O47" s="371"/>
      <c r="P47" s="442"/>
    </row>
    <row r="48" spans="1:16" ht="15.75">
      <c r="A48" s="506">
        <v>2018</v>
      </c>
      <c r="B48" s="432">
        <v>249</v>
      </c>
      <c r="C48" s="432">
        <v>9019278</v>
      </c>
      <c r="D48" s="432">
        <v>5035.3349496904693</v>
      </c>
      <c r="E48" s="432">
        <v>36227.225854716999</v>
      </c>
      <c r="F48" s="1159">
        <v>20.228448573228299</v>
      </c>
      <c r="G48" s="368"/>
      <c r="H48" s="368"/>
      <c r="I48" s="369"/>
      <c r="J48" s="368"/>
      <c r="K48" s="301"/>
      <c r="O48" s="371"/>
      <c r="P48" s="442"/>
    </row>
    <row r="49" spans="1:16" ht="15.75">
      <c r="A49" s="506" t="s">
        <v>43</v>
      </c>
      <c r="B49" s="1154">
        <v>63</v>
      </c>
      <c r="C49" s="1150">
        <v>2476109</v>
      </c>
      <c r="D49" s="1151">
        <v>1316.8900456986999</v>
      </c>
      <c r="E49" s="1150">
        <v>39303.317460317463</v>
      </c>
      <c r="F49" s="1155">
        <v>20.90301659839206</v>
      </c>
      <c r="G49" s="368"/>
      <c r="H49" s="368"/>
      <c r="I49" s="369"/>
      <c r="J49" s="368"/>
      <c r="K49" s="301"/>
      <c r="O49" s="371"/>
      <c r="P49" s="442"/>
    </row>
    <row r="50" spans="1:16" ht="15.75">
      <c r="A50" s="506" t="s">
        <v>44</v>
      </c>
      <c r="B50" s="1154">
        <v>61</v>
      </c>
      <c r="C50" s="1150">
        <v>2268247</v>
      </c>
      <c r="D50" s="1151">
        <v>1279.0773460452499</v>
      </c>
      <c r="E50" s="1150">
        <v>37184.37704918033</v>
      </c>
      <c r="F50" s="1155">
        <v>20.968481082709015</v>
      </c>
      <c r="G50" s="368"/>
      <c r="H50" s="368"/>
      <c r="I50" s="369"/>
      <c r="J50" s="368"/>
      <c r="K50" s="301"/>
      <c r="O50" s="371"/>
      <c r="P50" s="442"/>
    </row>
    <row r="51" spans="1:16" ht="15.75">
      <c r="A51" s="506" t="s">
        <v>45</v>
      </c>
      <c r="B51" s="1154">
        <v>63</v>
      </c>
      <c r="C51" s="1150">
        <v>2066844</v>
      </c>
      <c r="D51" s="1151">
        <v>1180.94558489265</v>
      </c>
      <c r="E51" s="1150">
        <v>32807.047619047618</v>
      </c>
      <c r="F51" s="1155">
        <v>18.745168014169046</v>
      </c>
      <c r="G51" s="368"/>
      <c r="H51" s="368"/>
      <c r="I51" s="369"/>
      <c r="J51" s="368"/>
      <c r="K51" s="301"/>
      <c r="O51" s="371"/>
      <c r="P51" s="442"/>
    </row>
    <row r="52" spans="1:16" ht="16.5" thickBot="1">
      <c r="A52" s="1051" t="s">
        <v>46</v>
      </c>
      <c r="B52" s="1160">
        <v>62</v>
      </c>
      <c r="C52" s="1161">
        <v>2208078</v>
      </c>
      <c r="D52" s="1162">
        <v>1258.42197305387</v>
      </c>
      <c r="E52" s="1161">
        <v>35614.161290322583</v>
      </c>
      <c r="F52" s="1163">
        <v>20.297128597643066</v>
      </c>
      <c r="G52" s="368"/>
      <c r="H52" s="368"/>
      <c r="I52" s="369"/>
      <c r="J52" s="368"/>
      <c r="K52" s="301"/>
      <c r="O52" s="371"/>
      <c r="P52" s="442"/>
    </row>
    <row r="53" spans="1:16" s="86" customFormat="1">
      <c r="A53" s="247" t="s">
        <v>47</v>
      </c>
      <c r="B53" s="75"/>
      <c r="C53" s="75"/>
      <c r="D53" s="189"/>
      <c r="E53" s="190"/>
      <c r="F53" s="190"/>
    </row>
    <row r="54" spans="1:16" s="86" customFormat="1">
      <c r="A54" s="220"/>
      <c r="B54" s="83"/>
      <c r="C54" s="83"/>
      <c r="D54" s="83"/>
      <c r="E54" s="190"/>
      <c r="F54" s="190"/>
    </row>
    <row r="55" spans="1:16" s="86" customFormat="1">
      <c r="A55" s="247"/>
      <c r="B55" s="75"/>
      <c r="C55" s="190"/>
      <c r="D55" s="75"/>
      <c r="E55" s="190"/>
      <c r="F55" s="190"/>
    </row>
  </sheetData>
  <mergeCells count="2">
    <mergeCell ref="E3:F3"/>
    <mergeCell ref="E4:F4"/>
  </mergeCells>
  <hyperlinks>
    <hyperlink ref="A1" location="Menu!A1" display="Return to Menu"/>
  </hyperlinks>
  <pageMargins left="0.96" right="0.7" top="0.63" bottom="0.52" header="0.3" footer="0.3"/>
  <pageSetup scale="86" orientation="portrait" r:id="rId1"/>
  <rowBreaks count="1" manualBreakCount="1">
    <brk id="54" max="5" man="1"/>
  </rowBreaks>
  <ignoredErrors>
    <ignoredError sqref="A9:A20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6"/>
  <sheetViews>
    <sheetView view="pageBreakPreview" zoomScaleNormal="100" zoomScaleSheetLayoutView="100" workbookViewId="0">
      <pane xSplit="1" ySplit="4" topLeftCell="BJ20" activePane="bottomRight" state="frozen"/>
      <selection activeCell="D27" sqref="D27"/>
      <selection pane="topRight" activeCell="D27" sqref="D27"/>
      <selection pane="bottomLeft" activeCell="D27" sqref="D27"/>
      <selection pane="bottomRight" activeCell="N1" sqref="N1"/>
    </sheetView>
  </sheetViews>
  <sheetFormatPr defaultRowHeight="15.75"/>
  <cols>
    <col min="1" max="1" width="16.5703125" style="476" customWidth="1"/>
    <col min="2" max="13" width="15.7109375" style="475" customWidth="1"/>
    <col min="14" max="14" width="34.5703125" style="476" customWidth="1"/>
    <col min="15" max="26" width="15.7109375" style="475" customWidth="1"/>
    <col min="27" max="16384" width="9.140625" style="476"/>
  </cols>
  <sheetData>
    <row r="1" spans="1:88" s="471" customFormat="1" ht="25.5">
      <c r="A1" s="469" t="s">
        <v>1123</v>
      </c>
      <c r="B1" s="470"/>
      <c r="C1" s="432"/>
      <c r="K1" s="470"/>
      <c r="L1" s="470"/>
      <c r="M1" s="470"/>
      <c r="N1" s="2402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</row>
    <row r="2" spans="1:88" s="471" customFormat="1" ht="40.5" customHeight="1" thickBot="1">
      <c r="A2" s="2339" t="s">
        <v>1511</v>
      </c>
      <c r="B2" s="2339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2339" t="s">
        <v>1511</v>
      </c>
      <c r="O2" s="2339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73"/>
      <c r="CI2" s="473"/>
      <c r="CJ2" s="473"/>
    </row>
    <row r="3" spans="1:88" s="475" customFormat="1" ht="25.5" customHeight="1">
      <c r="A3" s="1430"/>
      <c r="B3" s="2340" t="s">
        <v>1358</v>
      </c>
      <c r="C3" s="2341"/>
      <c r="D3" s="2340" t="s">
        <v>1558</v>
      </c>
      <c r="E3" s="2341"/>
      <c r="F3" s="2340" t="s">
        <v>1359</v>
      </c>
      <c r="G3" s="2341"/>
      <c r="H3" s="2340" t="s">
        <v>1557</v>
      </c>
      <c r="I3" s="2341"/>
      <c r="J3" s="2340" t="s">
        <v>1360</v>
      </c>
      <c r="K3" s="2341"/>
      <c r="L3" s="2340" t="s">
        <v>1361</v>
      </c>
      <c r="M3" s="2342"/>
      <c r="N3" s="1430"/>
      <c r="O3" s="2340" t="s">
        <v>1362</v>
      </c>
      <c r="P3" s="2341"/>
      <c r="Q3" s="2340" t="s">
        <v>1363</v>
      </c>
      <c r="R3" s="2341"/>
      <c r="S3" s="2340" t="s">
        <v>1560</v>
      </c>
      <c r="T3" s="2341"/>
      <c r="U3" s="2340" t="s">
        <v>1561</v>
      </c>
      <c r="V3" s="2341"/>
      <c r="W3" s="2340" t="s">
        <v>1364</v>
      </c>
      <c r="X3" s="2341"/>
      <c r="Y3" s="2340" t="s">
        <v>1559</v>
      </c>
      <c r="Z3" s="2342"/>
    </row>
    <row r="4" spans="1:88" s="1434" customFormat="1" ht="25.5" customHeight="1">
      <c r="A4" s="1431"/>
      <c r="B4" s="1432" t="s">
        <v>1365</v>
      </c>
      <c r="C4" s="1433" t="s">
        <v>1562</v>
      </c>
      <c r="D4" s="1432" t="s">
        <v>1365</v>
      </c>
      <c r="E4" s="1433" t="s">
        <v>1562</v>
      </c>
      <c r="F4" s="1432" t="s">
        <v>1365</v>
      </c>
      <c r="G4" s="1433" t="s">
        <v>1562</v>
      </c>
      <c r="H4" s="1432" t="s">
        <v>1365</v>
      </c>
      <c r="I4" s="1433" t="s">
        <v>1562</v>
      </c>
      <c r="J4" s="1432" t="s">
        <v>1365</v>
      </c>
      <c r="K4" s="1433" t="s">
        <v>1562</v>
      </c>
      <c r="L4" s="1432" t="s">
        <v>1365</v>
      </c>
      <c r="M4" s="1433" t="s">
        <v>1562</v>
      </c>
      <c r="N4" s="1431"/>
      <c r="O4" s="1432" t="s">
        <v>1365</v>
      </c>
      <c r="P4" s="1433" t="s">
        <v>1562</v>
      </c>
      <c r="Q4" s="1432" t="s">
        <v>1365</v>
      </c>
      <c r="R4" s="1433" t="s">
        <v>1562</v>
      </c>
      <c r="S4" s="1432" t="s">
        <v>1365</v>
      </c>
      <c r="T4" s="1433" t="s">
        <v>1562</v>
      </c>
      <c r="U4" s="1432" t="s">
        <v>1365</v>
      </c>
      <c r="V4" s="1433" t="s">
        <v>1562</v>
      </c>
      <c r="W4" s="1432" t="s">
        <v>1365</v>
      </c>
      <c r="X4" s="1433" t="s">
        <v>1562</v>
      </c>
      <c r="Y4" s="1432" t="s">
        <v>1365</v>
      </c>
      <c r="Z4" s="1433" t="s">
        <v>1562</v>
      </c>
    </row>
    <row r="5" spans="1:88" s="474" customFormat="1" ht="33.75" customHeight="1">
      <c r="A5" s="1435">
        <v>2009</v>
      </c>
      <c r="B5" s="1424">
        <v>29166780</v>
      </c>
      <c r="C5" s="1414">
        <v>29436.015119999996</v>
      </c>
      <c r="D5" s="1424">
        <v>109161646</v>
      </c>
      <c r="E5" s="1414">
        <v>548.6</v>
      </c>
      <c r="F5" s="1424">
        <v>918256</v>
      </c>
      <c r="G5" s="1414">
        <v>11.030000000000001</v>
      </c>
      <c r="H5" s="1424">
        <v>2703516</v>
      </c>
      <c r="I5" s="1414">
        <v>84.149999999999991</v>
      </c>
      <c r="J5" s="1424">
        <v>1809251</v>
      </c>
      <c r="K5" s="1414">
        <v>1.27</v>
      </c>
      <c r="L5" s="1424" t="s">
        <v>1366</v>
      </c>
      <c r="M5" s="1415" t="s">
        <v>1366</v>
      </c>
      <c r="N5" s="1435">
        <v>2009</v>
      </c>
      <c r="O5" s="1424" t="s">
        <v>1366</v>
      </c>
      <c r="P5" s="1414" t="s">
        <v>1366</v>
      </c>
      <c r="Q5" s="1424" t="s">
        <v>1366</v>
      </c>
      <c r="R5" s="1414" t="s">
        <v>1366</v>
      </c>
      <c r="S5" s="1424" t="s">
        <v>1366</v>
      </c>
      <c r="T5" s="1414" t="s">
        <v>1366</v>
      </c>
      <c r="U5" s="1424" t="s">
        <v>1366</v>
      </c>
      <c r="V5" s="1414" t="s">
        <v>1366</v>
      </c>
      <c r="W5" s="1424" t="s">
        <v>1366</v>
      </c>
      <c r="X5" s="1414" t="s">
        <v>1366</v>
      </c>
      <c r="Y5" s="1424" t="s">
        <v>1366</v>
      </c>
      <c r="Z5" s="1415" t="s">
        <v>1366</v>
      </c>
    </row>
    <row r="6" spans="1:88" s="474" customFormat="1" ht="33.75" customHeight="1">
      <c r="A6" s="1435">
        <v>2010</v>
      </c>
      <c r="B6" s="1424">
        <v>33973919</v>
      </c>
      <c r="C6" s="1414">
        <v>19675.506369999999</v>
      </c>
      <c r="D6" s="1424">
        <v>60133610.469999999</v>
      </c>
      <c r="E6" s="1414">
        <v>399.71</v>
      </c>
      <c r="F6" s="1424">
        <v>1072426</v>
      </c>
      <c r="G6" s="1414">
        <v>12.72</v>
      </c>
      <c r="H6" s="1424">
        <v>1601086</v>
      </c>
      <c r="I6" s="1414">
        <v>25.05</v>
      </c>
      <c r="J6" s="1424">
        <v>1156533</v>
      </c>
      <c r="K6" s="1414">
        <v>6.6499999999999995</v>
      </c>
      <c r="L6" s="1424" t="s">
        <v>1366</v>
      </c>
      <c r="M6" s="1415" t="s">
        <v>1366</v>
      </c>
      <c r="N6" s="1435">
        <v>2010</v>
      </c>
      <c r="O6" s="1424" t="s">
        <v>1366</v>
      </c>
      <c r="P6" s="1414" t="s">
        <v>1366</v>
      </c>
      <c r="Q6" s="1424" t="s">
        <v>1366</v>
      </c>
      <c r="R6" s="1414" t="s">
        <v>1366</v>
      </c>
      <c r="S6" s="1424" t="s">
        <v>1366</v>
      </c>
      <c r="T6" s="1414" t="s">
        <v>1366</v>
      </c>
      <c r="U6" s="1424" t="s">
        <v>1366</v>
      </c>
      <c r="V6" s="1414" t="s">
        <v>1366</v>
      </c>
      <c r="W6" s="1424" t="s">
        <v>1366</v>
      </c>
      <c r="X6" s="1414" t="s">
        <v>1366</v>
      </c>
      <c r="Y6" s="1424" t="s">
        <v>1366</v>
      </c>
      <c r="Z6" s="1415" t="s">
        <v>1366</v>
      </c>
    </row>
    <row r="7" spans="1:88" s="474" customFormat="1" ht="33.75" customHeight="1">
      <c r="A7" s="1435">
        <v>2011</v>
      </c>
      <c r="B7" s="1424">
        <v>37718585</v>
      </c>
      <c r="C7" s="1414">
        <v>22302.646043488254</v>
      </c>
      <c r="D7" s="1424">
        <v>347569999</v>
      </c>
      <c r="E7" s="1414">
        <v>1561.74</v>
      </c>
      <c r="F7" s="1424">
        <v>2100673</v>
      </c>
      <c r="G7" s="1414">
        <v>31.019999999999996</v>
      </c>
      <c r="H7" s="1424">
        <v>1932355</v>
      </c>
      <c r="I7" s="1414">
        <v>59.61</v>
      </c>
      <c r="J7" s="1424">
        <v>3649374</v>
      </c>
      <c r="K7" s="1414">
        <v>18.980000000000004</v>
      </c>
      <c r="L7" s="1424" t="s">
        <v>1366</v>
      </c>
      <c r="M7" s="1415" t="s">
        <v>1366</v>
      </c>
      <c r="N7" s="1435">
        <v>2011</v>
      </c>
      <c r="O7" s="1424" t="s">
        <v>1366</v>
      </c>
      <c r="P7" s="1414" t="s">
        <v>1366</v>
      </c>
      <c r="Q7" s="1424" t="s">
        <v>1366</v>
      </c>
      <c r="R7" s="1414" t="s">
        <v>1366</v>
      </c>
      <c r="S7" s="1424" t="s">
        <v>1366</v>
      </c>
      <c r="T7" s="1414" t="s">
        <v>1366</v>
      </c>
      <c r="U7" s="1424" t="s">
        <v>1366</v>
      </c>
      <c r="V7" s="1414" t="s">
        <v>1366</v>
      </c>
      <c r="W7" s="1424" t="s">
        <v>1366</v>
      </c>
      <c r="X7" s="1414" t="s">
        <v>1366</v>
      </c>
      <c r="Y7" s="1424" t="s">
        <v>1366</v>
      </c>
      <c r="Z7" s="1415" t="s">
        <v>1366</v>
      </c>
    </row>
    <row r="8" spans="1:88" s="474" customFormat="1" ht="33.75" customHeight="1">
      <c r="A8" s="1435">
        <v>2012</v>
      </c>
      <c r="B8" s="1424">
        <v>12045833</v>
      </c>
      <c r="C8" s="1414">
        <v>7461.6344921065984</v>
      </c>
      <c r="D8" s="1424">
        <v>375487756</v>
      </c>
      <c r="E8" s="1414">
        <v>1984.6588228287501</v>
      </c>
      <c r="F8" s="1424">
        <v>2555045</v>
      </c>
      <c r="G8" s="1414">
        <v>48.008310260430008</v>
      </c>
      <c r="H8" s="1424">
        <v>2276464</v>
      </c>
      <c r="I8" s="1414">
        <v>31.5673640873</v>
      </c>
      <c r="J8" s="1424">
        <v>2297688</v>
      </c>
      <c r="K8" s="1414">
        <v>31.509334783200003</v>
      </c>
      <c r="L8" s="1424">
        <v>4452098</v>
      </c>
      <c r="M8" s="1415">
        <v>3891.0263040804002</v>
      </c>
      <c r="N8" s="1435">
        <v>2012</v>
      </c>
      <c r="O8" s="1424">
        <v>28741726</v>
      </c>
      <c r="P8" s="1414">
        <v>13660.03266571178</v>
      </c>
      <c r="Q8" s="1424" t="s">
        <v>1366</v>
      </c>
      <c r="R8" s="1414" t="s">
        <v>1366</v>
      </c>
      <c r="S8" s="1424" t="s">
        <v>1366</v>
      </c>
      <c r="T8" s="1414" t="s">
        <v>1366</v>
      </c>
      <c r="U8" s="1424" t="s">
        <v>1366</v>
      </c>
      <c r="V8" s="1414" t="s">
        <v>1366</v>
      </c>
      <c r="W8" s="1424" t="s">
        <v>1366</v>
      </c>
      <c r="X8" s="1414" t="s">
        <v>1366</v>
      </c>
      <c r="Y8" s="1424" t="s">
        <v>1366</v>
      </c>
      <c r="Z8" s="1415" t="s">
        <v>1366</v>
      </c>
    </row>
    <row r="9" spans="1:88" s="474" customFormat="1" ht="33.75" customHeight="1">
      <c r="A9" s="1435">
        <v>2013</v>
      </c>
      <c r="B9" s="1424">
        <v>14145839</v>
      </c>
      <c r="C9" s="1414">
        <v>7674.8568987941708</v>
      </c>
      <c r="D9" s="1424">
        <v>295292940</v>
      </c>
      <c r="E9" s="1414">
        <v>2828.9389975701201</v>
      </c>
      <c r="F9" s="1424">
        <v>9402255</v>
      </c>
      <c r="G9" s="1414">
        <v>161.01632938987001</v>
      </c>
      <c r="H9" s="1424">
        <v>2900473</v>
      </c>
      <c r="I9" s="1414">
        <v>47.316331493859998</v>
      </c>
      <c r="J9" s="1424">
        <v>15812435</v>
      </c>
      <c r="K9" s="1414">
        <v>142.79714377892</v>
      </c>
      <c r="L9" s="1424">
        <v>17111532</v>
      </c>
      <c r="M9" s="1415">
        <v>10844.92294007041</v>
      </c>
      <c r="N9" s="1435">
        <v>2013</v>
      </c>
      <c r="O9" s="1424">
        <v>30034009</v>
      </c>
      <c r="P9" s="1414">
        <v>14307.31770784308</v>
      </c>
      <c r="Q9" s="1424" t="s">
        <v>1366</v>
      </c>
      <c r="R9" s="1414" t="s">
        <v>1366</v>
      </c>
      <c r="S9" s="1424" t="s">
        <v>1366</v>
      </c>
      <c r="T9" s="1414" t="s">
        <v>1366</v>
      </c>
      <c r="U9" s="1424" t="s">
        <v>1366</v>
      </c>
      <c r="V9" s="1414" t="s">
        <v>1366</v>
      </c>
      <c r="W9" s="1424" t="s">
        <v>1366</v>
      </c>
      <c r="X9" s="1414" t="s">
        <v>1366</v>
      </c>
      <c r="Y9" s="1424" t="s">
        <v>1366</v>
      </c>
      <c r="Z9" s="1415" t="s">
        <v>1366</v>
      </c>
    </row>
    <row r="10" spans="1:88" s="474" customFormat="1" ht="33.75" customHeight="1">
      <c r="A10" s="1435">
        <v>2014</v>
      </c>
      <c r="B10" s="1424">
        <v>15365565</v>
      </c>
      <c r="C10" s="1414">
        <v>7269.0792323107908</v>
      </c>
      <c r="D10" s="1424">
        <v>400102507</v>
      </c>
      <c r="E10" s="1414">
        <v>3679.8776002382697</v>
      </c>
      <c r="F10" s="1424">
        <v>20817423</v>
      </c>
      <c r="G10" s="1414">
        <v>312.07173690295008</v>
      </c>
      <c r="H10" s="1424">
        <v>5587081</v>
      </c>
      <c r="I10" s="1414">
        <v>74.043627915039991</v>
      </c>
      <c r="J10" s="1424">
        <v>29156406</v>
      </c>
      <c r="K10" s="1414">
        <v>346.46728599194995</v>
      </c>
      <c r="L10" s="1424">
        <v>40829854</v>
      </c>
      <c r="M10" s="1415">
        <v>19921.499572670211</v>
      </c>
      <c r="N10" s="1435">
        <v>2014</v>
      </c>
      <c r="O10" s="1424">
        <v>29816817</v>
      </c>
      <c r="P10" s="1414">
        <v>14616.579540991399</v>
      </c>
      <c r="Q10" s="1424" t="s">
        <v>1366</v>
      </c>
      <c r="R10" s="1414" t="s">
        <v>1366</v>
      </c>
      <c r="S10" s="1424" t="s">
        <v>1366</v>
      </c>
      <c r="T10" s="1414" t="s">
        <v>1366</v>
      </c>
      <c r="U10" s="1424" t="s">
        <v>1366</v>
      </c>
      <c r="V10" s="1414" t="s">
        <v>1366</v>
      </c>
      <c r="W10" s="1424" t="s">
        <v>1366</v>
      </c>
      <c r="X10" s="1414" t="s">
        <v>1366</v>
      </c>
      <c r="Y10" s="1424" t="s">
        <v>1366</v>
      </c>
      <c r="Z10" s="1415" t="s">
        <v>1366</v>
      </c>
    </row>
    <row r="11" spans="1:88" s="474" customFormat="1" ht="33.75" customHeight="1">
      <c r="A11" s="1435">
        <v>2015</v>
      </c>
      <c r="B11" s="1424">
        <v>13466461</v>
      </c>
      <c r="C11" s="1414">
        <v>6195.4614812672708</v>
      </c>
      <c r="D11" s="1424">
        <v>433587623</v>
      </c>
      <c r="E11" s="1414">
        <v>3970.2524149197898</v>
      </c>
      <c r="F11" s="1424">
        <v>33720933</v>
      </c>
      <c r="G11" s="1414">
        <v>448.51254872679993</v>
      </c>
      <c r="H11" s="1424">
        <v>7981361</v>
      </c>
      <c r="I11" s="1414">
        <v>91.581292532969997</v>
      </c>
      <c r="J11" s="1424">
        <v>43933362</v>
      </c>
      <c r="K11" s="1414">
        <v>442.35376348948</v>
      </c>
      <c r="L11" s="1424">
        <v>71643166</v>
      </c>
      <c r="M11" s="1415">
        <v>25649.060790990156</v>
      </c>
      <c r="N11" s="1435">
        <v>2015</v>
      </c>
      <c r="O11" s="1424">
        <v>28935605</v>
      </c>
      <c r="P11" s="1414">
        <v>13087.085484768941</v>
      </c>
      <c r="Q11" s="1424" t="s">
        <v>1366</v>
      </c>
      <c r="R11" s="1414" t="s">
        <v>1366</v>
      </c>
      <c r="S11" s="1424" t="s">
        <v>1366</v>
      </c>
      <c r="T11" s="1414" t="s">
        <v>1366</v>
      </c>
      <c r="U11" s="1424" t="s">
        <v>1366</v>
      </c>
      <c r="V11" s="1414" t="s">
        <v>1366</v>
      </c>
      <c r="W11" s="1424" t="s">
        <v>1366</v>
      </c>
      <c r="X11" s="1414" t="s">
        <v>1366</v>
      </c>
      <c r="Y11" s="1424" t="s">
        <v>1366</v>
      </c>
      <c r="Z11" s="1415" t="s">
        <v>1366</v>
      </c>
    </row>
    <row r="12" spans="1:88" s="474" customFormat="1" ht="33.75" customHeight="1">
      <c r="A12" s="1435">
        <v>2016</v>
      </c>
      <c r="B12" s="1425">
        <v>11719847</v>
      </c>
      <c r="C12" s="1416">
        <v>5829.5492686289099</v>
      </c>
      <c r="D12" s="1425">
        <v>590238934</v>
      </c>
      <c r="E12" s="1416">
        <v>4988.1334015441807</v>
      </c>
      <c r="F12" s="1425">
        <v>63715203</v>
      </c>
      <c r="G12" s="1416">
        <v>758.99650570220001</v>
      </c>
      <c r="H12" s="1425">
        <v>14088247</v>
      </c>
      <c r="I12" s="1416">
        <v>132.36033336864</v>
      </c>
      <c r="J12" s="1425">
        <v>47053252</v>
      </c>
      <c r="K12" s="1416">
        <v>756.89748365281002</v>
      </c>
      <c r="L12" s="1425">
        <v>153616450</v>
      </c>
      <c r="M12" s="1417">
        <v>38109.061203852223</v>
      </c>
      <c r="N12" s="1435">
        <v>2016</v>
      </c>
      <c r="O12" s="1425">
        <v>29754182</v>
      </c>
      <c r="P12" s="1416">
        <v>14584.802657085951</v>
      </c>
      <c r="Q12" s="1425" t="s">
        <v>1366</v>
      </c>
      <c r="R12" s="1416" t="s">
        <v>1366</v>
      </c>
      <c r="S12" s="1425" t="s">
        <v>1366</v>
      </c>
      <c r="T12" s="1416" t="s">
        <v>1366</v>
      </c>
      <c r="U12" s="1425" t="s">
        <v>1366</v>
      </c>
      <c r="V12" s="1416" t="s">
        <v>1366</v>
      </c>
      <c r="W12" s="1425" t="s">
        <v>1366</v>
      </c>
      <c r="X12" s="1416" t="s">
        <v>1366</v>
      </c>
      <c r="Y12" s="1425" t="s">
        <v>1366</v>
      </c>
      <c r="Z12" s="1417" t="s">
        <v>1366</v>
      </c>
    </row>
    <row r="13" spans="1:88" s="474" customFormat="1" ht="33.75" customHeight="1">
      <c r="A13" s="1435">
        <v>2017</v>
      </c>
      <c r="B13" s="1425">
        <v>10808983</v>
      </c>
      <c r="C13" s="1416">
        <v>5381.9097116671601</v>
      </c>
      <c r="D13" s="1425">
        <v>800549099</v>
      </c>
      <c r="E13" s="1416">
        <v>6437.5924027486399</v>
      </c>
      <c r="F13" s="1425">
        <v>146267156</v>
      </c>
      <c r="G13" s="1416">
        <v>1409.8130916083501</v>
      </c>
      <c r="H13" s="1425">
        <v>28991097</v>
      </c>
      <c r="I13" s="1416">
        <v>184.59662992657002</v>
      </c>
      <c r="J13" s="1425">
        <v>47804561</v>
      </c>
      <c r="K13" s="1416">
        <v>1101.9989745550001</v>
      </c>
      <c r="L13" s="1425">
        <v>370870672</v>
      </c>
      <c r="M13" s="1417">
        <v>56165.666312858069</v>
      </c>
      <c r="N13" s="1435">
        <v>2017</v>
      </c>
      <c r="O13" s="1425">
        <v>31034624</v>
      </c>
      <c r="P13" s="1416">
        <v>14946.463879672381</v>
      </c>
      <c r="Q13" s="1425">
        <v>77832</v>
      </c>
      <c r="R13" s="1416">
        <v>0.61693646857000006</v>
      </c>
      <c r="S13" s="1425">
        <v>905941</v>
      </c>
      <c r="T13" s="1416">
        <v>550.75079154314994</v>
      </c>
      <c r="U13" s="1425">
        <v>39706264</v>
      </c>
      <c r="V13" s="1416">
        <v>13529.49551540838</v>
      </c>
      <c r="W13" s="1425">
        <v>11900008</v>
      </c>
      <c r="X13" s="1416">
        <v>4960.3490894665902</v>
      </c>
      <c r="Y13" s="1425">
        <v>375356</v>
      </c>
      <c r="Z13" s="1417">
        <v>4.9968456110599995</v>
      </c>
    </row>
    <row r="14" spans="1:88" s="474" customFormat="1" ht="33.75" customHeight="1">
      <c r="A14" s="1436" t="s">
        <v>1367</v>
      </c>
      <c r="B14" s="1426">
        <v>2650534</v>
      </c>
      <c r="C14" s="1418">
        <v>1479.09611457355</v>
      </c>
      <c r="D14" s="1426">
        <v>178964710</v>
      </c>
      <c r="E14" s="1418">
        <v>1502.0569381903299</v>
      </c>
      <c r="F14" s="1426">
        <v>26646982</v>
      </c>
      <c r="G14" s="1418">
        <v>285.97730038043005</v>
      </c>
      <c r="H14" s="1426">
        <v>5520058</v>
      </c>
      <c r="I14" s="1418">
        <v>46.574007317620001</v>
      </c>
      <c r="J14" s="1426">
        <v>12609706</v>
      </c>
      <c r="K14" s="1418">
        <v>260.58936720680003</v>
      </c>
      <c r="L14" s="1426">
        <v>69657556</v>
      </c>
      <c r="M14" s="1419">
        <v>13127.917116543911</v>
      </c>
      <c r="N14" s="1436" t="s">
        <v>1367</v>
      </c>
      <c r="O14" s="1426">
        <v>5778127</v>
      </c>
      <c r="P14" s="1418">
        <v>3087.02074845368</v>
      </c>
      <c r="Q14" s="1426">
        <v>4295</v>
      </c>
      <c r="R14" s="1418">
        <v>1.2987816750000001E-2</v>
      </c>
      <c r="S14" s="1426">
        <v>289165</v>
      </c>
      <c r="T14" s="1418">
        <v>159.02339907261</v>
      </c>
      <c r="U14" s="1426">
        <v>9802150</v>
      </c>
      <c r="V14" s="1418">
        <v>3551.68216679735</v>
      </c>
      <c r="W14" s="1426">
        <v>1719903</v>
      </c>
      <c r="X14" s="1418">
        <v>590.20214958071006</v>
      </c>
      <c r="Y14" s="1426">
        <v>60509</v>
      </c>
      <c r="Z14" s="1419">
        <v>0.84684520783999995</v>
      </c>
    </row>
    <row r="15" spans="1:88" s="474" customFormat="1" ht="33.75" customHeight="1">
      <c r="A15" s="1436" t="s">
        <v>1368</v>
      </c>
      <c r="B15" s="1426">
        <v>2647497</v>
      </c>
      <c r="C15" s="1418">
        <v>1302.3864222546799</v>
      </c>
      <c r="D15" s="1426">
        <v>187805431</v>
      </c>
      <c r="E15" s="1418">
        <v>1544.2294379883901</v>
      </c>
      <c r="F15" s="1426">
        <v>32774728</v>
      </c>
      <c r="G15" s="1418">
        <v>324.13154477938997</v>
      </c>
      <c r="H15" s="1426">
        <v>5965106</v>
      </c>
      <c r="I15" s="1418">
        <v>37.09279786351</v>
      </c>
      <c r="J15" s="1426">
        <v>11559108</v>
      </c>
      <c r="K15" s="1418">
        <v>295.23612701054003</v>
      </c>
      <c r="L15" s="1426">
        <v>80823136</v>
      </c>
      <c r="M15" s="1419">
        <v>13363.27168546346</v>
      </c>
      <c r="N15" s="1436" t="s">
        <v>1368</v>
      </c>
      <c r="O15" s="1426">
        <v>7101045</v>
      </c>
      <c r="P15" s="1418">
        <v>3963.29763707443</v>
      </c>
      <c r="Q15" s="1426">
        <v>14847</v>
      </c>
      <c r="R15" s="1418">
        <v>7.4334953499999995E-2</v>
      </c>
      <c r="S15" s="1426">
        <v>235823</v>
      </c>
      <c r="T15" s="1418">
        <v>133.41004320575999</v>
      </c>
      <c r="U15" s="1426">
        <v>8951623</v>
      </c>
      <c r="V15" s="1418">
        <v>3367.2035745580101</v>
      </c>
      <c r="W15" s="1426">
        <v>2402996</v>
      </c>
      <c r="X15" s="1418">
        <v>997.61580897578006</v>
      </c>
      <c r="Y15" s="1426">
        <v>75201</v>
      </c>
      <c r="Z15" s="1419">
        <v>1.1801576362100001</v>
      </c>
    </row>
    <row r="16" spans="1:88" s="474" customFormat="1" ht="33.75" customHeight="1">
      <c r="A16" s="1436" t="s">
        <v>1369</v>
      </c>
      <c r="B16" s="1426">
        <v>2831252</v>
      </c>
      <c r="C16" s="1418">
        <v>1308.6693366909399</v>
      </c>
      <c r="D16" s="1426">
        <v>194086729</v>
      </c>
      <c r="E16" s="1418">
        <v>1558.7552802185901</v>
      </c>
      <c r="F16" s="1426">
        <v>39310184</v>
      </c>
      <c r="G16" s="1418">
        <v>364.54989005086998</v>
      </c>
      <c r="H16" s="1426">
        <v>7765783</v>
      </c>
      <c r="I16" s="1418">
        <v>45.577651948250001</v>
      </c>
      <c r="J16" s="1426">
        <v>11363080</v>
      </c>
      <c r="K16" s="1418">
        <v>239.35604761077997</v>
      </c>
      <c r="L16" s="1426">
        <v>97530851</v>
      </c>
      <c r="M16" s="1419">
        <v>13962.659665939571</v>
      </c>
      <c r="N16" s="1436" t="s">
        <v>1369</v>
      </c>
      <c r="O16" s="1426">
        <v>7085383</v>
      </c>
      <c r="P16" s="1418">
        <v>3757.1877247931802</v>
      </c>
      <c r="Q16" s="1426">
        <v>17387</v>
      </c>
      <c r="R16" s="1418">
        <v>0.11885288220000001</v>
      </c>
      <c r="S16" s="1426">
        <v>190077</v>
      </c>
      <c r="T16" s="1418">
        <v>128.29822832226</v>
      </c>
      <c r="U16" s="1426">
        <v>9474458</v>
      </c>
      <c r="V16" s="1418">
        <v>2963.6923034945803</v>
      </c>
      <c r="W16" s="1426">
        <v>3462739</v>
      </c>
      <c r="X16" s="1418">
        <v>1484.50425298046</v>
      </c>
      <c r="Y16" s="1426">
        <v>91590</v>
      </c>
      <c r="Z16" s="1419">
        <v>1.19715755483</v>
      </c>
    </row>
    <row r="17" spans="1:26" s="474" customFormat="1" ht="33.75" customHeight="1">
      <c r="A17" s="1436" t="s">
        <v>1370</v>
      </c>
      <c r="B17" s="1426">
        <v>2679700</v>
      </c>
      <c r="C17" s="1418">
        <v>1291.75783814799</v>
      </c>
      <c r="D17" s="1426">
        <v>239692229</v>
      </c>
      <c r="E17" s="1418">
        <v>1832.55074635133</v>
      </c>
      <c r="F17" s="1426">
        <v>47535262</v>
      </c>
      <c r="G17" s="1418">
        <v>435.15435639765997</v>
      </c>
      <c r="H17" s="1426">
        <v>9740150</v>
      </c>
      <c r="I17" s="1418">
        <v>55.352172797190001</v>
      </c>
      <c r="J17" s="1426">
        <v>12272667</v>
      </c>
      <c r="K17" s="1418">
        <v>306.81743272687999</v>
      </c>
      <c r="L17" s="1426">
        <v>122859129</v>
      </c>
      <c r="M17" s="1419">
        <v>15711.817844911129</v>
      </c>
      <c r="N17" s="1436" t="s">
        <v>1370</v>
      </c>
      <c r="O17" s="1426">
        <v>11070069</v>
      </c>
      <c r="P17" s="1418">
        <v>4138.9577693510901</v>
      </c>
      <c r="Q17" s="1426">
        <v>41303</v>
      </c>
      <c r="R17" s="1418">
        <v>0.41076081611999998</v>
      </c>
      <c r="S17" s="1426">
        <v>190876</v>
      </c>
      <c r="T17" s="1418">
        <v>130.01912094252</v>
      </c>
      <c r="U17" s="1426">
        <v>11478033</v>
      </c>
      <c r="V17" s="1418">
        <v>3646.9174705584401</v>
      </c>
      <c r="W17" s="1426">
        <v>4314370</v>
      </c>
      <c r="X17" s="1418">
        <v>1888.02687792964</v>
      </c>
      <c r="Y17" s="1426">
        <v>148056</v>
      </c>
      <c r="Z17" s="1419">
        <v>1.7726852121799999</v>
      </c>
    </row>
    <row r="18" spans="1:26" s="474" customFormat="1" ht="33.75" customHeight="1">
      <c r="A18" s="1435">
        <v>2018</v>
      </c>
      <c r="B18" s="1425">
        <v>9019278</v>
      </c>
      <c r="C18" s="1416">
        <v>5035.3349496904693</v>
      </c>
      <c r="D18" s="1425">
        <v>875519307</v>
      </c>
      <c r="E18" s="1416">
        <v>6480.0858996703701</v>
      </c>
      <c r="F18" s="1425">
        <v>295890167</v>
      </c>
      <c r="G18" s="1416">
        <v>2383.1089011481199</v>
      </c>
      <c r="H18" s="1425">
        <v>50815901</v>
      </c>
      <c r="I18" s="1416">
        <v>404.60099071252</v>
      </c>
      <c r="J18" s="1425">
        <v>87086260</v>
      </c>
      <c r="K18" s="1416">
        <v>1830.7011111078502</v>
      </c>
      <c r="L18" s="1425">
        <v>729437055</v>
      </c>
      <c r="M18" s="1417">
        <v>80423.025698377271</v>
      </c>
      <c r="N18" s="1435">
        <v>2018</v>
      </c>
      <c r="O18" s="1425">
        <v>26760852</v>
      </c>
      <c r="P18" s="1416">
        <v>11030.961545925389</v>
      </c>
      <c r="Q18" s="1425">
        <v>229328</v>
      </c>
      <c r="R18" s="1416">
        <v>1.19873132212</v>
      </c>
      <c r="S18" s="1425">
        <v>1053342</v>
      </c>
      <c r="T18" s="1416">
        <v>500.21450760764003</v>
      </c>
      <c r="U18" s="1425">
        <v>44461846</v>
      </c>
      <c r="V18" s="1416">
        <v>18495.987427570839</v>
      </c>
      <c r="W18" s="1425">
        <v>13525152</v>
      </c>
      <c r="X18" s="1416">
        <v>6091.9540681042399</v>
      </c>
      <c r="Y18" s="1425">
        <v>1260380</v>
      </c>
      <c r="Z18" s="1417">
        <v>8.1015556134099995</v>
      </c>
    </row>
    <row r="19" spans="1:26" s="474" customFormat="1" ht="33.75" customHeight="1">
      <c r="A19" s="1436" t="s">
        <v>1386</v>
      </c>
      <c r="B19" s="1427">
        <v>2476109</v>
      </c>
      <c r="C19" s="1420">
        <v>1316.8900456986999</v>
      </c>
      <c r="D19" s="1426">
        <v>212370853</v>
      </c>
      <c r="E19" s="1420">
        <v>1568.9491203878199</v>
      </c>
      <c r="F19" s="1426">
        <v>53562765</v>
      </c>
      <c r="G19" s="1418">
        <v>474.731342407</v>
      </c>
      <c r="H19" s="1427">
        <v>9634256</v>
      </c>
      <c r="I19" s="1420">
        <v>60.742354767389998</v>
      </c>
      <c r="J19" s="1426">
        <v>15254677</v>
      </c>
      <c r="K19" s="1418">
        <v>329.11576142217001</v>
      </c>
      <c r="L19" s="1427">
        <v>139790345</v>
      </c>
      <c r="M19" s="1419">
        <v>17802.216863108577</v>
      </c>
      <c r="N19" s="1436" t="s">
        <v>1386</v>
      </c>
      <c r="O19" s="1426">
        <v>10278324</v>
      </c>
      <c r="P19" s="1418">
        <v>3869.845195383924</v>
      </c>
      <c r="Q19" s="1427">
        <v>48240</v>
      </c>
      <c r="R19" s="1420">
        <v>0.41121089100000002</v>
      </c>
      <c r="S19" s="1426">
        <v>245473</v>
      </c>
      <c r="T19" s="1418">
        <v>125.92546353507001</v>
      </c>
      <c r="U19" s="1427">
        <v>10980369</v>
      </c>
      <c r="V19" s="1420">
        <v>5328.4941096154598</v>
      </c>
      <c r="W19" s="1426">
        <v>3878630</v>
      </c>
      <c r="X19" s="1418">
        <v>1784.01827393709</v>
      </c>
      <c r="Y19" s="1427">
        <v>171869</v>
      </c>
      <c r="Z19" s="1419">
        <v>2.1982683671100003</v>
      </c>
    </row>
    <row r="20" spans="1:26" s="474" customFormat="1" ht="33.75" customHeight="1">
      <c r="A20" s="1436" t="s">
        <v>1387</v>
      </c>
      <c r="B20" s="1427">
        <v>2268247</v>
      </c>
      <c r="C20" s="1420">
        <v>1279.0773460452499</v>
      </c>
      <c r="D20" s="1426">
        <v>217417961</v>
      </c>
      <c r="E20" s="1420">
        <v>1603.1664153331201</v>
      </c>
      <c r="F20" s="1426">
        <v>67229919</v>
      </c>
      <c r="G20" s="1418">
        <v>543.6255488618101</v>
      </c>
      <c r="H20" s="1427">
        <v>9834247</v>
      </c>
      <c r="I20" s="1420">
        <v>53.255605734300005</v>
      </c>
      <c r="J20" s="1426">
        <v>20686865</v>
      </c>
      <c r="K20" s="1418">
        <v>410.56593764941005</v>
      </c>
      <c r="L20" s="1427">
        <v>168618309</v>
      </c>
      <c r="M20" s="1419">
        <v>19090.776522509703</v>
      </c>
      <c r="N20" s="1436" t="s">
        <v>1387</v>
      </c>
      <c r="O20" s="1426">
        <v>8769010</v>
      </c>
      <c r="P20" s="1418">
        <v>3579.1231816780623</v>
      </c>
      <c r="Q20" s="1427">
        <v>60172</v>
      </c>
      <c r="R20" s="1420">
        <v>0.39623253330000002</v>
      </c>
      <c r="S20" s="1426">
        <v>267949</v>
      </c>
      <c r="T20" s="1418">
        <v>130.72393095761998</v>
      </c>
      <c r="U20" s="1427">
        <v>9320195</v>
      </c>
      <c r="V20" s="1420">
        <v>3990.5609596087802</v>
      </c>
      <c r="W20" s="1426">
        <v>4978035</v>
      </c>
      <c r="X20" s="1418">
        <v>2219.6468978751</v>
      </c>
      <c r="Y20" s="1427">
        <v>217524</v>
      </c>
      <c r="Z20" s="1419">
        <v>1.7808721329799999</v>
      </c>
    </row>
    <row r="21" spans="1:26" s="474" customFormat="1" ht="33.75" customHeight="1">
      <c r="A21" s="1436" t="s">
        <v>1388</v>
      </c>
      <c r="B21" s="1427">
        <v>2066844</v>
      </c>
      <c r="C21" s="1420">
        <v>1180.94558489265</v>
      </c>
      <c r="D21" s="1426">
        <v>220270371</v>
      </c>
      <c r="E21" s="1420">
        <v>1591.0135344948101</v>
      </c>
      <c r="F21" s="1426">
        <v>86038267</v>
      </c>
      <c r="G21" s="1418">
        <v>650.40658983308003</v>
      </c>
      <c r="H21" s="1427">
        <v>13965044</v>
      </c>
      <c r="I21" s="1420">
        <v>69.071510393100013</v>
      </c>
      <c r="J21" s="1426">
        <v>24897948</v>
      </c>
      <c r="K21" s="1418">
        <v>498.08171500389</v>
      </c>
      <c r="L21" s="1427">
        <v>192818978</v>
      </c>
      <c r="M21" s="1419">
        <v>19955.329208599873</v>
      </c>
      <c r="N21" s="1436" t="s">
        <v>1388</v>
      </c>
      <c r="O21" s="1426">
        <v>7713518</v>
      </c>
      <c r="P21" s="1418">
        <v>3581.9931688634028</v>
      </c>
      <c r="Q21" s="1427">
        <v>62061</v>
      </c>
      <c r="R21" s="1420">
        <v>0.21064365582</v>
      </c>
      <c r="S21" s="1426">
        <v>279177</v>
      </c>
      <c r="T21" s="1418">
        <v>115.37967043379999</v>
      </c>
      <c r="U21" s="1427">
        <v>10908721</v>
      </c>
      <c r="V21" s="1420">
        <v>4227.1137248576697</v>
      </c>
      <c r="W21" s="1426">
        <v>4668487</v>
      </c>
      <c r="X21" s="1418">
        <v>2088.2888962920497</v>
      </c>
      <c r="Y21" s="1427">
        <v>340016</v>
      </c>
      <c r="Z21" s="1419">
        <v>1.5672097565000001</v>
      </c>
    </row>
    <row r="22" spans="1:26" s="474" customFormat="1" ht="33.75" customHeight="1" thickBot="1">
      <c r="A22" s="1437" t="s">
        <v>1389</v>
      </c>
      <c r="B22" s="1428">
        <v>2208078</v>
      </c>
      <c r="C22" s="1421">
        <v>1258.42197305387</v>
      </c>
      <c r="D22" s="1429">
        <v>225460122</v>
      </c>
      <c r="E22" s="1421">
        <v>1716.9568294546202</v>
      </c>
      <c r="F22" s="1429">
        <v>89059216</v>
      </c>
      <c r="G22" s="1422">
        <v>714.34542004622995</v>
      </c>
      <c r="H22" s="1428">
        <v>17382354</v>
      </c>
      <c r="I22" s="1421">
        <v>221.53151981773001</v>
      </c>
      <c r="J22" s="1429">
        <v>26246770</v>
      </c>
      <c r="K22" s="1422">
        <v>592.93769703238013</v>
      </c>
      <c r="L22" s="1428">
        <v>228209423</v>
      </c>
      <c r="M22" s="1423">
        <v>23574.703104159129</v>
      </c>
      <c r="N22" s="1437" t="s">
        <v>1389</v>
      </c>
      <c r="O22" s="1438" t="s">
        <v>1366</v>
      </c>
      <c r="P22" s="1439" t="s">
        <v>1366</v>
      </c>
      <c r="Q22" s="1428">
        <v>58855</v>
      </c>
      <c r="R22" s="1421">
        <v>0.18064424200000001</v>
      </c>
      <c r="S22" s="1429">
        <v>260743</v>
      </c>
      <c r="T22" s="1422">
        <v>128.18544268114999</v>
      </c>
      <c r="U22" s="1428">
        <v>13252561</v>
      </c>
      <c r="V22" s="1421">
        <v>4949.8186334889297</v>
      </c>
      <c r="W22" s="1438" t="s">
        <v>1366</v>
      </c>
      <c r="X22" s="1439" t="s">
        <v>1366</v>
      </c>
      <c r="Y22" s="1428">
        <v>530971</v>
      </c>
      <c r="Z22" s="1423">
        <v>2.5552053568200002</v>
      </c>
    </row>
    <row r="23" spans="1:26" ht="12.75">
      <c r="A23" s="1413" t="s">
        <v>1553</v>
      </c>
      <c r="B23" s="1413"/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 t="s">
        <v>1553</v>
      </c>
      <c r="O23" s="1413"/>
      <c r="P23" s="1413"/>
      <c r="Q23" s="1413"/>
      <c r="R23" s="1413"/>
      <c r="S23" s="1413"/>
      <c r="T23" s="1413"/>
      <c r="U23" s="1413"/>
      <c r="V23" s="1413"/>
      <c r="W23" s="1413"/>
      <c r="X23" s="1413"/>
      <c r="Y23" s="1413"/>
      <c r="Z23" s="1413"/>
    </row>
    <row r="24" spans="1:26" ht="12.75">
      <c r="A24" s="2338" t="s">
        <v>1554</v>
      </c>
      <c r="B24" s="2338"/>
      <c r="C24" s="2338"/>
      <c r="D24" s="2338"/>
      <c r="E24" s="2338"/>
      <c r="F24" s="2338"/>
      <c r="G24" s="2338"/>
      <c r="H24" s="2338"/>
      <c r="I24" s="2338"/>
      <c r="J24" s="2338"/>
      <c r="K24" s="2338"/>
      <c r="L24" s="2338"/>
      <c r="M24" s="2338"/>
      <c r="N24" s="2338" t="s">
        <v>1554</v>
      </c>
      <c r="O24" s="2338"/>
      <c r="P24" s="2338"/>
      <c r="Q24" s="2338"/>
      <c r="R24" s="2338"/>
      <c r="S24" s="2338"/>
      <c r="T24" s="2338"/>
      <c r="U24" s="2338"/>
      <c r="V24" s="2338"/>
      <c r="W24" s="2338"/>
      <c r="X24" s="2338"/>
      <c r="Y24" s="2338"/>
      <c r="Z24" s="2338"/>
    </row>
    <row r="25" spans="1:26" ht="12.75">
      <c r="A25" s="1413" t="s">
        <v>1555</v>
      </c>
      <c r="B25" s="1413"/>
      <c r="C25" s="1413"/>
      <c r="D25" s="1413"/>
      <c r="E25" s="1413"/>
      <c r="F25" s="1413"/>
      <c r="G25" s="1413"/>
      <c r="H25" s="1413"/>
      <c r="I25" s="1413"/>
      <c r="J25" s="1413"/>
      <c r="K25" s="1413"/>
      <c r="L25" s="1413"/>
      <c r="M25" s="1413"/>
      <c r="N25" s="1413" t="s">
        <v>1555</v>
      </c>
      <c r="O25" s="1413"/>
      <c r="P25" s="1413"/>
      <c r="Q25" s="1413"/>
      <c r="R25" s="1413"/>
      <c r="S25" s="1413"/>
      <c r="T25" s="1413"/>
      <c r="U25" s="1413"/>
      <c r="V25" s="1413"/>
      <c r="W25" s="1413"/>
      <c r="X25" s="1413"/>
      <c r="Y25" s="1413"/>
      <c r="Z25" s="1413"/>
    </row>
    <row r="26" spans="1:26" ht="12.75">
      <c r="A26" s="1413" t="s">
        <v>1556</v>
      </c>
      <c r="B26" s="1413"/>
      <c r="C26" s="1413"/>
      <c r="D26" s="1413"/>
      <c r="E26" s="1413"/>
      <c r="F26" s="1413"/>
      <c r="G26" s="1413"/>
      <c r="H26" s="1413"/>
      <c r="I26" s="1413"/>
      <c r="J26" s="1413"/>
      <c r="K26" s="1413"/>
      <c r="L26" s="1413"/>
      <c r="M26" s="1413"/>
      <c r="N26" s="1413" t="s">
        <v>1556</v>
      </c>
      <c r="O26" s="1413"/>
      <c r="P26" s="1413"/>
      <c r="Q26" s="1413"/>
      <c r="R26" s="1413"/>
      <c r="S26" s="1413"/>
      <c r="T26" s="1413"/>
      <c r="U26" s="1413"/>
      <c r="V26" s="1413"/>
      <c r="W26" s="1413"/>
      <c r="X26" s="1413"/>
      <c r="Y26" s="1413"/>
      <c r="Z26" s="1413"/>
    </row>
  </sheetData>
  <mergeCells count="16">
    <mergeCell ref="A24:M24"/>
    <mergeCell ref="N24:Z24"/>
    <mergeCell ref="N2:O2"/>
    <mergeCell ref="J3:K3"/>
    <mergeCell ref="A2:B2"/>
    <mergeCell ref="B3:C3"/>
    <mergeCell ref="D3:E3"/>
    <mergeCell ref="F3:G3"/>
    <mergeCell ref="H3:I3"/>
    <mergeCell ref="Y3:Z3"/>
    <mergeCell ref="L3:M3"/>
    <mergeCell ref="O3:P3"/>
    <mergeCell ref="Q3:R3"/>
    <mergeCell ref="S3:T3"/>
    <mergeCell ref="U3:V3"/>
    <mergeCell ref="W3:X3"/>
  </mergeCells>
  <hyperlinks>
    <hyperlink ref="A1" location="Menu!A1" display="Return to Menu"/>
  </hyperlinks>
  <pageMargins left="0.7" right="0.7" top="0.75" bottom="0.75" header="0.3" footer="0.3"/>
  <pageSetup paperSize="9" scale="60" orientation="landscape" r:id="rId1"/>
  <colBreaks count="1" manualBreakCount="1">
    <brk id="13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0"/>
  <sheetViews>
    <sheetView view="pageBreakPreview" zoomScaleNormal="75" zoomScaleSheetLayoutView="100" workbookViewId="0">
      <pane xSplit="1" ySplit="4" topLeftCell="B79" activePane="bottomRight" state="frozen"/>
      <selection activeCell="U21" sqref="U21"/>
      <selection pane="topRight" activeCell="U21" sqref="U21"/>
      <selection pane="bottomLeft" activeCell="U21" sqref="U21"/>
      <selection pane="bottomRight" activeCell="U21" sqref="U21"/>
    </sheetView>
  </sheetViews>
  <sheetFormatPr defaultRowHeight="15"/>
  <cols>
    <col min="1" max="1" width="9.85546875" style="241" customWidth="1"/>
    <col min="2" max="2" width="12.7109375" style="7" customWidth="1"/>
    <col min="3" max="3" width="13.42578125" style="7" bestFit="1" customWidth="1"/>
    <col min="4" max="4" width="15.5703125" style="7" bestFit="1" customWidth="1"/>
    <col min="5" max="5" width="14.42578125" style="7" bestFit="1" customWidth="1"/>
    <col min="6" max="6" width="12.7109375" style="7" customWidth="1"/>
    <col min="7" max="7" width="13.28515625" style="7" customWidth="1"/>
    <col min="8" max="9" width="12.7109375" style="7" customWidth="1"/>
    <col min="10" max="12" width="13.85546875" style="7" customWidth="1"/>
    <col min="13" max="13" width="12.7109375" style="7" customWidth="1"/>
    <col min="14" max="14" width="13.28515625" style="7" bestFit="1" customWidth="1"/>
    <col min="15" max="15" width="12.7109375" style="7" customWidth="1"/>
    <col min="16" max="16" width="17.42578125" style="1592" customWidth="1"/>
    <col min="17" max="17" width="14" style="2" customWidth="1"/>
    <col min="18" max="19" width="11.5703125" style="2" bestFit="1" customWidth="1"/>
    <col min="20" max="20" width="10.42578125" style="2" bestFit="1" customWidth="1"/>
    <col min="21" max="21" width="13.42578125" style="1594" bestFit="1" customWidth="1"/>
    <col min="22" max="23" width="10.42578125" style="2" bestFit="1" customWidth="1"/>
    <col min="24" max="24" width="9.140625" style="2"/>
    <col min="25" max="25" width="13.28515625" style="2" bestFit="1" customWidth="1"/>
    <col min="26" max="26" width="9.140625" style="2"/>
    <col min="27" max="27" width="13.28515625" style="1594" bestFit="1" customWidth="1"/>
    <col min="28" max="28" width="13.28515625" style="7" bestFit="1" customWidth="1"/>
    <col min="29" max="16384" width="9.140625" style="7"/>
  </cols>
  <sheetData>
    <row r="1" spans="1:28" ht="26.25">
      <c r="A1" s="456" t="s">
        <v>1123</v>
      </c>
      <c r="U1" s="1593"/>
      <c r="AB1" s="2"/>
    </row>
    <row r="2" spans="1:28" s="17" customFormat="1" ht="17.100000000000001" customHeight="1" thickBot="1">
      <c r="A2" s="1595" t="s">
        <v>1622</v>
      </c>
      <c r="B2" s="85"/>
      <c r="C2" s="85"/>
      <c r="D2" s="85"/>
      <c r="E2" s="85"/>
      <c r="F2" s="300"/>
      <c r="G2" s="85"/>
      <c r="H2" s="85"/>
      <c r="I2" s="85"/>
      <c r="J2" s="85"/>
      <c r="K2" s="85"/>
      <c r="L2" s="85"/>
      <c r="M2" s="85"/>
      <c r="N2" s="85"/>
      <c r="O2" s="85"/>
      <c r="P2" s="1596"/>
      <c r="Q2" s="1597"/>
      <c r="R2" s="1597"/>
      <c r="S2" s="1597"/>
      <c r="T2" s="1597"/>
      <c r="U2" s="1597"/>
      <c r="V2" s="1597"/>
      <c r="W2" s="1597"/>
      <c r="X2" s="1597"/>
      <c r="Y2" s="1597"/>
      <c r="Z2" s="1597"/>
      <c r="AA2" s="1597"/>
      <c r="AB2" s="1597"/>
    </row>
    <row r="3" spans="1:28" ht="17.25" customHeight="1">
      <c r="A3" s="1690"/>
      <c r="B3" s="2241" t="s">
        <v>207</v>
      </c>
      <c r="C3" s="2241" t="s">
        <v>208</v>
      </c>
      <c r="D3" s="1440"/>
      <c r="E3" s="2241" t="s">
        <v>209</v>
      </c>
      <c r="F3" s="2241" t="s">
        <v>210</v>
      </c>
      <c r="G3" s="2241" t="s">
        <v>211</v>
      </c>
      <c r="H3" s="2241" t="s">
        <v>754</v>
      </c>
      <c r="I3" s="1440"/>
      <c r="J3" s="2241" t="s">
        <v>755</v>
      </c>
      <c r="K3" s="1440"/>
      <c r="L3" s="2241" t="s">
        <v>1381</v>
      </c>
      <c r="M3" s="2241" t="s">
        <v>212</v>
      </c>
      <c r="N3" s="2241" t="s">
        <v>214</v>
      </c>
      <c r="O3" s="2243" t="s">
        <v>213</v>
      </c>
      <c r="P3" s="2"/>
      <c r="AB3" s="2"/>
    </row>
    <row r="4" spans="1:28" ht="16.5" customHeight="1" thickBot="1">
      <c r="A4" s="1691" t="s">
        <v>28</v>
      </c>
      <c r="B4" s="2242"/>
      <c r="C4" s="2242"/>
      <c r="D4" s="1441" t="s">
        <v>525</v>
      </c>
      <c r="E4" s="2242"/>
      <c r="F4" s="2242"/>
      <c r="G4" s="2242"/>
      <c r="H4" s="2242"/>
      <c r="I4" s="1441" t="s">
        <v>1623</v>
      </c>
      <c r="J4" s="2242"/>
      <c r="K4" s="1441" t="s">
        <v>1624</v>
      </c>
      <c r="L4" s="2242"/>
      <c r="M4" s="2242"/>
      <c r="N4" s="2242"/>
      <c r="O4" s="2244"/>
      <c r="P4" s="2"/>
      <c r="AB4" s="2"/>
    </row>
    <row r="5" spans="1:28" ht="16.5" customHeight="1">
      <c r="A5" s="538">
        <v>1981</v>
      </c>
      <c r="B5" s="1598"/>
      <c r="C5" s="1598"/>
      <c r="D5" s="1598"/>
      <c r="E5" s="1598"/>
      <c r="F5" s="1692"/>
      <c r="G5" s="1598"/>
      <c r="H5" s="1598"/>
      <c r="I5" s="1598"/>
      <c r="J5" s="1598"/>
      <c r="K5" s="1598"/>
      <c r="L5" s="1593"/>
      <c r="M5" s="1593"/>
      <c r="N5" s="1593"/>
      <c r="O5" s="1693"/>
      <c r="P5" s="2"/>
      <c r="AB5" s="2"/>
    </row>
    <row r="6" spans="1:28" ht="16.5" customHeight="1">
      <c r="A6" s="538" t="s">
        <v>43</v>
      </c>
      <c r="B6" s="824">
        <v>5.8003</v>
      </c>
      <c r="C6" s="824">
        <v>1.8855999999999999</v>
      </c>
      <c r="D6" s="824">
        <v>0</v>
      </c>
      <c r="E6" s="824">
        <v>7.9376999999999995</v>
      </c>
      <c r="F6" s="723">
        <v>0</v>
      </c>
      <c r="G6" s="824">
        <v>2.9833000000000003</v>
      </c>
      <c r="H6" s="824">
        <v>7.1894</v>
      </c>
      <c r="I6" s="824">
        <v>5.6630999999999991</v>
      </c>
      <c r="J6" s="824">
        <v>12.852499999999999</v>
      </c>
      <c r="K6" s="824"/>
      <c r="L6" s="824"/>
      <c r="M6" s="1599">
        <v>5.3246000000000002</v>
      </c>
      <c r="N6" s="1599">
        <v>0.71129999999999993</v>
      </c>
      <c r="O6" s="1694">
        <v>2.2719999999999998</v>
      </c>
      <c r="P6" s="2"/>
      <c r="AB6" s="2"/>
    </row>
    <row r="7" spans="1:28" ht="16.5" customHeight="1">
      <c r="A7" s="538" t="s">
        <v>44</v>
      </c>
      <c r="B7" s="824">
        <v>5.7703999999999995</v>
      </c>
      <c r="C7" s="824">
        <v>1.8360000000000001</v>
      </c>
      <c r="D7" s="824">
        <v>0</v>
      </c>
      <c r="E7" s="824">
        <v>8.4434000000000005</v>
      </c>
      <c r="F7" s="723">
        <v>0</v>
      </c>
      <c r="G7" s="824">
        <v>2.8648000000000002</v>
      </c>
      <c r="H7" s="824">
        <v>7.4189999999999996</v>
      </c>
      <c r="I7" s="824">
        <v>5.7610000000000001</v>
      </c>
      <c r="J7" s="824">
        <v>13.18</v>
      </c>
      <c r="K7" s="824"/>
      <c r="L7" s="824"/>
      <c r="M7" s="1599">
        <v>5.5376000000000003</v>
      </c>
      <c r="N7" s="1599">
        <v>0.55020000000000002</v>
      </c>
      <c r="O7" s="1694">
        <v>2.3146</v>
      </c>
      <c r="P7" s="2"/>
      <c r="AB7" s="2"/>
    </row>
    <row r="8" spans="1:28" ht="16.5" customHeight="1">
      <c r="A8" s="538" t="s">
        <v>45</v>
      </c>
      <c r="B8" s="824">
        <v>4.3586999999999998</v>
      </c>
      <c r="C8" s="824">
        <v>3.7605999999999997</v>
      </c>
      <c r="D8" s="824">
        <v>0</v>
      </c>
      <c r="E8" s="824">
        <v>9.1887999999999987</v>
      </c>
      <c r="F8" s="723">
        <v>0</v>
      </c>
      <c r="G8" s="824">
        <v>2.0569999999999999</v>
      </c>
      <c r="H8" s="824">
        <v>6.8517000000000001</v>
      </c>
      <c r="I8" s="824">
        <v>6.2785000000000002</v>
      </c>
      <c r="J8" s="824">
        <v>13.1302</v>
      </c>
      <c r="K8" s="824"/>
      <c r="L8" s="824"/>
      <c r="M8" s="1599">
        <v>5.9053000000000004</v>
      </c>
      <c r="N8" s="1599">
        <v>0.69829999999999992</v>
      </c>
      <c r="O8" s="1694">
        <v>1.3587</v>
      </c>
      <c r="P8" s="2"/>
      <c r="AB8" s="2"/>
    </row>
    <row r="9" spans="1:28" ht="16.5" customHeight="1">
      <c r="A9" s="538" t="s">
        <v>46</v>
      </c>
      <c r="B9" s="824">
        <v>2.585</v>
      </c>
      <c r="C9" s="824">
        <v>6.5328999999999997</v>
      </c>
      <c r="D9" s="824">
        <v>0</v>
      </c>
      <c r="E9" s="824">
        <v>9.6705000000000005</v>
      </c>
      <c r="F9" s="723">
        <v>0</v>
      </c>
      <c r="G9" s="824">
        <v>5.0261000000000005</v>
      </c>
      <c r="H9" s="824">
        <v>9.9152999999999984</v>
      </c>
      <c r="I9" s="824">
        <v>6.2464000000000013</v>
      </c>
      <c r="J9" s="824">
        <v>16.1617</v>
      </c>
      <c r="K9" s="824"/>
      <c r="L9" s="824"/>
      <c r="M9" s="1599">
        <v>6.0533999999999999</v>
      </c>
      <c r="N9" s="1599">
        <v>0.6784</v>
      </c>
      <c r="O9" s="1694">
        <v>4.3476999999999997</v>
      </c>
      <c r="P9" s="2"/>
      <c r="AB9" s="2"/>
    </row>
    <row r="10" spans="1:28" ht="16.5" customHeight="1">
      <c r="A10" s="538">
        <v>1982</v>
      </c>
      <c r="B10" s="824"/>
      <c r="C10" s="824"/>
      <c r="D10" s="824"/>
      <c r="E10" s="824"/>
      <c r="F10" s="723"/>
      <c r="G10" s="824"/>
      <c r="H10" s="824"/>
      <c r="I10" s="824"/>
      <c r="J10" s="824"/>
      <c r="K10" s="824"/>
      <c r="L10" s="824"/>
      <c r="M10" s="1599"/>
      <c r="N10" s="1599"/>
      <c r="O10" s="1694"/>
      <c r="P10" s="2"/>
      <c r="AB10" s="2"/>
    </row>
    <row r="11" spans="1:28" ht="16.5" customHeight="1">
      <c r="A11" s="538" t="s">
        <v>43</v>
      </c>
      <c r="B11" s="824">
        <v>1.06108</v>
      </c>
      <c r="C11" s="824">
        <v>6.1823000000000006</v>
      </c>
      <c r="D11" s="824">
        <v>0</v>
      </c>
      <c r="E11" s="824">
        <v>10.4185</v>
      </c>
      <c r="F11" s="723">
        <v>0</v>
      </c>
      <c r="G11" s="824">
        <v>4.6577000000000002</v>
      </c>
      <c r="H11" s="824">
        <v>9.0603999999999996</v>
      </c>
      <c r="I11" s="824">
        <v>6.9321000000000002</v>
      </c>
      <c r="J11" s="824">
        <v>15.9925</v>
      </c>
      <c r="K11" s="824"/>
      <c r="L11" s="824"/>
      <c r="M11" s="1599">
        <v>5.3327999999999998</v>
      </c>
      <c r="N11" s="1599">
        <v>0.47989999999999999</v>
      </c>
      <c r="O11" s="1694">
        <v>4.1778000000000004</v>
      </c>
      <c r="P11" s="2"/>
      <c r="AB11" s="2"/>
    </row>
    <row r="12" spans="1:28" ht="16.5" customHeight="1">
      <c r="A12" s="538" t="s">
        <v>44</v>
      </c>
      <c r="B12" s="824">
        <v>0.70220000000000005</v>
      </c>
      <c r="C12" s="824">
        <v>6.8473999999999995</v>
      </c>
      <c r="D12" s="824">
        <v>0</v>
      </c>
      <c r="E12" s="824">
        <v>10.9445</v>
      </c>
      <c r="F12" s="723">
        <v>0</v>
      </c>
      <c r="G12" s="824">
        <v>4.8792</v>
      </c>
      <c r="H12" s="824">
        <v>9.1808999999999994</v>
      </c>
      <c r="I12" s="824">
        <v>7.3125000000000018</v>
      </c>
      <c r="J12" s="824">
        <v>16.493400000000001</v>
      </c>
      <c r="K12" s="824"/>
      <c r="L12" s="824"/>
      <c r="M12" s="1599">
        <v>5.4370000000000003</v>
      </c>
      <c r="N12" s="1599">
        <v>0.70920000000000005</v>
      </c>
      <c r="O12" s="1694">
        <v>4.17</v>
      </c>
      <c r="P12" s="2"/>
      <c r="AB12" s="2"/>
    </row>
    <row r="13" spans="1:28" ht="16.5" customHeight="1">
      <c r="A13" s="538" t="s">
        <v>45</v>
      </c>
      <c r="B13" s="824">
        <v>0.70879999999999999</v>
      </c>
      <c r="C13" s="824">
        <v>6.2237999999999998</v>
      </c>
      <c r="D13" s="824">
        <v>0</v>
      </c>
      <c r="E13" s="824">
        <v>11.161700000000002</v>
      </c>
      <c r="F13" s="723">
        <v>0</v>
      </c>
      <c r="G13" s="824">
        <v>5.2225000000000001</v>
      </c>
      <c r="H13" s="824">
        <v>9.4167000000000005</v>
      </c>
      <c r="I13" s="824">
        <v>7.6278999999999986</v>
      </c>
      <c r="J13" s="824">
        <v>17.044599999999999</v>
      </c>
      <c r="K13" s="824"/>
      <c r="L13" s="824"/>
      <c r="M13" s="1599">
        <v>5.5774999999999997</v>
      </c>
      <c r="N13" s="1599">
        <v>0.96589999999999998</v>
      </c>
      <c r="O13" s="1694">
        <v>4.2566000000000006</v>
      </c>
      <c r="P13" s="2"/>
      <c r="AB13" s="2"/>
    </row>
    <row r="14" spans="1:28" ht="16.5" customHeight="1">
      <c r="A14" s="538" t="s">
        <v>46</v>
      </c>
      <c r="B14" s="824">
        <v>0.86650000000000005</v>
      </c>
      <c r="C14" s="824">
        <v>10.660600000000001</v>
      </c>
      <c r="D14" s="824">
        <v>0</v>
      </c>
      <c r="E14" s="824">
        <v>11.6114</v>
      </c>
      <c r="F14" s="723">
        <v>0</v>
      </c>
      <c r="G14" s="824">
        <v>5.7845000000000004</v>
      </c>
      <c r="H14" s="824">
        <v>10.291799999999999</v>
      </c>
      <c r="I14" s="824">
        <v>7.8018000000000001</v>
      </c>
      <c r="J14" s="824">
        <v>18.093599999999999</v>
      </c>
      <c r="K14" s="824"/>
      <c r="L14" s="824"/>
      <c r="M14" s="1599">
        <v>6.0693000000000001</v>
      </c>
      <c r="N14" s="1599">
        <v>1.0555999999999999</v>
      </c>
      <c r="O14" s="1694">
        <v>4.7288999999999994</v>
      </c>
      <c r="P14" s="2"/>
      <c r="AB14" s="2"/>
    </row>
    <row r="15" spans="1:28" ht="16.5" customHeight="1">
      <c r="A15" s="538">
        <v>1983</v>
      </c>
      <c r="B15" s="824"/>
      <c r="C15" s="824"/>
      <c r="D15" s="824"/>
      <c r="E15" s="824"/>
      <c r="F15" s="723"/>
      <c r="G15" s="824"/>
      <c r="H15" s="824"/>
      <c r="I15" s="824"/>
      <c r="J15" s="824"/>
      <c r="K15" s="824"/>
      <c r="L15" s="824"/>
      <c r="M15" s="1599"/>
      <c r="N15" s="1599"/>
      <c r="O15" s="1694"/>
      <c r="P15" s="2"/>
      <c r="AB15" s="2"/>
    </row>
    <row r="16" spans="1:28" ht="16.5" customHeight="1">
      <c r="A16" s="538" t="s">
        <v>43</v>
      </c>
      <c r="B16" s="824">
        <v>0.66670000000000007</v>
      </c>
      <c r="C16" s="824">
        <v>8.6449999999999996</v>
      </c>
      <c r="D16" s="824">
        <v>0</v>
      </c>
      <c r="E16" s="824">
        <v>11.610200000000001</v>
      </c>
      <c r="F16" s="723">
        <v>0</v>
      </c>
      <c r="G16" s="824">
        <v>5.8472</v>
      </c>
      <c r="H16" s="824">
        <v>9.5685000000000002</v>
      </c>
      <c r="I16" s="824">
        <v>7.7773000000000003</v>
      </c>
      <c r="J16" s="824">
        <v>17.345800000000001</v>
      </c>
      <c r="K16" s="824"/>
      <c r="L16" s="824"/>
      <c r="M16" s="1599">
        <v>5.3641000000000005</v>
      </c>
      <c r="N16" s="1599">
        <v>1.2682</v>
      </c>
      <c r="O16" s="1694">
        <v>4.5789999999999997</v>
      </c>
      <c r="P16" s="2"/>
      <c r="AB16" s="2"/>
    </row>
    <row r="17" spans="1:28" ht="16.5" customHeight="1">
      <c r="A17" s="538" t="s">
        <v>44</v>
      </c>
      <c r="B17" s="824">
        <v>0.51839999999999997</v>
      </c>
      <c r="C17" s="824">
        <v>11.263200000000001</v>
      </c>
      <c r="D17" s="824">
        <v>0</v>
      </c>
      <c r="E17" s="824">
        <v>11.6867</v>
      </c>
      <c r="F17" s="723">
        <v>0</v>
      </c>
      <c r="G17" s="824">
        <v>5.3071000000000002</v>
      </c>
      <c r="H17" s="824">
        <v>10.182799999999999</v>
      </c>
      <c r="I17" s="824">
        <v>8.3227000000000029</v>
      </c>
      <c r="J17" s="824">
        <v>18.505500000000001</v>
      </c>
      <c r="K17" s="824"/>
      <c r="L17" s="824"/>
      <c r="M17" s="1599">
        <v>5.9574999999999996</v>
      </c>
      <c r="N17" s="1599">
        <v>0.66639999999999999</v>
      </c>
      <c r="O17" s="1694">
        <v>4.6406999999999998</v>
      </c>
      <c r="P17" s="2"/>
      <c r="AB17" s="2"/>
    </row>
    <row r="18" spans="1:28" ht="16.5" customHeight="1">
      <c r="A18" s="538" t="s">
        <v>45</v>
      </c>
      <c r="B18" s="824">
        <v>0.55629999999999991</v>
      </c>
      <c r="C18" s="824">
        <v>13.5844</v>
      </c>
      <c r="D18" s="824">
        <v>0</v>
      </c>
      <c r="E18" s="824">
        <v>11.744299999999999</v>
      </c>
      <c r="F18" s="723">
        <v>0</v>
      </c>
      <c r="G18" s="824">
        <v>5.4059999999999997</v>
      </c>
      <c r="H18" s="824">
        <v>11.359399999999999</v>
      </c>
      <c r="I18" s="824">
        <v>8.8661000000000012</v>
      </c>
      <c r="J18" s="824">
        <v>20.2255</v>
      </c>
      <c r="K18" s="824"/>
      <c r="L18" s="824"/>
      <c r="M18" s="1599">
        <v>6.8481999999999994</v>
      </c>
      <c r="N18" s="1599">
        <v>0.49319999999999997</v>
      </c>
      <c r="O18" s="1694">
        <v>4.9127999999999998</v>
      </c>
      <c r="P18" s="2"/>
      <c r="AB18" s="2"/>
    </row>
    <row r="19" spans="1:28" ht="16.5" customHeight="1">
      <c r="A19" s="538" t="s">
        <v>46</v>
      </c>
      <c r="B19" s="824">
        <v>0.50139999999999996</v>
      </c>
      <c r="C19" s="824">
        <v>16.450099999999999</v>
      </c>
      <c r="D19" s="824">
        <v>0</v>
      </c>
      <c r="E19" s="824">
        <v>12.2378</v>
      </c>
      <c r="F19" s="723">
        <v>0</v>
      </c>
      <c r="G19" s="824">
        <v>6.1094999999999997</v>
      </c>
      <c r="H19" s="824">
        <v>11.517799999999999</v>
      </c>
      <c r="I19" s="824">
        <v>9.3612999999999982</v>
      </c>
      <c r="J19" s="824">
        <v>20.879099999999998</v>
      </c>
      <c r="K19" s="824"/>
      <c r="L19" s="824"/>
      <c r="M19" s="1599">
        <v>6.6749999999999998</v>
      </c>
      <c r="N19" s="1599">
        <v>0.81020000000000003</v>
      </c>
      <c r="O19" s="1694">
        <v>5.2993000000000006</v>
      </c>
      <c r="P19" s="2"/>
      <c r="AB19" s="2"/>
    </row>
    <row r="20" spans="1:28" ht="16.5" customHeight="1">
      <c r="A20" s="538">
        <v>1984</v>
      </c>
      <c r="B20" s="824"/>
      <c r="C20" s="824"/>
      <c r="D20" s="824"/>
      <c r="E20" s="824"/>
      <c r="F20" s="723"/>
      <c r="G20" s="824"/>
      <c r="H20" s="824"/>
      <c r="I20" s="824"/>
      <c r="J20" s="824"/>
      <c r="K20" s="824"/>
      <c r="L20" s="824"/>
      <c r="M20" s="1599"/>
      <c r="N20" s="1599"/>
      <c r="O20" s="1694"/>
      <c r="P20" s="2"/>
      <c r="AB20" s="2"/>
    </row>
    <row r="21" spans="1:28" ht="16.5" customHeight="1">
      <c r="A21" s="538" t="s">
        <v>43</v>
      </c>
      <c r="B21" s="824">
        <v>0.62639999999999996</v>
      </c>
      <c r="C21" s="824">
        <v>15.9915</v>
      </c>
      <c r="D21" s="824">
        <v>0</v>
      </c>
      <c r="E21" s="824">
        <v>12.423</v>
      </c>
      <c r="F21" s="723">
        <v>0</v>
      </c>
      <c r="G21" s="824">
        <v>6.2618999999999998</v>
      </c>
      <c r="H21" s="824">
        <v>11.3566</v>
      </c>
      <c r="I21" s="824">
        <v>9.7611999999999988</v>
      </c>
      <c r="J21" s="824">
        <v>21.117799999999999</v>
      </c>
      <c r="K21" s="824"/>
      <c r="L21" s="824"/>
      <c r="M21" s="1599">
        <v>6.5004999999999997</v>
      </c>
      <c r="N21" s="1599">
        <v>1.0145999999999999</v>
      </c>
      <c r="O21" s="1694">
        <v>5.2473000000000001</v>
      </c>
      <c r="P21" s="2"/>
      <c r="AB21" s="2"/>
    </row>
    <row r="22" spans="1:28" ht="16.5" customHeight="1">
      <c r="A22" s="538" t="s">
        <v>44</v>
      </c>
      <c r="B22" s="824">
        <v>0.90570000000000006</v>
      </c>
      <c r="C22" s="824">
        <v>16.524000000000001</v>
      </c>
      <c r="D22" s="824">
        <v>0</v>
      </c>
      <c r="E22" s="824">
        <v>12.520700000000001</v>
      </c>
      <c r="F22" s="723">
        <v>0</v>
      </c>
      <c r="G22" s="824">
        <v>4.8186</v>
      </c>
      <c r="H22" s="824">
        <v>11.061200000000001</v>
      </c>
      <c r="I22" s="824">
        <v>10.345599999999999</v>
      </c>
      <c r="J22" s="824">
        <v>21.4068</v>
      </c>
      <c r="K22" s="824"/>
      <c r="L22" s="824"/>
      <c r="M22" s="1599">
        <v>7.4651000000000005</v>
      </c>
      <c r="N22" s="1599">
        <v>0.82329999999999992</v>
      </c>
      <c r="O22" s="1694">
        <v>3.9953000000000003</v>
      </c>
      <c r="P22" s="2"/>
      <c r="AB22" s="2"/>
    </row>
    <row r="23" spans="1:28" ht="16.5" customHeight="1">
      <c r="A23" s="538" t="s">
        <v>45</v>
      </c>
      <c r="B23" s="824">
        <v>0.77290000000000003</v>
      </c>
      <c r="C23" s="824">
        <v>16.497199999999999</v>
      </c>
      <c r="D23" s="824">
        <v>0</v>
      </c>
      <c r="E23" s="824">
        <v>12.410399999999999</v>
      </c>
      <c r="F23" s="723">
        <v>0</v>
      </c>
      <c r="G23" s="824">
        <v>5.9271000000000003</v>
      </c>
      <c r="H23" s="824">
        <v>11.8233</v>
      </c>
      <c r="I23" s="824">
        <v>10.348499999999998</v>
      </c>
      <c r="J23" s="824">
        <v>22.171799999999998</v>
      </c>
      <c r="K23" s="824"/>
      <c r="L23" s="824"/>
      <c r="M23" s="1599">
        <v>7.1772999999999998</v>
      </c>
      <c r="N23" s="1599">
        <v>0.8589</v>
      </c>
      <c r="O23" s="1694">
        <v>5.0682</v>
      </c>
      <c r="P23" s="2"/>
      <c r="AB23" s="2"/>
    </row>
    <row r="24" spans="1:28" ht="16.5" customHeight="1">
      <c r="A24" s="538" t="s">
        <v>46</v>
      </c>
      <c r="B24" s="824">
        <v>1.1107</v>
      </c>
      <c r="C24" s="824">
        <v>19.125299999999999</v>
      </c>
      <c r="D24" s="824">
        <v>0</v>
      </c>
      <c r="E24" s="824">
        <v>12.895299999999999</v>
      </c>
      <c r="F24" s="723">
        <v>0</v>
      </c>
      <c r="G24" s="824">
        <v>5.9156000000000004</v>
      </c>
      <c r="H24" s="824">
        <v>12.4971</v>
      </c>
      <c r="I24" s="824">
        <v>10.872900000000001</v>
      </c>
      <c r="J24" s="824">
        <v>23.37</v>
      </c>
      <c r="K24" s="824"/>
      <c r="L24" s="824"/>
      <c r="M24" s="1599">
        <v>7.6135999999999999</v>
      </c>
      <c r="N24" s="1599">
        <v>0.56840000000000002</v>
      </c>
      <c r="O24" s="1694">
        <v>5.3472</v>
      </c>
      <c r="P24" s="2"/>
      <c r="AB24" s="2"/>
    </row>
    <row r="25" spans="1:28" ht="16.5" customHeight="1">
      <c r="A25" s="538">
        <v>1985</v>
      </c>
      <c r="B25" s="824"/>
      <c r="C25" s="824"/>
      <c r="D25" s="824"/>
      <c r="E25" s="824"/>
      <c r="F25" s="723"/>
      <c r="G25" s="824"/>
      <c r="H25" s="824"/>
      <c r="I25" s="824"/>
      <c r="J25" s="824"/>
      <c r="K25" s="824"/>
      <c r="L25" s="824"/>
      <c r="M25" s="1599"/>
      <c r="N25" s="1599"/>
      <c r="O25" s="1694"/>
      <c r="P25" s="2"/>
      <c r="AB25" s="2"/>
    </row>
    <row r="26" spans="1:28" ht="16.5" customHeight="1">
      <c r="A26" s="538" t="s">
        <v>43</v>
      </c>
      <c r="B26" s="824">
        <v>1.1322000000000001</v>
      </c>
      <c r="C26" s="824">
        <v>16.628499999999999</v>
      </c>
      <c r="D26" s="824">
        <v>0</v>
      </c>
      <c r="E26" s="824">
        <v>12.9878</v>
      </c>
      <c r="F26" s="723">
        <v>0</v>
      </c>
      <c r="G26" s="824">
        <v>5.7291000000000007</v>
      </c>
      <c r="H26" s="824">
        <v>11.9199</v>
      </c>
      <c r="I26" s="824">
        <v>11.126000000000003</v>
      </c>
      <c r="J26" s="824">
        <v>23.045900000000003</v>
      </c>
      <c r="K26" s="824"/>
      <c r="L26" s="824"/>
      <c r="M26" s="1599">
        <v>7.4081000000000001</v>
      </c>
      <c r="N26" s="1599">
        <v>0.85850000000000004</v>
      </c>
      <c r="O26" s="1694">
        <v>4.8706000000000005</v>
      </c>
      <c r="P26" s="2"/>
      <c r="AB26" s="2"/>
    </row>
    <row r="27" spans="1:28" ht="16.5" customHeight="1">
      <c r="A27" s="538" t="s">
        <v>44</v>
      </c>
      <c r="B27" s="723">
        <v>1.0430999999999999</v>
      </c>
      <c r="C27" s="723">
        <v>17.5534</v>
      </c>
      <c r="D27" s="723">
        <v>0</v>
      </c>
      <c r="E27" s="723">
        <v>13.134</v>
      </c>
      <c r="F27" s="723">
        <v>0</v>
      </c>
      <c r="G27" s="723">
        <v>5.6239999999999997</v>
      </c>
      <c r="H27" s="723">
        <v>12.360899999999999</v>
      </c>
      <c r="I27" s="824">
        <v>11.555200000000001</v>
      </c>
      <c r="J27" s="723">
        <v>23.9161</v>
      </c>
      <c r="K27" s="723"/>
      <c r="L27" s="723"/>
      <c r="M27" s="1599">
        <v>8.0007999999999999</v>
      </c>
      <c r="N27" s="1599">
        <v>0.86939999999999995</v>
      </c>
      <c r="O27" s="1694">
        <v>4.7545999999999999</v>
      </c>
      <c r="P27" s="2"/>
      <c r="AB27" s="2"/>
    </row>
    <row r="28" spans="1:28" ht="16.5" customHeight="1">
      <c r="A28" s="538" t="s">
        <v>45</v>
      </c>
      <c r="B28" s="723">
        <v>0.57320000000000004</v>
      </c>
      <c r="C28" s="723">
        <v>20.641599999999997</v>
      </c>
      <c r="D28" s="723">
        <v>0</v>
      </c>
      <c r="E28" s="723">
        <v>13.437799999999999</v>
      </c>
      <c r="F28" s="723">
        <v>0</v>
      </c>
      <c r="G28" s="723">
        <v>5.6611000000000002</v>
      </c>
      <c r="H28" s="723">
        <v>13.5871</v>
      </c>
      <c r="I28" s="824">
        <v>12.053899999999999</v>
      </c>
      <c r="J28" s="723">
        <v>25.640999999999998</v>
      </c>
      <c r="K28" s="723"/>
      <c r="L28" s="723"/>
      <c r="M28" s="1599">
        <v>9.1228999999999996</v>
      </c>
      <c r="N28" s="1599">
        <v>0.80879999999999996</v>
      </c>
      <c r="O28" s="1694">
        <v>4.8523000000000005</v>
      </c>
      <c r="P28" s="2"/>
      <c r="AB28" s="2"/>
    </row>
    <row r="29" spans="1:28" ht="16.5" customHeight="1">
      <c r="A29" s="538" t="s">
        <v>46</v>
      </c>
      <c r="B29" s="723">
        <v>1.4184000000000001</v>
      </c>
      <c r="C29" s="723">
        <v>20.323599999999999</v>
      </c>
      <c r="D29" s="723">
        <v>0</v>
      </c>
      <c r="E29" s="723">
        <v>14.138999999999999</v>
      </c>
      <c r="F29" s="723">
        <v>0</v>
      </c>
      <c r="G29" s="723">
        <v>5.7151000000000005</v>
      </c>
      <c r="H29" s="723">
        <v>13.878</v>
      </c>
      <c r="I29" s="824">
        <v>12.3996</v>
      </c>
      <c r="J29" s="723">
        <v>26.2776</v>
      </c>
      <c r="K29" s="723"/>
      <c r="L29" s="723"/>
      <c r="M29" s="1599">
        <v>8.9680999999999997</v>
      </c>
      <c r="N29" s="1599">
        <v>0.34010000000000001</v>
      </c>
      <c r="O29" s="1694">
        <v>5.375</v>
      </c>
      <c r="P29" s="2"/>
      <c r="AB29" s="2"/>
    </row>
    <row r="30" spans="1:28" ht="16.5" customHeight="1">
      <c r="A30" s="538">
        <v>1986</v>
      </c>
      <c r="B30" s="723"/>
      <c r="C30" s="723"/>
      <c r="D30" s="723"/>
      <c r="E30" s="723"/>
      <c r="F30" s="723"/>
      <c r="G30" s="723"/>
      <c r="H30" s="723"/>
      <c r="I30" s="723"/>
      <c r="J30" s="723"/>
      <c r="K30" s="723"/>
      <c r="L30" s="723"/>
      <c r="M30" s="1599"/>
      <c r="N30" s="1599"/>
      <c r="O30" s="1694"/>
      <c r="P30" s="2"/>
      <c r="AB30" s="2"/>
    </row>
    <row r="31" spans="1:28" ht="16.5" customHeight="1">
      <c r="A31" s="538" t="s">
        <v>43</v>
      </c>
      <c r="B31" s="723">
        <v>1.1702999999999999</v>
      </c>
      <c r="C31" s="723">
        <v>16.972200000000001</v>
      </c>
      <c r="D31" s="723">
        <v>0</v>
      </c>
      <c r="E31" s="723">
        <v>14.7485</v>
      </c>
      <c r="F31" s="723">
        <v>0</v>
      </c>
      <c r="G31" s="723">
        <v>5.8591999999999995</v>
      </c>
      <c r="H31" s="723">
        <v>13.595000000000001</v>
      </c>
      <c r="I31" s="824">
        <v>12.996</v>
      </c>
      <c r="J31" s="723">
        <v>26.591000000000001</v>
      </c>
      <c r="K31" s="723"/>
      <c r="L31" s="723"/>
      <c r="M31" s="1599">
        <v>8.6677</v>
      </c>
      <c r="N31" s="1599">
        <v>0.59870000000000001</v>
      </c>
      <c r="O31" s="1694">
        <v>5.2605000000000004</v>
      </c>
      <c r="P31" s="2"/>
      <c r="AB31" s="2"/>
    </row>
    <row r="32" spans="1:28" ht="16.5" customHeight="1">
      <c r="A32" s="538" t="s">
        <v>44</v>
      </c>
      <c r="B32" s="723">
        <v>1.1324000000000001</v>
      </c>
      <c r="C32" s="723">
        <v>17.75</v>
      </c>
      <c r="D32" s="723">
        <v>0</v>
      </c>
      <c r="E32" s="723">
        <v>15.3209</v>
      </c>
      <c r="F32" s="723">
        <v>0</v>
      </c>
      <c r="G32" s="723">
        <v>5.8246000000000002</v>
      </c>
      <c r="H32" s="723">
        <v>12.8064</v>
      </c>
      <c r="I32" s="824">
        <v>13.303599999999999</v>
      </c>
      <c r="J32" s="723">
        <v>26.11</v>
      </c>
      <c r="K32" s="723"/>
      <c r="L32" s="723"/>
      <c r="M32" s="1599">
        <v>8.0690000000000008</v>
      </c>
      <c r="N32" s="1599">
        <v>0.63590000000000002</v>
      </c>
      <c r="O32" s="1694">
        <v>5.1886999999999999</v>
      </c>
      <c r="P32" s="2"/>
      <c r="AB32" s="2"/>
    </row>
    <row r="33" spans="1:28" ht="16.5" customHeight="1">
      <c r="A33" s="538" t="s">
        <v>45</v>
      </c>
      <c r="B33" s="723">
        <v>1.9601</v>
      </c>
      <c r="C33" s="723">
        <v>17.516599999999997</v>
      </c>
      <c r="D33" s="723">
        <v>0</v>
      </c>
      <c r="E33" s="723">
        <v>16.880099999999999</v>
      </c>
      <c r="F33" s="723">
        <v>0</v>
      </c>
      <c r="G33" s="723">
        <v>5.9708000000000006</v>
      </c>
      <c r="H33" s="723">
        <v>14.684299999999999</v>
      </c>
      <c r="I33" s="824">
        <v>14.824900000000001</v>
      </c>
      <c r="J33" s="723">
        <v>29.5092</v>
      </c>
      <c r="K33" s="723"/>
      <c r="L33" s="723"/>
      <c r="M33" s="1599">
        <v>9.8042000000000016</v>
      </c>
      <c r="N33" s="1599">
        <v>0.64139999999999997</v>
      </c>
      <c r="O33" s="1694">
        <v>5.3293999999999997</v>
      </c>
      <c r="P33" s="2"/>
      <c r="AB33" s="2"/>
    </row>
    <row r="34" spans="1:28" ht="16.5" customHeight="1">
      <c r="A34" s="538" t="s">
        <v>46</v>
      </c>
      <c r="B34" s="723">
        <v>5.3677999999999999</v>
      </c>
      <c r="C34" s="723">
        <v>19.550599999999999</v>
      </c>
      <c r="D34" s="723">
        <v>0</v>
      </c>
      <c r="E34" s="723">
        <v>18.299900000000001</v>
      </c>
      <c r="F34" s="723">
        <v>0</v>
      </c>
      <c r="G34" s="723">
        <v>6.6663999999999994</v>
      </c>
      <c r="H34" s="723">
        <v>13.5604</v>
      </c>
      <c r="I34" s="824">
        <v>13.829400000000001</v>
      </c>
      <c r="J34" s="723">
        <v>27.389800000000001</v>
      </c>
      <c r="K34" s="723"/>
      <c r="L34" s="723"/>
      <c r="M34" s="1599">
        <v>8.3825000000000003</v>
      </c>
      <c r="N34" s="1599">
        <v>0.97010000000000007</v>
      </c>
      <c r="O34" s="1694">
        <v>5.6962999999999999</v>
      </c>
      <c r="P34" s="2"/>
      <c r="AB34" s="2"/>
    </row>
    <row r="35" spans="1:28" ht="16.5" customHeight="1">
      <c r="A35" s="538">
        <v>1987</v>
      </c>
      <c r="B35" s="723"/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1599"/>
      <c r="N35" s="1599"/>
      <c r="O35" s="1694"/>
      <c r="P35" s="2"/>
      <c r="AB35" s="2"/>
    </row>
    <row r="36" spans="1:28" ht="16.5" customHeight="1">
      <c r="A36" s="538" t="s">
        <v>43</v>
      </c>
      <c r="B36" s="723">
        <v>4.6991000000000005</v>
      </c>
      <c r="C36" s="723">
        <v>20.0989</v>
      </c>
      <c r="D36" s="723">
        <v>0</v>
      </c>
      <c r="E36" s="723">
        <v>18.7698</v>
      </c>
      <c r="F36" s="723">
        <v>0</v>
      </c>
      <c r="G36" s="723">
        <v>6.0783000000000005</v>
      </c>
      <c r="H36" s="723">
        <v>12.4772</v>
      </c>
      <c r="I36" s="824">
        <v>14.074999999999999</v>
      </c>
      <c r="J36" s="723">
        <v>26.552199999999999</v>
      </c>
      <c r="K36" s="723"/>
      <c r="L36" s="723"/>
      <c r="M36" s="1599">
        <v>7.5968999999999998</v>
      </c>
      <c r="N36" s="1599">
        <v>0.77100000000000002</v>
      </c>
      <c r="O36" s="1694">
        <v>5.3073000000000006</v>
      </c>
      <c r="P36" s="2"/>
      <c r="AB36" s="2"/>
    </row>
    <row r="37" spans="1:28" ht="16.5" customHeight="1">
      <c r="A37" s="538" t="s">
        <v>44</v>
      </c>
      <c r="B37" s="723">
        <v>1.3415999999999999</v>
      </c>
      <c r="C37" s="723">
        <v>19.0396</v>
      </c>
      <c r="D37" s="723">
        <v>0</v>
      </c>
      <c r="E37" s="723">
        <v>19.513300000000001</v>
      </c>
      <c r="F37" s="723">
        <v>0</v>
      </c>
      <c r="G37" s="723">
        <v>5.9956000000000005</v>
      </c>
      <c r="H37" s="723">
        <v>12.190899999999999</v>
      </c>
      <c r="I37" s="824">
        <v>15.272400000000001</v>
      </c>
      <c r="J37" s="723">
        <v>27.4633</v>
      </c>
      <c r="K37" s="723"/>
      <c r="L37" s="723"/>
      <c r="M37" s="1599">
        <v>7.3573000000000004</v>
      </c>
      <c r="N37" s="1599">
        <v>0.69820000000000004</v>
      </c>
      <c r="O37" s="1694">
        <v>5.2973999999999997</v>
      </c>
      <c r="P37" s="2"/>
      <c r="AB37" s="2"/>
    </row>
    <row r="38" spans="1:28" ht="16.5" customHeight="1">
      <c r="A38" s="538" t="s">
        <v>45</v>
      </c>
      <c r="B38" s="723">
        <v>3.3374000000000001</v>
      </c>
      <c r="C38" s="723">
        <v>18.917000000000002</v>
      </c>
      <c r="D38" s="723">
        <v>0</v>
      </c>
      <c r="E38" s="723">
        <v>20.355</v>
      </c>
      <c r="F38" s="723">
        <v>0</v>
      </c>
      <c r="G38" s="723">
        <v>6.6596000000000002</v>
      </c>
      <c r="H38" s="723">
        <v>12.6991</v>
      </c>
      <c r="I38" s="824">
        <v>16.402499999999996</v>
      </c>
      <c r="J38" s="723">
        <v>29.101599999999998</v>
      </c>
      <c r="K38" s="723"/>
      <c r="L38" s="723"/>
      <c r="M38" s="1599">
        <v>7.5078000000000005</v>
      </c>
      <c r="N38" s="1599">
        <v>1.0250999999999999</v>
      </c>
      <c r="O38" s="1694">
        <v>5.6345000000000001</v>
      </c>
      <c r="P38" s="2"/>
      <c r="AB38" s="2"/>
    </row>
    <row r="39" spans="1:28" ht="16.5" customHeight="1">
      <c r="A39" s="538" t="s">
        <v>46</v>
      </c>
      <c r="B39" s="723">
        <v>3.7004999999999999</v>
      </c>
      <c r="C39" s="723">
        <v>22.247499999999999</v>
      </c>
      <c r="D39" s="723">
        <v>0</v>
      </c>
      <c r="E39" s="723">
        <v>21.892499999999998</v>
      </c>
      <c r="F39" s="723">
        <v>0</v>
      </c>
      <c r="G39" s="723">
        <v>8.4917999999999996</v>
      </c>
      <c r="H39" s="723">
        <v>15.1957</v>
      </c>
      <c r="I39" s="824">
        <v>18.471699999999998</v>
      </c>
      <c r="J39" s="723">
        <v>33.667400000000001</v>
      </c>
      <c r="K39" s="723"/>
      <c r="L39" s="723"/>
      <c r="M39" s="1599">
        <v>8.8971</v>
      </c>
      <c r="N39" s="1599">
        <v>1.6369</v>
      </c>
      <c r="O39" s="1694">
        <v>6.8548999999999998</v>
      </c>
      <c r="P39" s="2"/>
      <c r="AB39" s="2"/>
    </row>
    <row r="40" spans="1:28" ht="16.5" customHeight="1">
      <c r="A40" s="538">
        <v>1988</v>
      </c>
      <c r="B40" s="723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1599"/>
      <c r="N40" s="1599"/>
      <c r="O40" s="1694"/>
      <c r="P40" s="2"/>
      <c r="AB40" s="2"/>
    </row>
    <row r="41" spans="1:28" ht="16.5" customHeight="1">
      <c r="A41" s="538" t="s">
        <v>43</v>
      </c>
      <c r="B41" s="723">
        <v>2.7343000000000002</v>
      </c>
      <c r="C41" s="723">
        <v>22.4102</v>
      </c>
      <c r="D41" s="723">
        <v>0</v>
      </c>
      <c r="E41" s="723">
        <v>23.000299999999999</v>
      </c>
      <c r="F41" s="723">
        <v>0</v>
      </c>
      <c r="G41" s="723">
        <v>8.1113</v>
      </c>
      <c r="H41" s="723">
        <v>16.45</v>
      </c>
      <c r="I41" s="824">
        <v>20.287699999999997</v>
      </c>
      <c r="J41" s="723">
        <v>36.737699999999997</v>
      </c>
      <c r="K41" s="723"/>
      <c r="L41" s="723"/>
      <c r="M41" s="1599">
        <v>9.9106000000000005</v>
      </c>
      <c r="N41" s="1599">
        <v>1.0820000000000001</v>
      </c>
      <c r="O41" s="1694">
        <v>7.0293000000000001</v>
      </c>
      <c r="P41" s="2"/>
      <c r="AB41" s="2"/>
    </row>
    <row r="42" spans="1:28" ht="16.5" customHeight="1">
      <c r="A42" s="538" t="s">
        <v>44</v>
      </c>
      <c r="B42" s="723">
        <v>4.5583</v>
      </c>
      <c r="C42" s="723">
        <v>19.832599999999999</v>
      </c>
      <c r="D42" s="723">
        <v>0</v>
      </c>
      <c r="E42" s="723">
        <v>23.434999999999999</v>
      </c>
      <c r="F42" s="723">
        <v>0</v>
      </c>
      <c r="G42" s="723">
        <v>8.5504999999999995</v>
      </c>
      <c r="H42" s="723">
        <v>17.4925</v>
      </c>
      <c r="I42" s="824">
        <v>21.7485</v>
      </c>
      <c r="J42" s="723">
        <v>39.241</v>
      </c>
      <c r="K42" s="723"/>
      <c r="L42" s="723"/>
      <c r="M42" s="1599">
        <v>10.5693</v>
      </c>
      <c r="N42" s="1599">
        <v>1.0712000000000002</v>
      </c>
      <c r="O42" s="1694">
        <v>7.4793000000000003</v>
      </c>
      <c r="P42" s="2"/>
      <c r="AB42" s="2"/>
    </row>
    <row r="43" spans="1:28" ht="16.5" customHeight="1">
      <c r="A43" s="538" t="s">
        <v>45</v>
      </c>
      <c r="B43" s="723">
        <v>4.5495000000000001</v>
      </c>
      <c r="C43" s="723">
        <v>20.114099999999997</v>
      </c>
      <c r="D43" s="723">
        <v>0</v>
      </c>
      <c r="E43" s="723">
        <v>25.369799999999998</v>
      </c>
      <c r="F43" s="723">
        <v>0</v>
      </c>
      <c r="G43" s="723">
        <v>9.0808999999999997</v>
      </c>
      <c r="H43" s="723">
        <v>17.9084</v>
      </c>
      <c r="I43" s="824">
        <v>22.319699999999997</v>
      </c>
      <c r="J43" s="723">
        <v>40.228099999999998</v>
      </c>
      <c r="K43" s="723"/>
      <c r="L43" s="723"/>
      <c r="M43" s="1599">
        <v>10.285500000000001</v>
      </c>
      <c r="N43" s="1599">
        <v>0.91789999999999994</v>
      </c>
      <c r="O43" s="1694">
        <v>8.1630000000000003</v>
      </c>
      <c r="P43" s="2"/>
      <c r="AB43" s="2"/>
    </row>
    <row r="44" spans="1:28" ht="16.5" customHeight="1">
      <c r="A44" s="538" t="s">
        <v>46</v>
      </c>
      <c r="B44" s="723">
        <v>9.4923999999999999</v>
      </c>
      <c r="C44" s="723">
        <v>29.340599999999998</v>
      </c>
      <c r="D44" s="723">
        <v>0</v>
      </c>
      <c r="E44" s="723">
        <v>25.4725</v>
      </c>
      <c r="F44" s="723">
        <v>0</v>
      </c>
      <c r="G44" s="723">
        <v>11.740600000000001</v>
      </c>
      <c r="H44" s="723">
        <v>22.232099999999999</v>
      </c>
      <c r="I44" s="824">
        <v>23.2148</v>
      </c>
      <c r="J44" s="723">
        <v>45.446899999999999</v>
      </c>
      <c r="K44" s="723"/>
      <c r="L44" s="723"/>
      <c r="M44" s="1599">
        <v>12.8185</v>
      </c>
      <c r="N44" s="1599">
        <v>1.5301</v>
      </c>
      <c r="O44" s="1694">
        <v>10.2105</v>
      </c>
      <c r="P44" s="2"/>
      <c r="AB44" s="2"/>
    </row>
    <row r="45" spans="1:28" ht="16.5" customHeight="1">
      <c r="A45" s="538">
        <v>1989</v>
      </c>
      <c r="B45" s="723"/>
      <c r="C45" s="723"/>
      <c r="D45" s="723"/>
      <c r="E45" s="723"/>
      <c r="F45" s="723"/>
      <c r="G45" s="723"/>
      <c r="H45" s="723"/>
      <c r="I45" s="723"/>
      <c r="J45" s="723"/>
      <c r="K45" s="723"/>
      <c r="L45" s="723"/>
      <c r="M45" s="1599"/>
      <c r="N45" s="1599"/>
      <c r="O45" s="1694"/>
      <c r="P45" s="2"/>
      <c r="AB45" s="2"/>
    </row>
    <row r="46" spans="1:28" ht="16.5" customHeight="1">
      <c r="A46" s="538" t="s">
        <v>43</v>
      </c>
      <c r="B46" s="723">
        <v>15.032500000000001</v>
      </c>
      <c r="C46" s="723">
        <v>28.246400000000001</v>
      </c>
      <c r="D46" s="723">
        <v>0</v>
      </c>
      <c r="E46" s="723">
        <v>27.7544</v>
      </c>
      <c r="F46" s="723">
        <v>0</v>
      </c>
      <c r="G46" s="723">
        <v>12.154999999999999</v>
      </c>
      <c r="H46" s="723">
        <v>23.813599999999997</v>
      </c>
      <c r="I46" s="824">
        <v>25.585700000000006</v>
      </c>
      <c r="J46" s="723">
        <v>49.399300000000004</v>
      </c>
      <c r="K46" s="723"/>
      <c r="L46" s="723"/>
      <c r="M46" s="1599">
        <v>13.7841</v>
      </c>
      <c r="N46" s="1599">
        <v>1.3234000000000001</v>
      </c>
      <c r="O46" s="1694">
        <v>10.8316</v>
      </c>
      <c r="P46" s="2"/>
      <c r="AB46" s="2"/>
    </row>
    <row r="47" spans="1:28" ht="16.5" customHeight="1">
      <c r="A47" s="538" t="s">
        <v>44</v>
      </c>
      <c r="B47" s="723">
        <v>15.085600000000001</v>
      </c>
      <c r="C47" s="723">
        <v>20.3782</v>
      </c>
      <c r="D47" s="723">
        <v>0</v>
      </c>
      <c r="E47" s="723">
        <v>28.588999999999999</v>
      </c>
      <c r="F47" s="723">
        <v>0</v>
      </c>
      <c r="G47" s="723">
        <v>12.712</v>
      </c>
      <c r="H47" s="723">
        <v>24.5379</v>
      </c>
      <c r="I47" s="824">
        <v>23.5869</v>
      </c>
      <c r="J47" s="723">
        <v>48.1248</v>
      </c>
      <c r="K47" s="723"/>
      <c r="L47" s="723"/>
      <c r="M47" s="1599">
        <v>14.134</v>
      </c>
      <c r="N47" s="1599">
        <v>1.4697</v>
      </c>
      <c r="O47" s="1694">
        <v>11.242299999999998</v>
      </c>
      <c r="P47" s="2"/>
      <c r="AB47" s="2"/>
    </row>
    <row r="48" spans="1:28" ht="16.5" customHeight="1">
      <c r="A48" s="538" t="s">
        <v>45</v>
      </c>
      <c r="B48" s="723">
        <v>18.900700000000001</v>
      </c>
      <c r="C48" s="723">
        <v>11.4222</v>
      </c>
      <c r="D48" s="723">
        <v>0</v>
      </c>
      <c r="E48" s="723">
        <v>28.9803</v>
      </c>
      <c r="F48" s="723">
        <v>0</v>
      </c>
      <c r="G48" s="723">
        <v>12.3779</v>
      </c>
      <c r="H48" s="723">
        <v>23.7425</v>
      </c>
      <c r="I48" s="824">
        <v>20.473500000000001</v>
      </c>
      <c r="J48" s="723">
        <v>44.216000000000001</v>
      </c>
      <c r="K48" s="723"/>
      <c r="L48" s="723"/>
      <c r="M48" s="1599">
        <v>12.8185</v>
      </c>
      <c r="N48" s="1599">
        <v>0.73770000000000002</v>
      </c>
      <c r="O48" s="1694">
        <v>11.6402</v>
      </c>
      <c r="P48" s="2"/>
      <c r="AB48" s="2"/>
    </row>
    <row r="49" spans="1:28" ht="16.5" customHeight="1">
      <c r="A49" s="538" t="s">
        <v>46</v>
      </c>
      <c r="B49" s="723">
        <v>22.5243</v>
      </c>
      <c r="C49" s="723">
        <v>7.3603000000000005</v>
      </c>
      <c r="D49" s="723">
        <v>0</v>
      </c>
      <c r="E49" s="723">
        <v>29.643900000000002</v>
      </c>
      <c r="F49" s="723">
        <v>0</v>
      </c>
      <c r="G49" s="723">
        <v>11.840399999999999</v>
      </c>
      <c r="H49" s="723">
        <v>26.268799999999999</v>
      </c>
      <c r="I49" s="824">
        <v>20.786200000000001</v>
      </c>
      <c r="J49" s="723">
        <v>47.055</v>
      </c>
      <c r="K49" s="723"/>
      <c r="L49" s="723"/>
      <c r="M49" s="1599">
        <v>16.508200000000002</v>
      </c>
      <c r="N49" s="1599">
        <v>1.1180000000000001</v>
      </c>
      <c r="O49" s="1694">
        <v>10.7224</v>
      </c>
      <c r="P49" s="2"/>
      <c r="AB49" s="2"/>
    </row>
    <row r="50" spans="1:28" ht="16.5" customHeight="1">
      <c r="A50" s="538">
        <v>1990</v>
      </c>
      <c r="B50" s="723"/>
      <c r="C50" s="723"/>
      <c r="D50" s="723"/>
      <c r="E50" s="723"/>
      <c r="F50" s="723"/>
      <c r="G50" s="723"/>
      <c r="H50" s="723"/>
      <c r="I50" s="723"/>
      <c r="J50" s="723"/>
      <c r="K50" s="723"/>
      <c r="L50" s="723"/>
      <c r="M50" s="1599"/>
      <c r="N50" s="1599"/>
      <c r="O50" s="1694"/>
      <c r="P50" s="2"/>
      <c r="AB50" s="2"/>
    </row>
    <row r="51" spans="1:28" ht="16.5" customHeight="1">
      <c r="A51" s="538" t="s">
        <v>43</v>
      </c>
      <c r="B51" s="723">
        <v>29.412500000000001</v>
      </c>
      <c r="C51" s="723">
        <v>13.2041</v>
      </c>
      <c r="D51" s="723">
        <v>0</v>
      </c>
      <c r="E51" s="723">
        <v>31.6968</v>
      </c>
      <c r="F51" s="723">
        <v>0</v>
      </c>
      <c r="G51" s="723">
        <v>12.984999999999999</v>
      </c>
      <c r="H51" s="723">
        <v>27.3323</v>
      </c>
      <c r="I51" s="824">
        <v>22.8931</v>
      </c>
      <c r="J51" s="723">
        <v>50.2254</v>
      </c>
      <c r="K51" s="723"/>
      <c r="L51" s="723"/>
      <c r="M51" s="1599">
        <v>17.043599999999998</v>
      </c>
      <c r="N51" s="1599">
        <v>1.1682999999999999</v>
      </c>
      <c r="O51" s="1694">
        <v>11.816700000000001</v>
      </c>
      <c r="P51" s="2"/>
      <c r="AB51" s="2"/>
    </row>
    <row r="52" spans="1:28" ht="16.5" customHeight="1">
      <c r="A52" s="538" t="s">
        <v>44</v>
      </c>
      <c r="B52" s="723">
        <v>32.512599999999999</v>
      </c>
      <c r="C52" s="723">
        <v>2.2001999999999997</v>
      </c>
      <c r="D52" s="723">
        <v>0</v>
      </c>
      <c r="E52" s="723">
        <v>31.762499999999999</v>
      </c>
      <c r="F52" s="723">
        <v>0</v>
      </c>
      <c r="G52" s="723">
        <v>14.2339</v>
      </c>
      <c r="H52" s="723">
        <v>25.624299999999998</v>
      </c>
      <c r="I52" s="824">
        <v>23.3262</v>
      </c>
      <c r="J52" s="723">
        <v>48.950499999999998</v>
      </c>
      <c r="K52" s="723"/>
      <c r="L52" s="723"/>
      <c r="M52" s="1599">
        <v>14.215200000000001</v>
      </c>
      <c r="N52" s="1599">
        <v>1.6659000000000002</v>
      </c>
      <c r="O52" s="1694">
        <v>12.568</v>
      </c>
      <c r="P52" s="2"/>
      <c r="AB52" s="2"/>
    </row>
    <row r="53" spans="1:28" ht="16.5" customHeight="1">
      <c r="A53" s="538" t="s">
        <v>45</v>
      </c>
      <c r="B53" s="723">
        <v>35.389400000000002</v>
      </c>
      <c r="C53" s="723">
        <v>2.9628000000000001</v>
      </c>
      <c r="D53" s="723">
        <v>0</v>
      </c>
      <c r="E53" s="723">
        <v>35.860099999999996</v>
      </c>
      <c r="F53" s="723">
        <v>0</v>
      </c>
      <c r="G53" s="723">
        <v>14.6661</v>
      </c>
      <c r="H53" s="723">
        <v>31.2179</v>
      </c>
      <c r="I53" s="824">
        <v>25.695</v>
      </c>
      <c r="J53" s="723">
        <v>56.9129</v>
      </c>
      <c r="K53" s="723"/>
      <c r="L53" s="723"/>
      <c r="M53" s="1599">
        <v>19.358599999999999</v>
      </c>
      <c r="N53" s="1599">
        <v>1.6222999999999999</v>
      </c>
      <c r="O53" s="1694">
        <v>13.043799999999999</v>
      </c>
      <c r="P53" s="2"/>
      <c r="AB53" s="2"/>
    </row>
    <row r="54" spans="1:28" ht="16.5" customHeight="1">
      <c r="A54" s="538" t="s">
        <v>46</v>
      </c>
      <c r="B54" s="723">
        <v>43.9099</v>
      </c>
      <c r="C54" s="723">
        <v>22.7727</v>
      </c>
      <c r="D54" s="723">
        <v>0</v>
      </c>
      <c r="E54" s="723">
        <v>35.436599999999999</v>
      </c>
      <c r="F54" s="723">
        <v>0</v>
      </c>
      <c r="G54" s="723">
        <v>18.341000000000001</v>
      </c>
      <c r="H54" s="723">
        <v>39.156199999999998</v>
      </c>
      <c r="I54" s="824">
        <v>29.506299999999996</v>
      </c>
      <c r="J54" s="723">
        <v>68.662499999999994</v>
      </c>
      <c r="K54" s="723"/>
      <c r="L54" s="723"/>
      <c r="M54" s="1599">
        <v>24.205099999999998</v>
      </c>
      <c r="N54" s="1599">
        <v>2.1284999999999998</v>
      </c>
      <c r="O54" s="1694">
        <v>16.212499999999999</v>
      </c>
      <c r="P54" s="2"/>
      <c r="AB54" s="2"/>
    </row>
    <row r="55" spans="1:28" ht="16.5" customHeight="1">
      <c r="A55" s="538">
        <v>1991</v>
      </c>
      <c r="B55" s="723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1599"/>
      <c r="N55" s="1599"/>
      <c r="O55" s="1694"/>
      <c r="P55" s="2"/>
      <c r="AB55" s="2"/>
    </row>
    <row r="56" spans="1:28" ht="16.5" customHeight="1">
      <c r="A56" s="538" t="s">
        <v>43</v>
      </c>
      <c r="B56" s="723">
        <v>52.512699999999995</v>
      </c>
      <c r="C56" s="723">
        <v>10.501299999999999</v>
      </c>
      <c r="D56" s="723">
        <v>0</v>
      </c>
      <c r="E56" s="723">
        <v>34.206699999999998</v>
      </c>
      <c r="F56" s="723">
        <v>0</v>
      </c>
      <c r="G56" s="723">
        <v>19.4636</v>
      </c>
      <c r="H56" s="723">
        <v>40.748199999999997</v>
      </c>
      <c r="I56" s="824">
        <v>30.280400000000014</v>
      </c>
      <c r="J56" s="723">
        <v>71.028600000000012</v>
      </c>
      <c r="K56" s="723"/>
      <c r="L56" s="723"/>
      <c r="M56" s="1599">
        <v>25.1297</v>
      </c>
      <c r="N56" s="1599">
        <v>2.8063000000000002</v>
      </c>
      <c r="O56" s="1694">
        <v>16.657299999999999</v>
      </c>
      <c r="P56" s="2"/>
      <c r="AB56" s="2"/>
    </row>
    <row r="57" spans="1:28" ht="16.5" customHeight="1">
      <c r="A57" s="538" t="s">
        <v>44</v>
      </c>
      <c r="B57" s="723">
        <v>53.585599999999999</v>
      </c>
      <c r="C57" s="723">
        <v>20.988599999999998</v>
      </c>
      <c r="D57" s="723">
        <v>0</v>
      </c>
      <c r="E57" s="723">
        <v>37.693400000000004</v>
      </c>
      <c r="F57" s="723">
        <v>0</v>
      </c>
      <c r="G57" s="723">
        <v>18.7226</v>
      </c>
      <c r="H57" s="723">
        <v>46.478999999999999</v>
      </c>
      <c r="I57" s="824">
        <v>33.658500000000004</v>
      </c>
      <c r="J57" s="723">
        <v>80.137500000000003</v>
      </c>
      <c r="K57" s="723"/>
      <c r="L57" s="723"/>
      <c r="M57" s="1599">
        <v>29.8247</v>
      </c>
      <c r="N57" s="1599">
        <v>0.87749999999999995</v>
      </c>
      <c r="O57" s="1694">
        <v>17.845099999999999</v>
      </c>
      <c r="P57" s="2"/>
      <c r="AB57" s="2"/>
    </row>
    <row r="58" spans="1:28" ht="16.5" customHeight="1">
      <c r="A58" s="538" t="s">
        <v>45</v>
      </c>
      <c r="B58" s="723">
        <v>49.911499999999997</v>
      </c>
      <c r="C58" s="723">
        <v>6.3186999999999935</v>
      </c>
      <c r="D58" s="723">
        <v>0</v>
      </c>
      <c r="E58" s="723">
        <v>38.750399999999999</v>
      </c>
      <c r="F58" s="723">
        <v>0</v>
      </c>
      <c r="G58" s="723">
        <v>24.945799999999998</v>
      </c>
      <c r="H58" s="723">
        <v>45.8934</v>
      </c>
      <c r="I58" s="824">
        <v>35.310700000000011</v>
      </c>
      <c r="J58" s="723">
        <v>81.204100000000011</v>
      </c>
      <c r="K58" s="723"/>
      <c r="L58" s="723"/>
      <c r="M58" s="1599">
        <v>27.877800000000001</v>
      </c>
      <c r="N58" s="1599">
        <v>5.5441000000000003</v>
      </c>
      <c r="O58" s="1694">
        <v>19.401700000000002</v>
      </c>
      <c r="P58" s="2"/>
      <c r="AB58" s="2"/>
    </row>
    <row r="59" spans="1:28" ht="16.5" customHeight="1">
      <c r="A59" s="538" t="s">
        <v>46</v>
      </c>
      <c r="B59" s="723">
        <v>56.045300000000005</v>
      </c>
      <c r="C59" s="723">
        <v>39.625999999999998</v>
      </c>
      <c r="D59" s="723">
        <v>0</v>
      </c>
      <c r="E59" s="723">
        <v>42.079000000000001</v>
      </c>
      <c r="F59" s="723">
        <v>0</v>
      </c>
      <c r="G59" s="723">
        <v>29.871700000000001</v>
      </c>
      <c r="H59" s="723">
        <v>50.0595</v>
      </c>
      <c r="I59" s="824">
        <v>37.428100000000001</v>
      </c>
      <c r="J59" s="723">
        <v>87.4876</v>
      </c>
      <c r="K59" s="723"/>
      <c r="L59" s="723"/>
      <c r="M59" s="1599">
        <v>26.9511</v>
      </c>
      <c r="N59" s="1599">
        <v>4.5404999999999998</v>
      </c>
      <c r="O59" s="1694">
        <v>25.331199999999999</v>
      </c>
      <c r="P59" s="2"/>
      <c r="AB59" s="2"/>
    </row>
    <row r="60" spans="1:28" ht="16.5" customHeight="1">
      <c r="A60" s="538">
        <v>1992</v>
      </c>
      <c r="B60" s="723"/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1599"/>
      <c r="N60" s="1599"/>
      <c r="O60" s="1694"/>
      <c r="P60" s="2"/>
      <c r="AB60" s="2"/>
    </row>
    <row r="61" spans="1:28" ht="16.5" customHeight="1">
      <c r="A61" s="538" t="s">
        <v>43</v>
      </c>
      <c r="B61" s="723">
        <v>83.970500000000001</v>
      </c>
      <c r="C61" s="723">
        <v>45.412399999999998</v>
      </c>
      <c r="D61" s="723">
        <v>0</v>
      </c>
      <c r="E61" s="723">
        <v>43.771999999999998</v>
      </c>
      <c r="F61" s="723">
        <v>0</v>
      </c>
      <c r="G61" s="723">
        <v>27.533200000000001</v>
      </c>
      <c r="H61" s="723">
        <v>59.860599999999998</v>
      </c>
      <c r="I61" s="824">
        <v>42.825200000000002</v>
      </c>
      <c r="J61" s="723">
        <v>102.6858</v>
      </c>
      <c r="K61" s="723"/>
      <c r="L61" s="723"/>
      <c r="M61" s="1599">
        <v>36.718400000000003</v>
      </c>
      <c r="N61" s="1599">
        <v>2.6185</v>
      </c>
      <c r="O61" s="1694">
        <v>24.9147</v>
      </c>
      <c r="P61" s="2"/>
      <c r="AB61" s="2"/>
    </row>
    <row r="62" spans="1:28" ht="16.5" customHeight="1">
      <c r="A62" s="538" t="s">
        <v>44</v>
      </c>
      <c r="B62" s="723">
        <v>85.2714</v>
      </c>
      <c r="C62" s="723">
        <v>22.302400000000002</v>
      </c>
      <c r="D62" s="723">
        <v>0</v>
      </c>
      <c r="E62" s="723">
        <v>55.040900000000001</v>
      </c>
      <c r="F62" s="723">
        <v>0</v>
      </c>
      <c r="G62" s="723">
        <v>30.731200000000001</v>
      </c>
      <c r="H62" s="723">
        <v>70.598600000000005</v>
      </c>
      <c r="I62" s="824">
        <v>44.292400000000001</v>
      </c>
      <c r="J62" s="723">
        <v>114.89100000000001</v>
      </c>
      <c r="K62" s="723"/>
      <c r="L62" s="723"/>
      <c r="M62" s="1599">
        <v>44.936099999999996</v>
      </c>
      <c r="N62" s="1599">
        <v>2.9962</v>
      </c>
      <c r="O62" s="1694">
        <v>27.734999999999999</v>
      </c>
      <c r="P62" s="2"/>
      <c r="AB62" s="2"/>
    </row>
    <row r="63" spans="1:28" ht="16.5" customHeight="1">
      <c r="A63" s="538" t="s">
        <v>45</v>
      </c>
      <c r="B63" s="723">
        <v>81.299000000000007</v>
      </c>
      <c r="C63" s="723">
        <v>31.384499999999999</v>
      </c>
      <c r="D63" s="723">
        <v>0</v>
      </c>
      <c r="E63" s="723">
        <v>48.749900000000004</v>
      </c>
      <c r="F63" s="723">
        <v>0</v>
      </c>
      <c r="G63" s="723">
        <v>35.903400000000005</v>
      </c>
      <c r="H63" s="723">
        <v>73.527100000000004</v>
      </c>
      <c r="I63" s="824">
        <v>48.103499999999997</v>
      </c>
      <c r="J63" s="723">
        <v>121.6306</v>
      </c>
      <c r="K63" s="723"/>
      <c r="L63" s="723"/>
      <c r="M63" s="1599">
        <v>44.045900000000003</v>
      </c>
      <c r="N63" s="1599">
        <v>4.1506000000000007</v>
      </c>
      <c r="O63" s="1694">
        <v>31.752800000000001</v>
      </c>
      <c r="P63" s="2"/>
      <c r="AB63" s="2"/>
    </row>
    <row r="64" spans="1:28" ht="16.5" customHeight="1">
      <c r="A64" s="538" t="s">
        <v>46</v>
      </c>
      <c r="B64" s="723">
        <v>35.778254452560006</v>
      </c>
      <c r="C64" s="723">
        <v>91.112177941029998</v>
      </c>
      <c r="D64" s="723">
        <v>79.958920374670001</v>
      </c>
      <c r="E64" s="723">
        <v>76.098696559520008</v>
      </c>
      <c r="F64" s="723">
        <v>1.5127803247800002</v>
      </c>
      <c r="G64" s="723">
        <v>77.326023406890016</v>
      </c>
      <c r="H64" s="723">
        <v>75.970274625710005</v>
      </c>
      <c r="I64" s="824">
        <v>53.115242962620044</v>
      </c>
      <c r="J64" s="723">
        <v>129.08551758833005</v>
      </c>
      <c r="K64" s="723"/>
      <c r="L64" s="723"/>
      <c r="M64" s="1599">
        <v>39.214742456220002</v>
      </c>
      <c r="N64" s="1599">
        <v>31.649748781180001</v>
      </c>
      <c r="O64" s="1694">
        <v>39.725032169490007</v>
      </c>
      <c r="P64" s="2"/>
      <c r="AB64" s="2"/>
    </row>
    <row r="65" spans="1:28" ht="16.5" customHeight="1">
      <c r="A65" s="538">
        <v>1993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1599"/>
      <c r="N65" s="1599"/>
      <c r="O65" s="1694"/>
      <c r="P65" s="2"/>
      <c r="AB65" s="2"/>
    </row>
    <row r="66" spans="1:28" ht="16.5" customHeight="1">
      <c r="A66" s="538" t="s">
        <v>43</v>
      </c>
      <c r="B66" s="723">
        <v>46.418279597489999</v>
      </c>
      <c r="C66" s="723">
        <v>83.980267907850006</v>
      </c>
      <c r="D66" s="723">
        <v>99.456856464659992</v>
      </c>
      <c r="E66" s="723">
        <v>94.677023400859994</v>
      </c>
      <c r="F66" s="723">
        <v>1.6622121694499998</v>
      </c>
      <c r="G66" s="723">
        <v>95.228637581489991</v>
      </c>
      <c r="H66" s="723">
        <v>82.425750631200003</v>
      </c>
      <c r="I66" s="824">
        <v>64.146100000000018</v>
      </c>
      <c r="J66" s="723">
        <v>146.57185063120002</v>
      </c>
      <c r="K66" s="723"/>
      <c r="L66" s="723"/>
      <c r="M66" s="1599">
        <v>43.253280773190006</v>
      </c>
      <c r="N66" s="1599">
        <v>45.09668695029</v>
      </c>
      <c r="O66" s="1694">
        <v>42.858669858009996</v>
      </c>
      <c r="P66" s="2"/>
      <c r="AB66" s="2"/>
    </row>
    <row r="67" spans="1:28" ht="16.5" customHeight="1">
      <c r="A67" s="538" t="s">
        <v>44</v>
      </c>
      <c r="B67" s="723">
        <v>64.137994785390006</v>
      </c>
      <c r="C67" s="723">
        <v>71.209247841670006</v>
      </c>
      <c r="D67" s="723">
        <v>134.26498075601</v>
      </c>
      <c r="E67" s="723">
        <v>129.21493163895002</v>
      </c>
      <c r="F67" s="723">
        <v>1.8793349073899999</v>
      </c>
      <c r="G67" s="723">
        <v>103.54851050696001</v>
      </c>
      <c r="H67" s="723">
        <v>91.429180822010011</v>
      </c>
      <c r="I67" s="824">
        <v>68.022200000000026</v>
      </c>
      <c r="J67" s="723">
        <v>159.45138082201004</v>
      </c>
      <c r="K67" s="723"/>
      <c r="L67" s="723"/>
      <c r="M67" s="1599">
        <v>46.812723058719996</v>
      </c>
      <c r="N67" s="1599">
        <v>46.364729684950007</v>
      </c>
      <c r="O67" s="1694">
        <v>47.850757763289998</v>
      </c>
      <c r="P67" s="2"/>
      <c r="AB67" s="2"/>
    </row>
    <row r="68" spans="1:28" ht="16.5" customHeight="1">
      <c r="A68" s="538" t="s">
        <v>45</v>
      </c>
      <c r="B68" s="723">
        <v>61.685122250779997</v>
      </c>
      <c r="C68" s="723">
        <v>87.338196203759992</v>
      </c>
      <c r="D68" s="723">
        <v>154.99443605870999</v>
      </c>
      <c r="E68" s="723">
        <v>149.75348905623997</v>
      </c>
      <c r="F68" s="723">
        <v>1.8323908827400002</v>
      </c>
      <c r="G68" s="723">
        <v>109.83793759405002</v>
      </c>
      <c r="H68" s="723">
        <v>100.88347502116001</v>
      </c>
      <c r="I68" s="824">
        <v>75.235800000049991</v>
      </c>
      <c r="J68" s="723">
        <v>176.11927502121</v>
      </c>
      <c r="K68" s="723"/>
      <c r="L68" s="723"/>
      <c r="M68" s="1599">
        <v>49.232961653029996</v>
      </c>
      <c r="N68" s="1599">
        <v>46.573062572890009</v>
      </c>
      <c r="O68" s="1694">
        <v>55.361213368130002</v>
      </c>
      <c r="P68" s="2"/>
      <c r="AB68" s="2"/>
    </row>
    <row r="69" spans="1:28" ht="16.5" customHeight="1">
      <c r="A69" s="538" t="s">
        <v>46</v>
      </c>
      <c r="B69" s="723">
        <v>63.559128210690005</v>
      </c>
      <c r="C69" s="723">
        <v>185.16790864615999</v>
      </c>
      <c r="D69" s="723">
        <v>95.489661653780004</v>
      </c>
      <c r="E69" s="723">
        <v>91.199270347140001</v>
      </c>
      <c r="F69" s="723">
        <v>1.54354955526</v>
      </c>
      <c r="G69" s="723">
        <v>115.54245235736001</v>
      </c>
      <c r="H69" s="723">
        <v>118.75340318588999</v>
      </c>
      <c r="I69" s="824">
        <v>79.725700000129933</v>
      </c>
      <c r="J69" s="723">
        <v>198.47910318601993</v>
      </c>
      <c r="K69" s="723"/>
      <c r="L69" s="723"/>
      <c r="M69" s="1599">
        <v>60.908333545219996</v>
      </c>
      <c r="N69" s="1599">
        <v>41.986749171470002</v>
      </c>
      <c r="O69" s="1694">
        <v>62.570969640669993</v>
      </c>
      <c r="P69" s="2"/>
      <c r="AB69" s="2"/>
    </row>
    <row r="70" spans="1:28" ht="16.5" customHeight="1">
      <c r="A70" s="538">
        <v>1994</v>
      </c>
      <c r="B70" s="723"/>
      <c r="C70" s="723"/>
      <c r="D70" s="723"/>
      <c r="E70" s="723"/>
      <c r="F70" s="723"/>
      <c r="G70" s="723"/>
      <c r="H70" s="723"/>
      <c r="I70" s="723"/>
      <c r="J70" s="723"/>
      <c r="K70" s="723"/>
      <c r="L70" s="723"/>
      <c r="M70" s="1599"/>
      <c r="N70" s="1599"/>
      <c r="O70" s="1694"/>
      <c r="P70" s="2"/>
      <c r="AB70" s="2"/>
    </row>
    <row r="71" spans="1:28" ht="16.5" customHeight="1">
      <c r="A71" s="538" t="s">
        <v>43</v>
      </c>
      <c r="B71" s="723">
        <v>55.002138001419993</v>
      </c>
      <c r="C71" s="723">
        <v>196.4877218062</v>
      </c>
      <c r="D71" s="723">
        <v>137.48032517506999</v>
      </c>
      <c r="E71" s="723">
        <v>132.60882348850001</v>
      </c>
      <c r="F71" s="723">
        <v>1.5689888830400001</v>
      </c>
      <c r="G71" s="723">
        <v>154.69685332921</v>
      </c>
      <c r="H71" s="723">
        <v>118.58549073351</v>
      </c>
      <c r="I71" s="824">
        <v>89.616200000179987</v>
      </c>
      <c r="J71" s="723">
        <v>208.20169073368999</v>
      </c>
      <c r="K71" s="723"/>
      <c r="L71" s="723"/>
      <c r="M71" s="1599">
        <v>63.853582595989998</v>
      </c>
      <c r="N71" s="1599">
        <v>81.704662595699986</v>
      </c>
      <c r="O71" s="1694">
        <v>57.91070813751999</v>
      </c>
      <c r="P71" s="2"/>
      <c r="AB71" s="2"/>
    </row>
    <row r="72" spans="1:28" ht="16.5" customHeight="1">
      <c r="A72" s="538" t="s">
        <v>44</v>
      </c>
      <c r="B72" s="723">
        <v>52.324039887070001</v>
      </c>
      <c r="C72" s="723">
        <v>200.38057354291999</v>
      </c>
      <c r="D72" s="723">
        <v>143.84021294342</v>
      </c>
      <c r="E72" s="723">
        <v>138.44987465002998</v>
      </c>
      <c r="F72" s="723">
        <v>1.9462063010900001</v>
      </c>
      <c r="G72" s="723">
        <v>137.11329835597999</v>
      </c>
      <c r="H72" s="723">
        <v>131.55115548469999</v>
      </c>
      <c r="I72" s="824">
        <v>96.713600000199989</v>
      </c>
      <c r="J72" s="723">
        <v>228.26475548489998</v>
      </c>
      <c r="K72" s="723"/>
      <c r="L72" s="723"/>
      <c r="M72" s="1599">
        <v>75.760325398499987</v>
      </c>
      <c r="N72" s="1599">
        <v>58.758242871280004</v>
      </c>
      <c r="O72" s="1694">
        <v>59.815730086199999</v>
      </c>
      <c r="P72" s="2"/>
      <c r="AB72" s="2"/>
    </row>
    <row r="73" spans="1:28" ht="16.5" customHeight="1">
      <c r="A73" s="538" t="s">
        <v>45</v>
      </c>
      <c r="B73" s="723">
        <v>34.978211608490007</v>
      </c>
      <c r="C73" s="723">
        <v>201.97597931852999</v>
      </c>
      <c r="D73" s="723">
        <v>144.97725141627001</v>
      </c>
      <c r="E73" s="723">
        <v>139.16439309828002</v>
      </c>
      <c r="F73" s="723">
        <v>2.0346853829399998</v>
      </c>
      <c r="G73" s="723">
        <v>139.37947751577002</v>
      </c>
      <c r="H73" s="723">
        <v>142.77694020087</v>
      </c>
      <c r="I73" s="824">
        <v>100.02230000019998</v>
      </c>
      <c r="J73" s="723">
        <v>242.79924020106998</v>
      </c>
      <c r="K73" s="723"/>
      <c r="L73" s="723"/>
      <c r="M73" s="1599">
        <v>74.594054764559999</v>
      </c>
      <c r="N73" s="1599">
        <v>54.761337314899997</v>
      </c>
      <c r="O73" s="1694">
        <v>72.200685436309996</v>
      </c>
      <c r="P73" s="2"/>
      <c r="AB73" s="2"/>
    </row>
    <row r="74" spans="1:28" ht="16.5" customHeight="1">
      <c r="A74" s="538" t="s">
        <v>46</v>
      </c>
      <c r="B74" s="723">
        <v>56.220278973220005</v>
      </c>
      <c r="C74" s="723">
        <v>288.11353555272996</v>
      </c>
      <c r="D74" s="723">
        <v>151.00025842219998</v>
      </c>
      <c r="E74" s="723">
        <v>145.10388595708997</v>
      </c>
      <c r="F74" s="723">
        <v>2.2410122116200002</v>
      </c>
      <c r="G74" s="723">
        <v>151.7368446207</v>
      </c>
      <c r="H74" s="723">
        <v>169.39148646651</v>
      </c>
      <c r="I74" s="824">
        <v>97.553400000199986</v>
      </c>
      <c r="J74" s="723">
        <v>266.94488646670999</v>
      </c>
      <c r="K74" s="723"/>
      <c r="L74" s="723"/>
      <c r="M74" s="1599">
        <v>78.790487800799994</v>
      </c>
      <c r="N74" s="1599">
        <v>42.128558154190003</v>
      </c>
      <c r="O74" s="1694">
        <v>96.166498665710009</v>
      </c>
      <c r="P74" s="2"/>
      <c r="AB74" s="2"/>
    </row>
    <row r="75" spans="1:28" ht="16.5" customHeight="1">
      <c r="A75" s="538">
        <v>1995</v>
      </c>
      <c r="B75" s="723"/>
      <c r="C75" s="723"/>
      <c r="D75" s="723"/>
      <c r="E75" s="723"/>
      <c r="F75" s="723"/>
      <c r="G75" s="723"/>
      <c r="H75" s="723"/>
      <c r="I75" s="723"/>
      <c r="J75" s="723"/>
      <c r="K75" s="723"/>
      <c r="L75" s="723"/>
      <c r="M75" s="1599"/>
      <c r="N75" s="1599"/>
      <c r="O75" s="1694"/>
      <c r="P75" s="2"/>
      <c r="AB75" s="2"/>
    </row>
    <row r="76" spans="1:28" ht="16.5" customHeight="1">
      <c r="A76" s="538" t="s">
        <v>43</v>
      </c>
      <c r="B76" s="723">
        <v>105.29776417024</v>
      </c>
      <c r="C76" s="723">
        <v>183.78143643314999</v>
      </c>
      <c r="D76" s="723">
        <v>147.07441777837002</v>
      </c>
      <c r="E76" s="723">
        <v>141.10366176731003</v>
      </c>
      <c r="F76" s="723">
        <v>2.3178236644600001</v>
      </c>
      <c r="G76" s="723">
        <v>146.90760242661</v>
      </c>
      <c r="H76" s="723">
        <v>158.15365801705002</v>
      </c>
      <c r="I76" s="824">
        <v>96.369400000200045</v>
      </c>
      <c r="J76" s="723">
        <v>254.52305801725007</v>
      </c>
      <c r="K76" s="723"/>
      <c r="L76" s="723"/>
      <c r="M76" s="1599">
        <v>71.789225142119989</v>
      </c>
      <c r="N76" s="1599">
        <v>49.76904440956001</v>
      </c>
      <c r="O76" s="1694">
        <v>91.116532874930002</v>
      </c>
      <c r="P76" s="2"/>
      <c r="AB76" s="2"/>
    </row>
    <row r="77" spans="1:28" ht="16.5" customHeight="1">
      <c r="A77" s="538" t="s">
        <v>44</v>
      </c>
      <c r="B77" s="723">
        <v>121.27340783373</v>
      </c>
      <c r="C77" s="723">
        <v>175.10462533886002</v>
      </c>
      <c r="D77" s="723">
        <v>180.25511846472997</v>
      </c>
      <c r="E77" s="723">
        <v>173.07361876917</v>
      </c>
      <c r="F77" s="723">
        <v>2.5476257922399999</v>
      </c>
      <c r="G77" s="723">
        <v>167.29449881117</v>
      </c>
      <c r="H77" s="723">
        <v>177.09920334619</v>
      </c>
      <c r="I77" s="824">
        <v>113.56942613105997</v>
      </c>
      <c r="J77" s="723">
        <v>290.66862947724997</v>
      </c>
      <c r="K77" s="723"/>
      <c r="L77" s="723"/>
      <c r="M77" s="1599">
        <v>89.649817450560008</v>
      </c>
      <c r="N77" s="1599">
        <v>59.385495464980004</v>
      </c>
      <c r="O77" s="1694">
        <v>93.622685895629985</v>
      </c>
      <c r="P77" s="2"/>
      <c r="AB77" s="2"/>
    </row>
    <row r="78" spans="1:28" ht="16.5" customHeight="1">
      <c r="A78" s="538" t="s">
        <v>45</v>
      </c>
      <c r="B78" s="723">
        <v>110.98423736495</v>
      </c>
      <c r="C78" s="723">
        <v>167.31732313932</v>
      </c>
      <c r="D78" s="723">
        <v>193.47665211138997</v>
      </c>
      <c r="E78" s="723">
        <v>187.51299581482996</v>
      </c>
      <c r="F78" s="723">
        <v>2.37238165156</v>
      </c>
      <c r="G78" s="723">
        <v>186.99423199135998</v>
      </c>
      <c r="H78" s="723">
        <v>180.96557197942002</v>
      </c>
      <c r="I78" s="824">
        <v>120.94780000019983</v>
      </c>
      <c r="J78" s="723">
        <v>301.91337197961985</v>
      </c>
      <c r="K78" s="723"/>
      <c r="L78" s="723"/>
      <c r="M78" s="1599">
        <v>91.497725776210004</v>
      </c>
      <c r="N78" s="1599">
        <v>81.329160011940004</v>
      </c>
      <c r="O78" s="1694">
        <v>95.292846203210004</v>
      </c>
      <c r="P78" s="2"/>
      <c r="AB78" s="2"/>
    </row>
    <row r="79" spans="1:28" ht="16.5" customHeight="1">
      <c r="A79" s="538" t="s">
        <v>46</v>
      </c>
      <c r="B79" s="723">
        <v>108.66301165378</v>
      </c>
      <c r="C79" s="723">
        <v>263.00277373526995</v>
      </c>
      <c r="D79" s="723">
        <v>211.35859802366002</v>
      </c>
      <c r="E79" s="723">
        <v>204.94509415882001</v>
      </c>
      <c r="F79" s="723">
        <v>2.9339487528699997</v>
      </c>
      <c r="G79" s="723">
        <v>182.79500113160003</v>
      </c>
      <c r="H79" s="723">
        <v>201.41446635389002</v>
      </c>
      <c r="I79" s="824">
        <v>117.34900000020002</v>
      </c>
      <c r="J79" s="723">
        <v>318.76346635409004</v>
      </c>
      <c r="K79" s="723"/>
      <c r="L79" s="723"/>
      <c r="M79" s="1599">
        <v>94.571022592529985</v>
      </c>
      <c r="N79" s="1599">
        <v>53.752534777710004</v>
      </c>
      <c r="O79" s="1694">
        <v>113.94084376136001</v>
      </c>
      <c r="P79" s="2"/>
      <c r="AB79" s="2"/>
    </row>
    <row r="80" spans="1:28" ht="16.5" customHeight="1">
      <c r="A80" s="538">
        <v>1996</v>
      </c>
      <c r="B80" s="723"/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1599"/>
      <c r="N80" s="1599"/>
      <c r="O80" s="1694"/>
      <c r="P80" s="2"/>
      <c r="AB80" s="2"/>
    </row>
    <row r="81" spans="1:28" ht="16.5" customHeight="1">
      <c r="A81" s="538" t="s">
        <v>43</v>
      </c>
      <c r="B81" s="723">
        <v>119.12905452384999</v>
      </c>
      <c r="C81" s="723">
        <v>180.25206006774999</v>
      </c>
      <c r="D81" s="723">
        <v>217.96032523664999</v>
      </c>
      <c r="E81" s="723">
        <v>212.31640258612998</v>
      </c>
      <c r="F81" s="723">
        <v>2.1142531385700001</v>
      </c>
      <c r="G81" s="723">
        <v>178.12816124226001</v>
      </c>
      <c r="H81" s="723">
        <v>203.31395975427003</v>
      </c>
      <c r="I81" s="824">
        <v>125.40070000019998</v>
      </c>
      <c r="J81" s="723">
        <v>328.71465975447001</v>
      </c>
      <c r="K81" s="723"/>
      <c r="L81" s="723"/>
      <c r="M81" s="1599">
        <v>102.20815710823001</v>
      </c>
      <c r="N81" s="1599">
        <v>59.086901487989998</v>
      </c>
      <c r="O81" s="1694">
        <v>106.94350264604002</v>
      </c>
      <c r="P81" s="2"/>
      <c r="AB81" s="2"/>
    </row>
    <row r="82" spans="1:28" ht="16.5" customHeight="1">
      <c r="A82" s="538" t="s">
        <v>44</v>
      </c>
      <c r="B82" s="723">
        <v>122.22228208609</v>
      </c>
      <c r="C82" s="723">
        <v>216.41504459630997</v>
      </c>
      <c r="D82" s="723">
        <v>234.83769519852004</v>
      </c>
      <c r="E82" s="723">
        <v>228.86466416145004</v>
      </c>
      <c r="F82" s="723">
        <v>4.6492112308999998</v>
      </c>
      <c r="G82" s="723">
        <v>185.87988191705</v>
      </c>
      <c r="H82" s="723">
        <v>213.25020305553997</v>
      </c>
      <c r="I82" s="824">
        <v>140.76120000020003</v>
      </c>
      <c r="J82" s="723">
        <v>354.01140305574</v>
      </c>
      <c r="K82" s="723"/>
      <c r="L82" s="723"/>
      <c r="M82" s="1599">
        <v>111.74807945328999</v>
      </c>
      <c r="N82" s="1599">
        <v>62.483378861509998</v>
      </c>
      <c r="O82" s="1694">
        <v>108.28242360224998</v>
      </c>
      <c r="P82" s="2"/>
      <c r="AB82" s="2"/>
    </row>
    <row r="83" spans="1:28" ht="16.5" customHeight="1">
      <c r="A83" s="538" t="s">
        <v>45</v>
      </c>
      <c r="B83" s="723">
        <v>131.92554633712999</v>
      </c>
      <c r="C83" s="723">
        <v>179.41737735082003</v>
      </c>
      <c r="D83" s="723">
        <v>251.980429265</v>
      </c>
      <c r="E83" s="723">
        <v>247.15047438330001</v>
      </c>
      <c r="F83" s="723">
        <v>3.19030060545</v>
      </c>
      <c r="G83" s="723">
        <v>180.28018320702998</v>
      </c>
      <c r="H83" s="723">
        <v>209.30658588625002</v>
      </c>
      <c r="I83" s="824">
        <v>142.60470000020021</v>
      </c>
      <c r="J83" s="723">
        <v>351.91128588645023</v>
      </c>
      <c r="K83" s="723"/>
      <c r="L83" s="723"/>
      <c r="M83" s="1599">
        <v>105.75271667745001</v>
      </c>
      <c r="N83" s="1599">
        <v>55.719997320780003</v>
      </c>
      <c r="O83" s="1694">
        <v>110.76906920879999</v>
      </c>
      <c r="P83" s="2"/>
      <c r="AB83" s="2"/>
    </row>
    <row r="84" spans="1:28" ht="16.5" customHeight="1">
      <c r="A84" s="538" t="s">
        <v>46</v>
      </c>
      <c r="B84" s="723">
        <v>237.97847605804998</v>
      </c>
      <c r="C84" s="723">
        <v>110.46555059364002</v>
      </c>
      <c r="D84" s="723">
        <v>260.61350907335003</v>
      </c>
      <c r="E84" s="723">
        <v>255.55882358317001</v>
      </c>
      <c r="F84" s="723">
        <v>3.5301534520500004</v>
      </c>
      <c r="G84" s="723">
        <v>193.95317223813001</v>
      </c>
      <c r="H84" s="723">
        <v>227.46442547017998</v>
      </c>
      <c r="I84" s="824">
        <v>142.86910000020012</v>
      </c>
      <c r="J84" s="723">
        <v>370.3335254703801</v>
      </c>
      <c r="K84" s="723"/>
      <c r="L84" s="723"/>
      <c r="M84" s="1599">
        <v>111.34344708543999</v>
      </c>
      <c r="N84" s="1599">
        <v>52.473446767950001</v>
      </c>
      <c r="O84" s="1694">
        <v>126.04027838473998</v>
      </c>
      <c r="P84" s="2"/>
      <c r="AB84" s="2"/>
    </row>
    <row r="85" spans="1:28" ht="16.5" customHeight="1">
      <c r="A85" s="538">
        <v>1997</v>
      </c>
      <c r="B85" s="723"/>
      <c r="C85" s="723"/>
      <c r="D85" s="723"/>
      <c r="E85" s="723"/>
      <c r="F85" s="723"/>
      <c r="G85" s="723"/>
      <c r="H85" s="723"/>
      <c r="I85" s="723"/>
      <c r="J85" s="723"/>
      <c r="K85" s="723"/>
      <c r="L85" s="723"/>
      <c r="M85" s="1599"/>
      <c r="N85" s="1599"/>
      <c r="O85" s="1694"/>
      <c r="P85" s="2"/>
      <c r="AB85" s="2"/>
    </row>
    <row r="86" spans="1:28" ht="16.5" customHeight="1">
      <c r="A86" s="538" t="s">
        <v>43</v>
      </c>
      <c r="B86" s="723">
        <v>204.91610346117</v>
      </c>
      <c r="C86" s="723">
        <v>67.46821150948</v>
      </c>
      <c r="D86" s="723">
        <v>284.90468244888001</v>
      </c>
      <c r="E86" s="723">
        <v>279.8299132107</v>
      </c>
      <c r="F86" s="723">
        <v>3.5895000000000001</v>
      </c>
      <c r="G86" s="723">
        <v>178.23295346334999</v>
      </c>
      <c r="H86" s="723">
        <v>242.42711201336996</v>
      </c>
      <c r="I86" s="824">
        <v>167.47950000020003</v>
      </c>
      <c r="J86" s="723">
        <v>409.90661201357</v>
      </c>
      <c r="K86" s="723"/>
      <c r="L86" s="723"/>
      <c r="M86" s="1599">
        <v>130.08358687792</v>
      </c>
      <c r="N86" s="1599">
        <v>41.081341449980002</v>
      </c>
      <c r="O86" s="1694">
        <v>119.33382513545</v>
      </c>
      <c r="P86" s="2"/>
      <c r="AB86" s="2"/>
    </row>
    <row r="87" spans="1:28" ht="16.5" customHeight="1">
      <c r="A87" s="538" t="s">
        <v>44</v>
      </c>
      <c r="B87" s="723">
        <v>226.03153991070997</v>
      </c>
      <c r="C87" s="723">
        <v>75.624955832560119</v>
      </c>
      <c r="D87" s="723">
        <v>321.37892233841001</v>
      </c>
      <c r="E87" s="723">
        <v>314.64488109653001</v>
      </c>
      <c r="F87" s="723">
        <v>5.0113000000000003</v>
      </c>
      <c r="G87" s="723">
        <v>171.50238243291997</v>
      </c>
      <c r="H87" s="723">
        <v>243.06031369472998</v>
      </c>
      <c r="I87" s="824">
        <v>167.50520000020003</v>
      </c>
      <c r="J87" s="723">
        <v>410.56551369493002</v>
      </c>
      <c r="K87" s="723"/>
      <c r="L87" s="723"/>
      <c r="M87" s="1599">
        <v>133.86988520580002</v>
      </c>
      <c r="N87" s="1599">
        <v>40.263868738189998</v>
      </c>
      <c r="O87" s="1694">
        <v>118.65862848892999</v>
      </c>
      <c r="P87" s="2"/>
      <c r="AB87" s="2"/>
    </row>
    <row r="88" spans="1:28" ht="16.5" customHeight="1">
      <c r="A88" s="538" t="s">
        <v>45</v>
      </c>
      <c r="B88" s="723">
        <v>237.36872585435</v>
      </c>
      <c r="C88" s="723">
        <v>38.823871590509995</v>
      </c>
      <c r="D88" s="723">
        <v>339.46883904100008</v>
      </c>
      <c r="E88" s="723">
        <v>334.58402972540006</v>
      </c>
      <c r="F88" s="723">
        <v>3.0486107491599999</v>
      </c>
      <c r="G88" s="723">
        <v>176.72882254730001</v>
      </c>
      <c r="H88" s="723">
        <v>244.26557875358</v>
      </c>
      <c r="I88" s="824">
        <v>181.20810000020018</v>
      </c>
      <c r="J88" s="723">
        <v>425.47367875378018</v>
      </c>
      <c r="K88" s="723"/>
      <c r="L88" s="723"/>
      <c r="M88" s="1599">
        <v>131.17751598579</v>
      </c>
      <c r="N88" s="1599">
        <v>41.055843793720008</v>
      </c>
      <c r="O88" s="1694">
        <v>122.90926276779</v>
      </c>
      <c r="P88" s="2"/>
      <c r="AB88" s="2"/>
    </row>
    <row r="89" spans="1:28" ht="16.5" customHeight="1">
      <c r="A89" s="538" t="s">
        <v>46</v>
      </c>
      <c r="B89" s="723">
        <v>234.01568380143001</v>
      </c>
      <c r="C89" s="723">
        <v>46.358406012069985</v>
      </c>
      <c r="D89" s="723">
        <v>319.51220765800002</v>
      </c>
      <c r="E89" s="723">
        <v>316.57727077652004</v>
      </c>
      <c r="F89" s="723">
        <v>1.4819</v>
      </c>
      <c r="G89" s="723">
        <v>202.66744201387002</v>
      </c>
      <c r="H89" s="723">
        <v>268.62293053988003</v>
      </c>
      <c r="I89" s="824">
        <v>161.10840000019994</v>
      </c>
      <c r="J89" s="723">
        <v>429.73133054007997</v>
      </c>
      <c r="K89" s="723"/>
      <c r="L89" s="723"/>
      <c r="M89" s="1599">
        <v>137.95493204727001</v>
      </c>
      <c r="N89" s="1599">
        <v>45.299311473990002</v>
      </c>
      <c r="O89" s="1694">
        <v>144.82509849261001</v>
      </c>
      <c r="P89" s="2"/>
      <c r="AB89" s="2"/>
    </row>
    <row r="90" spans="1:28" ht="16.5" customHeight="1">
      <c r="A90" s="538">
        <v>1998</v>
      </c>
      <c r="B90" s="723"/>
      <c r="C90" s="723"/>
      <c r="D90" s="723"/>
      <c r="E90" s="723"/>
      <c r="F90" s="723"/>
      <c r="G90" s="723"/>
      <c r="H90" s="723"/>
      <c r="I90" s="723"/>
      <c r="J90" s="723"/>
      <c r="K90" s="723"/>
      <c r="L90" s="723"/>
      <c r="M90" s="1599"/>
      <c r="N90" s="1599"/>
      <c r="O90" s="1694"/>
      <c r="P90" s="2"/>
      <c r="AB90" s="2"/>
    </row>
    <row r="91" spans="1:28" ht="16.5" customHeight="1">
      <c r="A91" s="538" t="s">
        <v>43</v>
      </c>
      <c r="B91" s="723">
        <v>254.47337588214995</v>
      </c>
      <c r="C91" s="723">
        <v>34.801010737800006</v>
      </c>
      <c r="D91" s="723">
        <v>327.92393648407005</v>
      </c>
      <c r="E91" s="723">
        <v>325.09740336829003</v>
      </c>
      <c r="F91" s="723">
        <v>1.1305999999999998</v>
      </c>
      <c r="G91" s="723">
        <v>195.10704607494998</v>
      </c>
      <c r="H91" s="723">
        <v>272.98401521244</v>
      </c>
      <c r="I91" s="824">
        <v>195.0593000002001</v>
      </c>
      <c r="J91" s="723">
        <v>468.0433152126401</v>
      </c>
      <c r="K91" s="723"/>
      <c r="L91" s="723"/>
      <c r="M91" s="1599">
        <v>147.67755749015001</v>
      </c>
      <c r="N91" s="1599">
        <v>42.60163086251</v>
      </c>
      <c r="O91" s="1694">
        <v>137.69065772228998</v>
      </c>
      <c r="P91" s="2"/>
      <c r="AB91" s="2"/>
    </row>
    <row r="92" spans="1:28" ht="16.5" customHeight="1">
      <c r="A92" s="538" t="s">
        <v>44</v>
      </c>
      <c r="B92" s="723">
        <v>275.32578724879005</v>
      </c>
      <c r="C92" s="723">
        <v>47.150208454530016</v>
      </c>
      <c r="D92" s="723">
        <v>353.85793674435007</v>
      </c>
      <c r="E92" s="723">
        <v>351.15552898644006</v>
      </c>
      <c r="F92" s="723">
        <v>1.2196</v>
      </c>
      <c r="G92" s="723">
        <v>207.31546051720002</v>
      </c>
      <c r="H92" s="723">
        <v>277.31867467607998</v>
      </c>
      <c r="I92" s="824">
        <v>199.96910000020011</v>
      </c>
      <c r="J92" s="723">
        <v>477.28777467628009</v>
      </c>
      <c r="K92" s="723"/>
      <c r="L92" s="723"/>
      <c r="M92" s="1599">
        <v>152.49344067611</v>
      </c>
      <c r="N92" s="1599">
        <v>46.570985841120006</v>
      </c>
      <c r="O92" s="1694">
        <v>141.68773399997002</v>
      </c>
      <c r="P92" s="2"/>
      <c r="AB92" s="2"/>
    </row>
    <row r="93" spans="1:28" ht="16.5" customHeight="1">
      <c r="A93" s="538" t="s">
        <v>45</v>
      </c>
      <c r="B93" s="723">
        <v>285.07535103017005</v>
      </c>
      <c r="C93" s="723">
        <v>34.228128846320047</v>
      </c>
      <c r="D93" s="723">
        <v>357.82426509505996</v>
      </c>
      <c r="E93" s="723">
        <v>355.50101941079998</v>
      </c>
      <c r="F93" s="723">
        <v>0.86029999999999995</v>
      </c>
      <c r="G93" s="723">
        <v>224.20207104496001</v>
      </c>
      <c r="H93" s="723">
        <v>302.40326003180996</v>
      </c>
      <c r="I93" s="824">
        <v>224.62550000020019</v>
      </c>
      <c r="J93" s="723">
        <v>527.02876003201015</v>
      </c>
      <c r="K93" s="723"/>
      <c r="L93" s="723"/>
      <c r="M93" s="1599">
        <v>173.27444389952998</v>
      </c>
      <c r="N93" s="1599">
        <v>51.349111013150001</v>
      </c>
      <c r="O93" s="1694">
        <v>143.91401613228001</v>
      </c>
      <c r="P93" s="2"/>
      <c r="AB93" s="2"/>
    </row>
    <row r="94" spans="1:28" ht="16.5" customHeight="1">
      <c r="A94" s="538" t="s">
        <v>46</v>
      </c>
      <c r="B94" s="723">
        <v>247.04161239663003</v>
      </c>
      <c r="C94" s="723">
        <v>139.91624237582997</v>
      </c>
      <c r="D94" s="723">
        <v>372.57417130145996</v>
      </c>
      <c r="E94" s="723">
        <v>370.70673899664996</v>
      </c>
      <c r="F94" s="723">
        <v>0.94129999999999991</v>
      </c>
      <c r="G94" s="723">
        <v>236.46976700549999</v>
      </c>
      <c r="H94" s="723">
        <v>318.57592718007999</v>
      </c>
      <c r="I94" s="824">
        <v>207.06180000020032</v>
      </c>
      <c r="J94" s="723">
        <v>525.63772718028031</v>
      </c>
      <c r="K94" s="723"/>
      <c r="L94" s="723"/>
      <c r="M94" s="1599">
        <v>161.85987133743001</v>
      </c>
      <c r="N94" s="1599">
        <v>44.484239825420005</v>
      </c>
      <c r="O94" s="1694">
        <v>172.37775584264998</v>
      </c>
      <c r="P94" s="2"/>
      <c r="AB94" s="2"/>
    </row>
    <row r="95" spans="1:28" ht="16.5" customHeight="1">
      <c r="A95" s="538">
        <v>1999</v>
      </c>
      <c r="B95" s="723"/>
      <c r="C95" s="723"/>
      <c r="D95" s="723"/>
      <c r="E95" s="723"/>
      <c r="F95" s="723"/>
      <c r="G95" s="723"/>
      <c r="H95" s="723"/>
      <c r="I95" s="723"/>
      <c r="J95" s="723"/>
      <c r="K95" s="723"/>
      <c r="L95" s="723"/>
      <c r="M95" s="1599"/>
      <c r="N95" s="1599"/>
      <c r="O95" s="1694"/>
      <c r="P95" s="2"/>
      <c r="AB95" s="2"/>
    </row>
    <row r="96" spans="1:28" ht="16.5" customHeight="1">
      <c r="A96" s="538" t="s">
        <v>43</v>
      </c>
      <c r="B96" s="723">
        <v>634.90532368302001</v>
      </c>
      <c r="C96" s="723">
        <v>-33.229391522390024</v>
      </c>
      <c r="D96" s="723">
        <v>401.35229340203989</v>
      </c>
      <c r="E96" s="723">
        <v>395.39946023805993</v>
      </c>
      <c r="F96" s="723">
        <v>4.3031137908700003</v>
      </c>
      <c r="G96" s="723">
        <v>286.32922674356007</v>
      </c>
      <c r="H96" s="723">
        <v>367.56807224680006</v>
      </c>
      <c r="I96" s="824">
        <v>241.46210000019994</v>
      </c>
      <c r="J96" s="723">
        <v>609.030172247</v>
      </c>
      <c r="K96" s="723"/>
      <c r="L96" s="723"/>
      <c r="M96" s="1599">
        <v>217.29613478255001</v>
      </c>
      <c r="N96" s="1599">
        <v>64.158554496760004</v>
      </c>
      <c r="O96" s="1694">
        <v>170.91673746425002</v>
      </c>
      <c r="P96" s="2"/>
      <c r="AB96" s="2"/>
    </row>
    <row r="97" spans="1:28" ht="16.5" customHeight="1">
      <c r="A97" s="538" t="s">
        <v>44</v>
      </c>
      <c r="B97" s="723">
        <v>608.4269207890801</v>
      </c>
      <c r="C97" s="723">
        <v>142.75977518876016</v>
      </c>
      <c r="D97" s="723">
        <v>427.40831650030992</v>
      </c>
      <c r="E97" s="723">
        <v>425.23711965882995</v>
      </c>
      <c r="F97" s="723">
        <v>1.4373</v>
      </c>
      <c r="G97" s="723">
        <v>252.73605665285999</v>
      </c>
      <c r="H97" s="723">
        <v>364.94384268288002</v>
      </c>
      <c r="I97" s="824">
        <v>269.99360000020022</v>
      </c>
      <c r="J97" s="723">
        <v>634.93744268308023</v>
      </c>
      <c r="K97" s="723"/>
      <c r="L97" s="723"/>
      <c r="M97" s="1599">
        <v>217.98537659002</v>
      </c>
      <c r="N97" s="1599">
        <v>73.176013969980005</v>
      </c>
      <c r="O97" s="1694">
        <v>169.90616609285999</v>
      </c>
      <c r="P97" s="2"/>
      <c r="AB97" s="2"/>
    </row>
    <row r="98" spans="1:28" ht="16.5" customHeight="1">
      <c r="A98" s="538" t="s">
        <v>45</v>
      </c>
      <c r="B98" s="723">
        <v>623.99704554158996</v>
      </c>
      <c r="C98" s="723">
        <v>91.308820947089899</v>
      </c>
      <c r="D98" s="723">
        <v>440.98325208345005</v>
      </c>
      <c r="E98" s="723">
        <v>437.37320159233002</v>
      </c>
      <c r="F98" s="723">
        <v>2.8494999999999999</v>
      </c>
      <c r="G98" s="723">
        <v>235.25026936617994</v>
      </c>
      <c r="H98" s="723">
        <v>353.93680032829997</v>
      </c>
      <c r="I98" s="824">
        <v>301.67864965791983</v>
      </c>
      <c r="J98" s="723">
        <v>655.6154499862198</v>
      </c>
      <c r="K98" s="723"/>
      <c r="L98" s="723"/>
      <c r="M98" s="1599">
        <v>204.05550040902</v>
      </c>
      <c r="N98" s="1599">
        <v>65.285969037879994</v>
      </c>
      <c r="O98" s="1694">
        <v>165.87229991927995</v>
      </c>
      <c r="P98" s="2"/>
      <c r="AB98" s="2"/>
    </row>
    <row r="99" spans="1:28" ht="16.5" customHeight="1" thickBot="1">
      <c r="A99" s="1695" t="s">
        <v>46</v>
      </c>
      <c r="B99" s="822">
        <v>666.27119999999991</v>
      </c>
      <c r="C99" s="822">
        <v>176.8049</v>
      </c>
      <c r="D99" s="822">
        <v>455.20519999999993</v>
      </c>
      <c r="E99" s="822">
        <v>452.41109999999998</v>
      </c>
      <c r="F99" s="822">
        <v>2.1018000000000003</v>
      </c>
      <c r="G99" s="822">
        <v>287.89299999999997</v>
      </c>
      <c r="H99" s="822">
        <v>393.0788</v>
      </c>
      <c r="I99" s="1006">
        <v>306.6549</v>
      </c>
      <c r="J99" s="822">
        <v>699.7337</v>
      </c>
      <c r="K99" s="822"/>
      <c r="L99" s="822"/>
      <c r="M99" s="1604">
        <v>206.62279999999998</v>
      </c>
      <c r="N99" s="1604">
        <v>74.860600000000005</v>
      </c>
      <c r="O99" s="1696">
        <v>208.56110000000001</v>
      </c>
      <c r="P99" s="2"/>
      <c r="AB99" s="2"/>
    </row>
    <row r="100" spans="1:28" ht="16.5" customHeight="1">
      <c r="A100" s="1697">
        <v>2000</v>
      </c>
      <c r="B100" s="1698"/>
      <c r="C100" s="1698"/>
      <c r="D100" s="1698"/>
      <c r="E100" s="1698"/>
      <c r="F100" s="1698"/>
      <c r="G100" s="1698"/>
      <c r="H100" s="1698"/>
      <c r="I100" s="1698"/>
      <c r="J100" s="1698"/>
      <c r="K100" s="1698"/>
      <c r="L100" s="1698"/>
      <c r="M100" s="1699"/>
      <c r="N100" s="1699"/>
      <c r="O100" s="1700"/>
      <c r="P100" s="2"/>
      <c r="AB100" s="2"/>
    </row>
    <row r="101" spans="1:28" ht="16.5" customHeight="1">
      <c r="A101" s="538" t="s">
        <v>43</v>
      </c>
      <c r="B101" s="723">
        <v>774.82428541749005</v>
      </c>
      <c r="C101" s="723">
        <v>20.342750744140066</v>
      </c>
      <c r="D101" s="723">
        <v>478.18963733725997</v>
      </c>
      <c r="E101" s="723">
        <v>470.10791895142995</v>
      </c>
      <c r="F101" s="723">
        <v>3.3546</v>
      </c>
      <c r="G101" s="723">
        <v>300.41958068421002</v>
      </c>
      <c r="H101" s="723">
        <v>474.44321550882995</v>
      </c>
      <c r="I101" s="824">
        <v>321.0858349968002</v>
      </c>
      <c r="J101" s="723">
        <v>795.52905050563015</v>
      </c>
      <c r="K101" s="723"/>
      <c r="L101" s="723"/>
      <c r="M101" s="1599">
        <v>298.55117898195999</v>
      </c>
      <c r="N101" s="1599">
        <v>88.634965175380003</v>
      </c>
      <c r="O101" s="1694">
        <v>197.82103652686999</v>
      </c>
      <c r="P101" s="2"/>
      <c r="AB101" s="2"/>
    </row>
    <row r="102" spans="1:28" ht="16.5" customHeight="1">
      <c r="A102" s="538" t="s">
        <v>44</v>
      </c>
      <c r="B102" s="723">
        <v>888.65730402373003</v>
      </c>
      <c r="C102" s="723">
        <v>-26.413875301470181</v>
      </c>
      <c r="D102" s="723">
        <v>522.32780346918003</v>
      </c>
      <c r="E102" s="723">
        <v>511.63281084130006</v>
      </c>
      <c r="F102" s="723">
        <v>6.1501000000000001</v>
      </c>
      <c r="G102" s="723">
        <v>305.23436595478</v>
      </c>
      <c r="H102" s="723">
        <v>505.11016532031994</v>
      </c>
      <c r="I102" s="824">
        <v>399.04380028045995</v>
      </c>
      <c r="J102" s="723">
        <v>904.15396560077988</v>
      </c>
      <c r="K102" s="723"/>
      <c r="L102" s="723"/>
      <c r="M102" s="1599">
        <v>325.38030324597992</v>
      </c>
      <c r="N102" s="1599">
        <v>96.138800634460011</v>
      </c>
      <c r="O102" s="1694">
        <v>203.99326207434001</v>
      </c>
      <c r="P102" s="2"/>
      <c r="AB102" s="2"/>
    </row>
    <row r="103" spans="1:28" ht="16.5" customHeight="1">
      <c r="A103" s="538" t="s">
        <v>45</v>
      </c>
      <c r="B103" s="723">
        <v>920.40261677158992</v>
      </c>
      <c r="C103" s="723">
        <v>48.184374214859972</v>
      </c>
      <c r="D103" s="723">
        <v>564.20619216974001</v>
      </c>
      <c r="E103" s="723">
        <v>552.12567308332007</v>
      </c>
      <c r="F103" s="723">
        <v>8.6181999999999999</v>
      </c>
      <c r="G103" s="723">
        <v>366.29996860519992</v>
      </c>
      <c r="H103" s="723">
        <v>542.31567347325006</v>
      </c>
      <c r="I103" s="824">
        <v>420.42810006409979</v>
      </c>
      <c r="J103" s="723">
        <v>962.74377353734985</v>
      </c>
      <c r="K103" s="723"/>
      <c r="L103" s="723"/>
      <c r="M103" s="1599">
        <v>337.45238972715003</v>
      </c>
      <c r="N103" s="1599">
        <v>120.43299513194998</v>
      </c>
      <c r="O103" s="1694">
        <v>234.24128374609998</v>
      </c>
      <c r="P103" s="2"/>
      <c r="AB103" s="2"/>
    </row>
    <row r="104" spans="1:28" ht="16.5" customHeight="1">
      <c r="A104" s="538" t="s">
        <v>46</v>
      </c>
      <c r="B104" s="723">
        <v>1275.0168999999999</v>
      </c>
      <c r="C104" s="723">
        <v>-123.9898</v>
      </c>
      <c r="D104" s="723">
        <v>596.00149999999996</v>
      </c>
      <c r="E104" s="723">
        <v>587.48619999999994</v>
      </c>
      <c r="F104" s="723">
        <v>7.5643000000000002</v>
      </c>
      <c r="G104" s="723">
        <v>426.61014400897</v>
      </c>
      <c r="H104" s="723">
        <v>637.73109999999997</v>
      </c>
      <c r="I104" s="824">
        <v>398.34840000000008</v>
      </c>
      <c r="J104" s="723">
        <v>1036.0795000000001</v>
      </c>
      <c r="K104" s="723"/>
      <c r="L104" s="723"/>
      <c r="M104" s="1599">
        <v>363.72059999999999</v>
      </c>
      <c r="N104" s="1599">
        <v>97.394697432120012</v>
      </c>
      <c r="O104" s="1694">
        <v>310.49629999999996</v>
      </c>
      <c r="P104" s="2"/>
      <c r="AB104" s="2"/>
    </row>
    <row r="105" spans="1:28" ht="16.5" customHeight="1">
      <c r="A105" s="538">
        <v>2001</v>
      </c>
      <c r="B105" s="723"/>
      <c r="C105" s="723"/>
      <c r="D105" s="723"/>
      <c r="E105" s="723"/>
      <c r="F105" s="723"/>
      <c r="G105" s="723"/>
      <c r="H105" s="723"/>
      <c r="I105" s="824"/>
      <c r="J105" s="723"/>
      <c r="K105" s="723"/>
      <c r="L105" s="723"/>
      <c r="M105" s="1599"/>
      <c r="N105" s="1599"/>
      <c r="O105" s="1694"/>
      <c r="P105" s="2"/>
      <c r="AB105" s="2"/>
    </row>
    <row r="106" spans="1:28" ht="16.5" customHeight="1">
      <c r="A106" s="538" t="s">
        <v>43</v>
      </c>
      <c r="B106" s="723">
        <v>1263.2380000000001</v>
      </c>
      <c r="C106" s="723">
        <v>25.8492</v>
      </c>
      <c r="D106" s="723">
        <v>713.5521</v>
      </c>
      <c r="E106" s="723">
        <v>690.35759999999993</v>
      </c>
      <c r="F106" s="723">
        <v>22.528599999999997</v>
      </c>
      <c r="G106" s="723">
        <v>479.41724355348993</v>
      </c>
      <c r="H106" s="723">
        <v>759.02790000000005</v>
      </c>
      <c r="I106" s="824">
        <v>515.00249999999983</v>
      </c>
      <c r="J106" s="723">
        <v>1274.0303999999999</v>
      </c>
      <c r="K106" s="723"/>
      <c r="L106" s="723"/>
      <c r="M106" s="1599">
        <v>477.22720000000004</v>
      </c>
      <c r="N106" s="1599">
        <v>136.67844364673002</v>
      </c>
      <c r="O106" s="1694">
        <v>320.27379999999999</v>
      </c>
      <c r="P106" s="2"/>
      <c r="AB106" s="2"/>
    </row>
    <row r="107" spans="1:28" ht="16.5" customHeight="1">
      <c r="A107" s="538" t="s">
        <v>44</v>
      </c>
      <c r="B107" s="723">
        <v>1398.3777</v>
      </c>
      <c r="C107" s="723">
        <v>-69.914299999999997</v>
      </c>
      <c r="D107" s="723">
        <v>758.57460000000003</v>
      </c>
      <c r="E107" s="723">
        <v>729.3827</v>
      </c>
      <c r="F107" s="723">
        <v>28.482400000000002</v>
      </c>
      <c r="G107" s="723">
        <v>490.20708690754998</v>
      </c>
      <c r="H107" s="723">
        <v>751.14210000000003</v>
      </c>
      <c r="I107" s="824">
        <v>512.01909999999998</v>
      </c>
      <c r="J107" s="723">
        <v>1263.1612</v>
      </c>
      <c r="K107" s="723"/>
      <c r="L107" s="723"/>
      <c r="M107" s="1599">
        <v>461.37029999999999</v>
      </c>
      <c r="N107" s="1599">
        <v>133.60856476871999</v>
      </c>
      <c r="O107" s="1694">
        <v>340.91459999999995</v>
      </c>
      <c r="P107" s="2"/>
      <c r="AB107" s="2"/>
    </row>
    <row r="108" spans="1:28" ht="16.5" customHeight="1">
      <c r="A108" s="538" t="s">
        <v>45</v>
      </c>
      <c r="B108" s="723">
        <v>1440.5397</v>
      </c>
      <c r="C108" s="723">
        <v>-27.426200000000001</v>
      </c>
      <c r="D108" s="723">
        <v>832.55970000000002</v>
      </c>
      <c r="E108" s="723">
        <v>810.4579</v>
      </c>
      <c r="F108" s="723">
        <v>19.530999999999999</v>
      </c>
      <c r="G108" s="723">
        <v>521.5444</v>
      </c>
      <c r="H108" s="723">
        <v>773.72119999999995</v>
      </c>
      <c r="I108" s="824">
        <v>553.90349999999989</v>
      </c>
      <c r="J108" s="723">
        <v>1327.6246999999998</v>
      </c>
      <c r="K108" s="723"/>
      <c r="L108" s="723"/>
      <c r="M108" s="1599">
        <v>488.48220000000003</v>
      </c>
      <c r="N108" s="1599">
        <v>150.6249</v>
      </c>
      <c r="O108" s="1694">
        <v>344.16559999999998</v>
      </c>
      <c r="P108" s="2"/>
      <c r="AB108" s="2"/>
    </row>
    <row r="109" spans="1:28" ht="16.5" customHeight="1">
      <c r="A109" s="538" t="s">
        <v>46</v>
      </c>
      <c r="B109" s="723">
        <v>1347.5547782653998</v>
      </c>
      <c r="C109" s="723">
        <v>-6.006526736320084</v>
      </c>
      <c r="D109" s="723">
        <v>854.9993250230001</v>
      </c>
      <c r="E109" s="723">
        <v>827.12287364242002</v>
      </c>
      <c r="F109" s="723">
        <v>26.796399999999998</v>
      </c>
      <c r="G109" s="723">
        <v>545.88195173194003</v>
      </c>
      <c r="H109" s="723">
        <v>816.70764641521998</v>
      </c>
      <c r="I109" s="824">
        <v>499.16150008855027</v>
      </c>
      <c r="J109" s="723">
        <v>1315.8691465037703</v>
      </c>
      <c r="K109" s="723"/>
      <c r="L109" s="723"/>
      <c r="M109" s="1599">
        <v>478.03647115289994</v>
      </c>
      <c r="N109" s="1599">
        <v>142.37597646961999</v>
      </c>
      <c r="O109" s="1694">
        <v>403.50597526232002</v>
      </c>
      <c r="P109" s="2"/>
      <c r="AB109" s="2"/>
    </row>
    <row r="110" spans="1:28" ht="16.5" customHeight="1">
      <c r="A110" s="538">
        <v>2002</v>
      </c>
      <c r="B110" s="723"/>
      <c r="C110" s="723"/>
      <c r="D110" s="723"/>
      <c r="E110" s="723"/>
      <c r="F110" s="723"/>
      <c r="G110" s="723"/>
      <c r="H110" s="723"/>
      <c r="I110" s="723"/>
      <c r="J110" s="723"/>
      <c r="K110" s="723"/>
      <c r="L110" s="723"/>
      <c r="M110" s="1599"/>
      <c r="N110" s="1599"/>
      <c r="O110" s="1694"/>
      <c r="P110" s="2"/>
      <c r="AB110" s="2"/>
    </row>
    <row r="111" spans="1:28" ht="16.5" customHeight="1">
      <c r="A111" s="538" t="s">
        <v>43</v>
      </c>
      <c r="B111" s="723">
        <v>1326.1572000000001</v>
      </c>
      <c r="C111" s="723">
        <v>111.97320000000025</v>
      </c>
      <c r="D111" s="723">
        <v>892.87239999999986</v>
      </c>
      <c r="E111" s="723">
        <v>871.73929999999996</v>
      </c>
      <c r="F111" s="723">
        <v>16.471499999999999</v>
      </c>
      <c r="G111" s="723">
        <v>644.16660000000002</v>
      </c>
      <c r="H111" s="723">
        <v>835.923</v>
      </c>
      <c r="I111" s="824">
        <v>587.4224999999999</v>
      </c>
      <c r="J111" s="723">
        <v>1423.3454999999999</v>
      </c>
      <c r="K111" s="723"/>
      <c r="L111" s="723"/>
      <c r="M111" s="1599">
        <v>519.75350000000003</v>
      </c>
      <c r="N111" s="1599">
        <v>273.03699999999998</v>
      </c>
      <c r="O111" s="1694">
        <v>371.12959999999998</v>
      </c>
      <c r="P111" s="2"/>
      <c r="AB111" s="2"/>
    </row>
    <row r="112" spans="1:28" ht="16.5" customHeight="1">
      <c r="A112" s="538" t="s">
        <v>44</v>
      </c>
      <c r="B112" s="723">
        <v>1248.9168999999999</v>
      </c>
      <c r="C112" s="723">
        <v>126.5728</v>
      </c>
      <c r="D112" s="723">
        <v>939.38419999999996</v>
      </c>
      <c r="E112" s="723">
        <v>925.34319999999991</v>
      </c>
      <c r="F112" s="723">
        <v>12.2447</v>
      </c>
      <c r="G112" s="723">
        <v>596.245</v>
      </c>
      <c r="H112" s="723">
        <v>872.09410000000003</v>
      </c>
      <c r="I112" s="824">
        <v>629.96079999999984</v>
      </c>
      <c r="J112" s="723">
        <v>1502.0548999999999</v>
      </c>
      <c r="K112" s="723"/>
      <c r="L112" s="723"/>
      <c r="M112" s="1599">
        <v>582.00189999999998</v>
      </c>
      <c r="N112" s="1599">
        <v>241.87039999999999</v>
      </c>
      <c r="O112" s="1694">
        <v>354.37459999999999</v>
      </c>
      <c r="P112" s="2"/>
      <c r="AB112" s="2"/>
    </row>
    <row r="113" spans="1:28" ht="16.5" customHeight="1">
      <c r="A113" s="538" t="s">
        <v>45</v>
      </c>
      <c r="B113" s="723">
        <v>1191.6162999999999</v>
      </c>
      <c r="C113" s="723">
        <v>211.55810000000008</v>
      </c>
      <c r="D113" s="723">
        <v>968.62550000000022</v>
      </c>
      <c r="E113" s="723">
        <v>944.64810000000023</v>
      </c>
      <c r="F113" s="723">
        <v>21.913800000000002</v>
      </c>
      <c r="G113" s="723">
        <v>628.76289999999995</v>
      </c>
      <c r="H113" s="723">
        <v>933.55279999999993</v>
      </c>
      <c r="I113" s="824">
        <v>671.86629999999991</v>
      </c>
      <c r="J113" s="723">
        <v>1605.4190999999998</v>
      </c>
      <c r="K113" s="723"/>
      <c r="L113" s="723"/>
      <c r="M113" s="1599">
        <v>626.8202</v>
      </c>
      <c r="N113" s="1599">
        <v>256.80079999999998</v>
      </c>
      <c r="O113" s="1694">
        <v>371.96209999999996</v>
      </c>
      <c r="P113" s="2"/>
      <c r="AB113" s="2"/>
    </row>
    <row r="114" spans="1:28" ht="16.5" customHeight="1">
      <c r="A114" s="538" t="s">
        <v>46</v>
      </c>
      <c r="B114" s="723">
        <v>1282.2155</v>
      </c>
      <c r="C114" s="723">
        <v>373.63919999999996</v>
      </c>
      <c r="D114" s="723">
        <v>955.7620999999998</v>
      </c>
      <c r="E114" s="723">
        <v>938.27119999999979</v>
      </c>
      <c r="F114" s="723">
        <v>17.326599999999999</v>
      </c>
      <c r="G114" s="723">
        <v>591.55889999999999</v>
      </c>
      <c r="H114" s="723">
        <v>946.25339999999994</v>
      </c>
      <c r="I114" s="824">
        <v>653.24119999999959</v>
      </c>
      <c r="J114" s="723">
        <v>1599.4945999999995</v>
      </c>
      <c r="K114" s="723"/>
      <c r="L114" s="723"/>
      <c r="M114" s="1599">
        <v>559.31110000000001</v>
      </c>
      <c r="N114" s="1599">
        <v>128.4059</v>
      </c>
      <c r="O114" s="1694">
        <v>463.15300000000002</v>
      </c>
      <c r="P114" s="2"/>
      <c r="AB114" s="2"/>
    </row>
    <row r="115" spans="1:28" ht="16.5" customHeight="1">
      <c r="A115" s="538">
        <v>2003</v>
      </c>
      <c r="B115" s="723"/>
      <c r="C115" s="723"/>
      <c r="D115" s="723"/>
      <c r="E115" s="723"/>
      <c r="F115" s="723"/>
      <c r="G115" s="723"/>
      <c r="H115" s="723"/>
      <c r="I115" s="723"/>
      <c r="J115" s="723"/>
      <c r="K115" s="723"/>
      <c r="L115" s="723"/>
      <c r="M115" s="1599"/>
      <c r="N115" s="1599"/>
      <c r="O115" s="1694"/>
      <c r="P115" s="2"/>
      <c r="AB115" s="2"/>
    </row>
    <row r="116" spans="1:28" ht="16.5" customHeight="1">
      <c r="A116" s="538" t="s">
        <v>43</v>
      </c>
      <c r="B116" s="723">
        <v>1346.5269000000001</v>
      </c>
      <c r="C116" s="723">
        <v>430.65640000000002</v>
      </c>
      <c r="D116" s="723">
        <v>1024.3257000000001</v>
      </c>
      <c r="E116" s="723">
        <v>1010.6384</v>
      </c>
      <c r="F116" s="723">
        <v>13.522500000000001</v>
      </c>
      <c r="G116" s="723">
        <v>610.84799999999996</v>
      </c>
      <c r="H116" s="723">
        <v>1121.5495000000003</v>
      </c>
      <c r="I116" s="824">
        <v>797.37621999999942</v>
      </c>
      <c r="J116" s="723">
        <v>1918.9257199999997</v>
      </c>
      <c r="K116" s="723"/>
      <c r="L116" s="723"/>
      <c r="M116" s="1599">
        <v>753.20190000000014</v>
      </c>
      <c r="N116" s="1599">
        <v>175.70940000000002</v>
      </c>
      <c r="O116" s="1694">
        <v>435.13860000000005</v>
      </c>
      <c r="P116" s="2"/>
      <c r="AB116" s="2"/>
    </row>
    <row r="117" spans="1:28" ht="16.5" customHeight="1">
      <c r="A117" s="538" t="s">
        <v>44</v>
      </c>
      <c r="B117" s="723">
        <v>1325.8522000000003</v>
      </c>
      <c r="C117" s="723">
        <v>605.0456999999999</v>
      </c>
      <c r="D117" s="723">
        <v>1066.0368000000001</v>
      </c>
      <c r="E117" s="723">
        <v>1047.5829000000001</v>
      </c>
      <c r="F117" s="723">
        <v>17.014700000000001</v>
      </c>
      <c r="G117" s="723">
        <v>653.89989999999989</v>
      </c>
      <c r="H117" s="723">
        <v>1319.7287999999999</v>
      </c>
      <c r="I117" s="824">
        <v>804.58690000000024</v>
      </c>
      <c r="J117" s="723">
        <v>2124.3157000000001</v>
      </c>
      <c r="K117" s="723"/>
      <c r="L117" s="723"/>
      <c r="M117" s="1599">
        <v>937.21799999999996</v>
      </c>
      <c r="N117" s="1599">
        <v>208.74369999999999</v>
      </c>
      <c r="O117" s="1694">
        <v>445.15619999999996</v>
      </c>
      <c r="P117" s="2"/>
      <c r="AB117" s="2"/>
    </row>
    <row r="118" spans="1:28" ht="16.5" customHeight="1">
      <c r="A118" s="538" t="s">
        <v>45</v>
      </c>
      <c r="B118" s="723">
        <v>1173.9005</v>
      </c>
      <c r="C118" s="723">
        <v>625.65870000000007</v>
      </c>
      <c r="D118" s="723">
        <v>1065.1071000000002</v>
      </c>
      <c r="E118" s="723">
        <v>1045.8481000000002</v>
      </c>
      <c r="F118" s="723">
        <v>15.409400000000002</v>
      </c>
      <c r="G118" s="723">
        <v>642.22880000000009</v>
      </c>
      <c r="H118" s="723">
        <v>1264.0282999999999</v>
      </c>
      <c r="I118" s="824">
        <v>717.04020000000037</v>
      </c>
      <c r="J118" s="723">
        <v>1981.0685000000003</v>
      </c>
      <c r="K118" s="723"/>
      <c r="L118" s="723"/>
      <c r="M118" s="1599">
        <v>901.64269999999999</v>
      </c>
      <c r="N118" s="1599">
        <v>207.64689999999996</v>
      </c>
      <c r="O118" s="1694">
        <v>434.58190000000002</v>
      </c>
      <c r="P118" s="2"/>
      <c r="AB118" s="2"/>
    </row>
    <row r="119" spans="1:28" ht="16.5" customHeight="1">
      <c r="A119" s="539" t="s">
        <v>46</v>
      </c>
      <c r="B119" s="723">
        <v>1388.2338</v>
      </c>
      <c r="C119" s="723">
        <v>591.9446999999999</v>
      </c>
      <c r="D119" s="723">
        <v>1211.9933799999997</v>
      </c>
      <c r="E119" s="723">
        <v>1191.5464799999997</v>
      </c>
      <c r="F119" s="723">
        <v>20.234900000000003</v>
      </c>
      <c r="G119" s="723">
        <v>688.6525272727273</v>
      </c>
      <c r="H119" s="723">
        <v>1225.5593329999999</v>
      </c>
      <c r="I119" s="824">
        <v>759.63249972727272</v>
      </c>
      <c r="J119" s="723">
        <v>1985.1918327272726</v>
      </c>
      <c r="K119" s="723"/>
      <c r="L119" s="723"/>
      <c r="M119" s="1599">
        <v>813.40413299999989</v>
      </c>
      <c r="N119" s="1599">
        <v>186.39802727272729</v>
      </c>
      <c r="O119" s="1694">
        <v>502.25450000000001</v>
      </c>
      <c r="P119" s="2"/>
      <c r="AB119" s="2"/>
    </row>
    <row r="120" spans="1:28" ht="16.5" customHeight="1">
      <c r="A120" s="539">
        <v>2004</v>
      </c>
      <c r="B120" s="723"/>
      <c r="C120" s="723"/>
      <c r="D120" s="723"/>
      <c r="E120" s="723"/>
      <c r="F120" s="723"/>
      <c r="G120" s="723"/>
      <c r="H120" s="723"/>
      <c r="I120" s="723"/>
      <c r="J120" s="723"/>
      <c r="K120" s="723"/>
      <c r="L120" s="723"/>
      <c r="M120" s="1599"/>
      <c r="N120" s="1599"/>
      <c r="O120" s="1694"/>
      <c r="P120" s="2"/>
      <c r="AB120" s="2"/>
    </row>
    <row r="121" spans="1:28" ht="16.5" customHeight="1">
      <c r="A121" s="539" t="s">
        <v>43</v>
      </c>
      <c r="B121" s="723">
        <v>1570.5675999999999</v>
      </c>
      <c r="C121" s="723">
        <v>499.98560000000003</v>
      </c>
      <c r="D121" s="723">
        <v>1321.1064000000001</v>
      </c>
      <c r="E121" s="723">
        <v>1303.4219000000001</v>
      </c>
      <c r="F121" s="723">
        <v>17.4099</v>
      </c>
      <c r="G121" s="723">
        <v>635.00390000000004</v>
      </c>
      <c r="H121" s="723">
        <v>1201.5402000000001</v>
      </c>
      <c r="I121" s="824">
        <v>904.69840000000045</v>
      </c>
      <c r="J121" s="723">
        <v>2106.2386000000006</v>
      </c>
      <c r="K121" s="723"/>
      <c r="L121" s="723"/>
      <c r="M121" s="1599">
        <v>817.2034000000001</v>
      </c>
      <c r="N121" s="1599">
        <v>168.5095</v>
      </c>
      <c r="O121" s="1694">
        <v>466.49440000000004</v>
      </c>
      <c r="P121" s="2"/>
      <c r="AB121" s="2"/>
    </row>
    <row r="122" spans="1:28" ht="16.5" customHeight="1">
      <c r="A122" s="539" t="s">
        <v>44</v>
      </c>
      <c r="B122" s="723">
        <v>1829.6899999999998</v>
      </c>
      <c r="C122" s="723">
        <v>453.80435583333326</v>
      </c>
      <c r="D122" s="723">
        <v>1393.7809</v>
      </c>
      <c r="E122" s="723">
        <v>1372.9062999999999</v>
      </c>
      <c r="F122" s="723">
        <v>20.561399999999999</v>
      </c>
      <c r="G122" s="723">
        <v>654.50819999999999</v>
      </c>
      <c r="H122" s="723">
        <v>1214.8348999999998</v>
      </c>
      <c r="I122" s="824">
        <v>898.44649983333329</v>
      </c>
      <c r="J122" s="723">
        <v>2113.2813998333331</v>
      </c>
      <c r="K122" s="723"/>
      <c r="L122" s="723"/>
      <c r="M122" s="1599">
        <v>841.76309999999989</v>
      </c>
      <c r="N122" s="1599">
        <v>198.20140000000001</v>
      </c>
      <c r="O122" s="1694">
        <v>456.30680000000001</v>
      </c>
      <c r="P122" s="2"/>
      <c r="AB122" s="2"/>
    </row>
    <row r="123" spans="1:28" ht="16.5" customHeight="1">
      <c r="A123" s="539" t="s">
        <v>45</v>
      </c>
      <c r="B123" s="723">
        <v>2010.6417999999999</v>
      </c>
      <c r="C123" s="723">
        <v>453.02510000000007</v>
      </c>
      <c r="D123" s="723">
        <v>1489.3464999999999</v>
      </c>
      <c r="E123" s="723">
        <v>1464.1697999999999</v>
      </c>
      <c r="F123" s="723">
        <v>23.759499999999999</v>
      </c>
      <c r="G123" s="723">
        <v>650.49810000000002</v>
      </c>
      <c r="H123" s="723">
        <v>1262.9123999999999</v>
      </c>
      <c r="I123" s="824">
        <v>893.9236999999996</v>
      </c>
      <c r="J123" s="723">
        <v>2156.8360999999995</v>
      </c>
      <c r="K123" s="723"/>
      <c r="L123" s="723"/>
      <c r="M123" s="1599">
        <v>877.25470000000007</v>
      </c>
      <c r="N123" s="1599">
        <v>192.52029999999999</v>
      </c>
      <c r="O123" s="1694">
        <v>457.9778</v>
      </c>
      <c r="P123" s="2"/>
      <c r="AB123" s="2"/>
    </row>
    <row r="124" spans="1:28" ht="16.5" customHeight="1">
      <c r="A124" s="539" t="s">
        <v>46</v>
      </c>
      <c r="B124" s="723">
        <v>2644.6726970083105</v>
      </c>
      <c r="C124" s="723">
        <v>485.72553136266987</v>
      </c>
      <c r="D124" s="723">
        <v>1534.44777865436</v>
      </c>
      <c r="E124" s="723">
        <v>1507.8851786543598</v>
      </c>
      <c r="F124" s="723">
        <v>24.631800000000002</v>
      </c>
      <c r="G124" s="723">
        <v>732.31030300291741</v>
      </c>
      <c r="H124" s="723">
        <v>1330.6577801293301</v>
      </c>
      <c r="I124" s="824">
        <v>932.93010335963027</v>
      </c>
      <c r="J124" s="723">
        <v>2263.5878834889604</v>
      </c>
      <c r="K124" s="723"/>
      <c r="L124" s="723"/>
      <c r="M124" s="1599">
        <v>872.07128012933015</v>
      </c>
      <c r="N124" s="1599">
        <v>186.50730300291738</v>
      </c>
      <c r="O124" s="1694">
        <v>545.803</v>
      </c>
      <c r="P124" s="2"/>
      <c r="AB124" s="2"/>
    </row>
    <row r="125" spans="1:28" ht="16.5" customHeight="1">
      <c r="A125" s="539">
        <v>2005</v>
      </c>
      <c r="B125" s="723"/>
      <c r="C125" s="723"/>
      <c r="D125" s="723"/>
      <c r="E125" s="723"/>
      <c r="F125" s="723"/>
      <c r="G125" s="723"/>
      <c r="H125" s="723"/>
      <c r="I125" s="723"/>
      <c r="J125" s="723"/>
      <c r="K125" s="723"/>
      <c r="L125" s="723"/>
      <c r="M125" s="1599"/>
      <c r="N125" s="1599"/>
      <c r="O125" s="1694"/>
      <c r="P125" s="2"/>
      <c r="AB125" s="2"/>
    </row>
    <row r="126" spans="1:28" ht="16.5" customHeight="1">
      <c r="A126" s="539" t="s">
        <v>43</v>
      </c>
      <c r="B126" s="723">
        <v>3140.4844750000007</v>
      </c>
      <c r="C126" s="723">
        <v>593.22298999999998</v>
      </c>
      <c r="D126" s="723">
        <v>1666.7601000000004</v>
      </c>
      <c r="E126" s="723">
        <v>1642.8722000000002</v>
      </c>
      <c r="F126" s="723">
        <v>21.4223</v>
      </c>
      <c r="G126" s="723">
        <v>736.68819999999994</v>
      </c>
      <c r="H126" s="723">
        <v>1469.5799199999999</v>
      </c>
      <c r="I126" s="824">
        <v>1098.4854000000012</v>
      </c>
      <c r="J126" s="723">
        <v>2568.0653200000011</v>
      </c>
      <c r="K126" s="723"/>
      <c r="L126" s="723"/>
      <c r="M126" s="1599">
        <v>1040.51782</v>
      </c>
      <c r="N126" s="1599">
        <v>223.84889999999999</v>
      </c>
      <c r="O126" s="1694">
        <v>512.83929999999998</v>
      </c>
      <c r="P126" s="2"/>
      <c r="AB126" s="2"/>
    </row>
    <row r="127" spans="1:28" ht="16.5" customHeight="1">
      <c r="A127" s="539" t="s">
        <v>44</v>
      </c>
      <c r="B127" s="723">
        <v>3397.866634</v>
      </c>
      <c r="C127" s="723">
        <v>341.72782499999983</v>
      </c>
      <c r="D127" s="723">
        <v>1840.7664</v>
      </c>
      <c r="E127" s="723">
        <v>1816.6804999999999</v>
      </c>
      <c r="F127" s="723">
        <v>20.4953</v>
      </c>
      <c r="G127" s="723">
        <v>747.92880000000002</v>
      </c>
      <c r="H127" s="723">
        <v>1454.2325520000002</v>
      </c>
      <c r="I127" s="824">
        <v>1237.0643999999977</v>
      </c>
      <c r="J127" s="723">
        <v>2691.2969519999979</v>
      </c>
      <c r="K127" s="723"/>
      <c r="L127" s="723"/>
      <c r="M127" s="1599">
        <v>1038.2634520000001</v>
      </c>
      <c r="N127" s="1599">
        <v>252.9845</v>
      </c>
      <c r="O127" s="1694">
        <v>494.9443</v>
      </c>
      <c r="P127" s="2"/>
      <c r="AB127" s="2"/>
    </row>
    <row r="128" spans="1:28" ht="16.5" customHeight="1">
      <c r="A128" s="539" t="s">
        <v>45</v>
      </c>
      <c r="B128" s="723">
        <v>4003.9415999999997</v>
      </c>
      <c r="C128" s="723">
        <v>603.05799999999999</v>
      </c>
      <c r="D128" s="723">
        <v>1986.2112030000001</v>
      </c>
      <c r="E128" s="723">
        <v>1937.5150000000001</v>
      </c>
      <c r="F128" s="723">
        <v>45.478999999999999</v>
      </c>
      <c r="G128" s="723">
        <v>808.58799999999997</v>
      </c>
      <c r="H128" s="723">
        <v>1557.0070999999998</v>
      </c>
      <c r="I128" s="824">
        <v>1215.9860000000003</v>
      </c>
      <c r="J128" s="723">
        <v>2772.9931000000001</v>
      </c>
      <c r="K128" s="723"/>
      <c r="L128" s="723"/>
      <c r="M128" s="1599">
        <v>1112.3750999999997</v>
      </c>
      <c r="N128" s="1599">
        <v>295.21459999999996</v>
      </c>
      <c r="O128" s="1694">
        <v>513.37340000000006</v>
      </c>
      <c r="P128" s="2"/>
      <c r="AB128" s="2"/>
    </row>
    <row r="129" spans="1:28" ht="16.5" customHeight="1">
      <c r="A129" s="539" t="s">
        <v>46</v>
      </c>
      <c r="B129" s="723">
        <v>4098.4718500000008</v>
      </c>
      <c r="C129" s="723">
        <v>306.03189999999989</v>
      </c>
      <c r="D129" s="723">
        <v>2007.35582</v>
      </c>
      <c r="E129" s="723">
        <v>1950.3798200000001</v>
      </c>
      <c r="F129" s="723">
        <v>54.526600000000002</v>
      </c>
      <c r="G129" s="723">
        <v>762.78800000000001</v>
      </c>
      <c r="H129" s="723">
        <v>1725.39579912</v>
      </c>
      <c r="I129" s="824">
        <v>1089.4502663538142</v>
      </c>
      <c r="J129" s="723">
        <v>2814.8460654738142</v>
      </c>
      <c r="K129" s="723"/>
      <c r="L129" s="723"/>
      <c r="M129" s="1599">
        <v>1162.16379912</v>
      </c>
      <c r="N129" s="1599">
        <v>120.3998</v>
      </c>
      <c r="O129" s="1694">
        <v>642.38819999999998</v>
      </c>
      <c r="P129" s="2"/>
      <c r="AB129" s="2"/>
    </row>
    <row r="130" spans="1:28" ht="16.5" customHeight="1">
      <c r="A130" s="539">
        <v>2006</v>
      </c>
      <c r="B130" s="723"/>
      <c r="C130" s="723"/>
      <c r="D130" s="723"/>
      <c r="E130" s="723"/>
      <c r="F130" s="723"/>
      <c r="G130" s="723"/>
      <c r="H130" s="723"/>
      <c r="I130" s="723"/>
      <c r="J130" s="723"/>
      <c r="K130" s="723"/>
      <c r="L130" s="723"/>
      <c r="M130" s="1599"/>
      <c r="N130" s="1599"/>
      <c r="O130" s="1694"/>
      <c r="P130" s="2"/>
      <c r="AB130" s="2"/>
    </row>
    <row r="131" spans="1:28" ht="16.5" customHeight="1">
      <c r="A131" s="539" t="s">
        <v>43</v>
      </c>
      <c r="B131" s="723">
        <v>5108.9599400000006</v>
      </c>
      <c r="C131" s="723">
        <v>471.89232264000003</v>
      </c>
      <c r="D131" s="723">
        <v>2126.9566285999999</v>
      </c>
      <c r="E131" s="723">
        <v>2040.8081439999999</v>
      </c>
      <c r="F131" s="723">
        <v>80.798994999999991</v>
      </c>
      <c r="G131" s="723">
        <v>728.88869999999997</v>
      </c>
      <c r="H131" s="723">
        <v>1837.4704292572001</v>
      </c>
      <c r="I131" s="824">
        <v>1470.1974227428</v>
      </c>
      <c r="J131" s="723">
        <v>3307.667852</v>
      </c>
      <c r="K131" s="723"/>
      <c r="L131" s="723"/>
      <c r="M131" s="1599">
        <v>1357.5032162572002</v>
      </c>
      <c r="N131" s="1599">
        <v>165.17570000000001</v>
      </c>
      <c r="O131" s="1694">
        <v>563.71299999999997</v>
      </c>
      <c r="P131" s="2"/>
      <c r="AB131" s="2"/>
    </row>
    <row r="132" spans="1:28" ht="16.5" customHeight="1">
      <c r="A132" s="539" t="s">
        <v>44</v>
      </c>
      <c r="B132" s="723">
        <v>5568.8099990000001</v>
      </c>
      <c r="C132" s="723">
        <v>360.78937300000001</v>
      </c>
      <c r="D132" s="723">
        <v>2303.7005190000004</v>
      </c>
      <c r="E132" s="723">
        <v>2257.45379</v>
      </c>
      <c r="F132" s="723">
        <v>42.200928999999995</v>
      </c>
      <c r="G132" s="723">
        <v>797.6404</v>
      </c>
      <c r="H132" s="723">
        <v>2216.931517</v>
      </c>
      <c r="I132" s="824">
        <v>1694.8899910000005</v>
      </c>
      <c r="J132" s="723">
        <v>3911.8215080000004</v>
      </c>
      <c r="K132" s="723"/>
      <c r="L132" s="723"/>
      <c r="M132" s="1599">
        <v>1702.3223720000003</v>
      </c>
      <c r="N132" s="1599">
        <v>194.81140000000002</v>
      </c>
      <c r="O132" s="1694">
        <v>602.82899999999995</v>
      </c>
      <c r="P132" s="2"/>
      <c r="AB132" s="2"/>
    </row>
    <row r="133" spans="1:28" ht="16.5" customHeight="1">
      <c r="A133" s="539" t="s">
        <v>45</v>
      </c>
      <c r="B133" s="723">
        <v>5718.7022857403699</v>
      </c>
      <c r="C133" s="723">
        <v>-235.14467443473987</v>
      </c>
      <c r="D133" s="723">
        <v>2571.6780488217005</v>
      </c>
      <c r="E133" s="723">
        <v>2494.4749355363501</v>
      </c>
      <c r="F133" s="723">
        <v>70.730605999999995</v>
      </c>
      <c r="G133" s="723">
        <v>815.95015263050004</v>
      </c>
      <c r="H133" s="723">
        <v>2328.9931336849604</v>
      </c>
      <c r="I133" s="824">
        <v>1991.6792068306286</v>
      </c>
      <c r="J133" s="723">
        <v>4320.672340515589</v>
      </c>
      <c r="K133" s="723"/>
      <c r="L133" s="723"/>
      <c r="M133" s="1599">
        <v>1804.6412016849602</v>
      </c>
      <c r="N133" s="1599">
        <v>200.8092526305</v>
      </c>
      <c r="O133" s="1694">
        <v>615.14089999999999</v>
      </c>
      <c r="P133" s="2"/>
      <c r="AB133" s="2"/>
    </row>
    <row r="134" spans="1:28" ht="16.5" customHeight="1">
      <c r="A134" s="539" t="s">
        <v>46</v>
      </c>
      <c r="B134" s="723">
        <v>6307.8592621254111</v>
      </c>
      <c r="C134" s="723">
        <v>-1936.6157398334396</v>
      </c>
      <c r="D134" s="723">
        <v>2650.8214549142899</v>
      </c>
      <c r="E134" s="723">
        <v>2556.9197257143601</v>
      </c>
      <c r="F134" s="723">
        <v>80.652365749929999</v>
      </c>
      <c r="G134" s="723">
        <v>974.9039209325</v>
      </c>
      <c r="H134" s="723">
        <v>2280.6489329844303</v>
      </c>
      <c r="I134" s="824">
        <v>1747.2527635774704</v>
      </c>
      <c r="J134" s="723">
        <v>4027.9016965619007</v>
      </c>
      <c r="K134" s="723"/>
      <c r="L134" s="723"/>
      <c r="M134" s="1599">
        <v>1629.70532907442</v>
      </c>
      <c r="N134" s="1599">
        <v>195.64975649761999</v>
      </c>
      <c r="O134" s="1694">
        <v>779.25416443488007</v>
      </c>
      <c r="P134" s="2"/>
      <c r="AB134" s="2"/>
    </row>
    <row r="135" spans="1:28" ht="16.5" customHeight="1">
      <c r="A135" s="539">
        <v>2007</v>
      </c>
      <c r="B135" s="723"/>
      <c r="C135" s="723"/>
      <c r="D135" s="723"/>
      <c r="E135" s="723"/>
      <c r="F135" s="723"/>
      <c r="G135" s="723"/>
      <c r="H135" s="723"/>
      <c r="I135" s="723"/>
      <c r="J135" s="723"/>
      <c r="K135" s="723"/>
      <c r="L135" s="723"/>
      <c r="M135" s="1599"/>
      <c r="N135" s="1599"/>
      <c r="O135" s="1694"/>
      <c r="P135" s="2"/>
      <c r="AB135" s="2"/>
    </row>
    <row r="136" spans="1:28" ht="16.5" customHeight="1">
      <c r="A136" s="539" t="s">
        <v>43</v>
      </c>
      <c r="B136" s="723">
        <v>6997.9407801675688</v>
      </c>
      <c r="C136" s="723">
        <v>-2508.6265831918995</v>
      </c>
      <c r="D136" s="723">
        <v>3048.9423472288004</v>
      </c>
      <c r="E136" s="723">
        <v>2982.2170602672904</v>
      </c>
      <c r="F136" s="723">
        <v>53.475923511510004</v>
      </c>
      <c r="G136" s="723">
        <v>841.25070263145005</v>
      </c>
      <c r="H136" s="723">
        <v>2602.4324113442599</v>
      </c>
      <c r="I136" s="824">
        <v>2195.8849425785374</v>
      </c>
      <c r="J136" s="723">
        <v>4798.3173539227973</v>
      </c>
      <c r="K136" s="723"/>
      <c r="L136" s="723"/>
      <c r="M136" s="1599">
        <v>2009.1301623281001</v>
      </c>
      <c r="N136" s="1599">
        <v>113.83948368594</v>
      </c>
      <c r="O136" s="1694">
        <v>727.41121894550997</v>
      </c>
      <c r="P136" s="2"/>
      <c r="AB136" s="2"/>
    </row>
    <row r="137" spans="1:28" ht="16.5" customHeight="1">
      <c r="A137" s="539" t="s">
        <v>44</v>
      </c>
      <c r="B137" s="723">
        <v>7633.4126287206691</v>
      </c>
      <c r="C137" s="723">
        <v>-2615.0120202473399</v>
      </c>
      <c r="D137" s="723">
        <v>3503.7229685123998</v>
      </c>
      <c r="E137" s="723">
        <v>3463.4437361306896</v>
      </c>
      <c r="F137" s="723">
        <v>40.279232381709996</v>
      </c>
      <c r="G137" s="723">
        <v>858.30116803057001</v>
      </c>
      <c r="H137" s="723">
        <v>2639.0609889896396</v>
      </c>
      <c r="I137" s="824">
        <v>2477.1857571633691</v>
      </c>
      <c r="J137" s="723">
        <v>5116.2467461530086</v>
      </c>
      <c r="K137" s="723"/>
      <c r="L137" s="723"/>
      <c r="M137" s="1599">
        <v>2113.3185144181894</v>
      </c>
      <c r="N137" s="1599">
        <v>143.34559859618997</v>
      </c>
      <c r="O137" s="1694">
        <v>714.9555694343801</v>
      </c>
      <c r="P137" s="2"/>
      <c r="AB137" s="2"/>
    </row>
    <row r="138" spans="1:28" ht="16.5" customHeight="1">
      <c r="A138" s="539" t="s">
        <v>45</v>
      </c>
      <c r="B138" s="723">
        <v>6977.2708816119994</v>
      </c>
      <c r="C138" s="723">
        <v>-2462.8609903952606</v>
      </c>
      <c r="D138" s="723">
        <v>4203.1694797618502</v>
      </c>
      <c r="E138" s="723">
        <v>4144.1726648609492</v>
      </c>
      <c r="F138" s="723">
        <v>58.996814900900006</v>
      </c>
      <c r="G138" s="723">
        <v>967.27691673368008</v>
      </c>
      <c r="H138" s="723">
        <v>3038.6079129053801</v>
      </c>
      <c r="I138" s="824">
        <v>2634.0145234469478</v>
      </c>
      <c r="J138" s="723">
        <v>5672.6224363523279</v>
      </c>
      <c r="K138" s="723"/>
      <c r="L138" s="723"/>
      <c r="M138" s="1599">
        <v>2495.2215222824602</v>
      </c>
      <c r="N138" s="1599">
        <v>244.97000219146</v>
      </c>
      <c r="O138" s="1694">
        <v>722.30691454222006</v>
      </c>
      <c r="P138" s="2"/>
      <c r="AB138" s="2"/>
    </row>
    <row r="139" spans="1:28" ht="16.5" customHeight="1">
      <c r="A139" s="539" t="s">
        <v>46</v>
      </c>
      <c r="B139" s="723">
        <v>7266.5120892413697</v>
      </c>
      <c r="C139" s="723">
        <v>-2368.48438985035</v>
      </c>
      <c r="D139" s="723">
        <v>5056.7208985961497</v>
      </c>
      <c r="E139" s="723">
        <v>4968.9672981620006</v>
      </c>
      <c r="F139" s="723">
        <v>87.753600434149988</v>
      </c>
      <c r="G139" s="723">
        <v>1195.2719362516802</v>
      </c>
      <c r="H139" s="723">
        <v>3116.2721442054803</v>
      </c>
      <c r="I139" s="824">
        <v>2693.5543364248601</v>
      </c>
      <c r="J139" s="723">
        <v>5809.8264806303405</v>
      </c>
      <c r="K139" s="723"/>
      <c r="L139" s="723"/>
      <c r="M139" s="1599">
        <v>2378.4049202092706</v>
      </c>
      <c r="N139" s="1599">
        <v>234.49750235367</v>
      </c>
      <c r="O139" s="1694">
        <v>960.7744338980101</v>
      </c>
      <c r="P139" s="2"/>
      <c r="AB139" s="2"/>
    </row>
    <row r="140" spans="1:28" ht="16.5" customHeight="1">
      <c r="A140" s="539">
        <v>2008</v>
      </c>
      <c r="B140" s="723"/>
      <c r="C140" s="723"/>
      <c r="D140" s="723"/>
      <c r="E140" s="723"/>
      <c r="F140" s="723"/>
      <c r="G140" s="723"/>
      <c r="H140" s="723"/>
      <c r="I140" s="723"/>
      <c r="J140" s="723"/>
      <c r="K140" s="723"/>
      <c r="L140" s="723"/>
      <c r="M140" s="1599"/>
      <c r="N140" s="1599"/>
      <c r="O140" s="1694"/>
      <c r="P140" s="2"/>
      <c r="AB140" s="2"/>
    </row>
    <row r="141" spans="1:28" ht="16.5" customHeight="1">
      <c r="A141" s="539" t="s">
        <v>43</v>
      </c>
      <c r="B141" s="723">
        <v>7991.6227952262607</v>
      </c>
      <c r="C141" s="723">
        <v>-2501.9963264524099</v>
      </c>
      <c r="D141" s="723">
        <v>5964.3268015746808</v>
      </c>
      <c r="E141" s="723">
        <v>5862.3271264018404</v>
      </c>
      <c r="F141" s="723">
        <v>101.99967517284001</v>
      </c>
      <c r="G141" s="723">
        <v>1200.0430151335001</v>
      </c>
      <c r="H141" s="723">
        <v>4546.1386389510499</v>
      </c>
      <c r="I141" s="824">
        <v>3452.0941825928612</v>
      </c>
      <c r="J141" s="723">
        <v>7998.2328215439111</v>
      </c>
      <c r="K141" s="723"/>
      <c r="L141" s="723"/>
      <c r="M141" s="1599">
        <v>3883.3489911090001</v>
      </c>
      <c r="N141" s="1599">
        <v>308.22613196441</v>
      </c>
      <c r="O141" s="1694">
        <v>891.81688316909015</v>
      </c>
      <c r="P141" s="2"/>
      <c r="AB141" s="2"/>
    </row>
    <row r="142" spans="1:28" ht="16.5" customHeight="1">
      <c r="A142" s="539" t="s">
        <v>44</v>
      </c>
      <c r="B142" s="723">
        <v>8316.2372229435987</v>
      </c>
      <c r="C142" s="723">
        <v>-2716.4453121344191</v>
      </c>
      <c r="D142" s="723">
        <v>6754.6815888199089</v>
      </c>
      <c r="E142" s="723">
        <v>6655.2816789091194</v>
      </c>
      <c r="F142" s="723">
        <v>99.399909910790015</v>
      </c>
      <c r="G142" s="723">
        <v>1517.7694497536002</v>
      </c>
      <c r="H142" s="723">
        <v>4328.5116641588693</v>
      </c>
      <c r="I142" s="824">
        <v>3619.8571840341019</v>
      </c>
      <c r="J142" s="723">
        <v>7948.3688481929712</v>
      </c>
      <c r="K142" s="723"/>
      <c r="L142" s="723"/>
      <c r="M142" s="1599">
        <v>3655.45625752554</v>
      </c>
      <c r="N142" s="1599">
        <v>599.4865720646801</v>
      </c>
      <c r="O142" s="1694">
        <v>918.28287768892005</v>
      </c>
      <c r="P142" s="2"/>
      <c r="AB142" s="2"/>
    </row>
    <row r="143" spans="1:28" ht="16.5" customHeight="1">
      <c r="A143" s="539" t="s">
        <v>45</v>
      </c>
      <c r="B143" s="723">
        <v>8523.4809670053401</v>
      </c>
      <c r="C143" s="723">
        <v>-3230.0392832730095</v>
      </c>
      <c r="D143" s="723">
        <v>7474.6663788821697</v>
      </c>
      <c r="E143" s="723">
        <v>7378.5260874658597</v>
      </c>
      <c r="F143" s="723">
        <v>96.140291416309992</v>
      </c>
      <c r="G143" s="723">
        <v>1247.2094732134799</v>
      </c>
      <c r="H143" s="723">
        <v>4521.7903407194708</v>
      </c>
      <c r="I143" s="824">
        <v>4438.4973872117907</v>
      </c>
      <c r="J143" s="723">
        <v>8960.2877279312615</v>
      </c>
      <c r="K143" s="723"/>
      <c r="L143" s="723"/>
      <c r="M143" s="1599">
        <v>3765.0043150116003</v>
      </c>
      <c r="N143" s="1599">
        <v>270.84716131201003</v>
      </c>
      <c r="O143" s="1694">
        <v>976.36231190146998</v>
      </c>
      <c r="P143" s="2"/>
      <c r="AB143" s="2"/>
    </row>
    <row r="144" spans="1:28" ht="16.5" customHeight="1">
      <c r="A144" s="539" t="s">
        <v>46</v>
      </c>
      <c r="B144" s="723">
        <v>8550.4303120210716</v>
      </c>
      <c r="C144" s="723">
        <v>-3107.6885878986004</v>
      </c>
      <c r="D144" s="723">
        <v>8059.5489170872997</v>
      </c>
      <c r="E144" s="723">
        <v>7909.7837779165393</v>
      </c>
      <c r="F144" s="723">
        <v>149.76513917075999</v>
      </c>
      <c r="G144" s="723">
        <v>1549.0930314107798</v>
      </c>
      <c r="H144" s="723">
        <v>4857.3122493764404</v>
      </c>
      <c r="I144" s="824">
        <v>4309.5230556881197</v>
      </c>
      <c r="J144" s="723">
        <v>9166.8353050645601</v>
      </c>
      <c r="K144" s="723"/>
      <c r="L144" s="723"/>
      <c r="M144" s="1599">
        <v>3964.6366613091304</v>
      </c>
      <c r="N144" s="1599">
        <v>393.75847785556005</v>
      </c>
      <c r="O144" s="1694">
        <v>1155.3345535552198</v>
      </c>
      <c r="P144" s="2"/>
      <c r="AB144" s="2"/>
    </row>
    <row r="145" spans="1:28" ht="16.5" customHeight="1">
      <c r="A145" s="539">
        <v>2009</v>
      </c>
      <c r="B145" s="723"/>
      <c r="C145" s="723"/>
      <c r="D145" s="723"/>
      <c r="E145" s="723"/>
      <c r="F145" s="723"/>
      <c r="G145" s="723"/>
      <c r="H145" s="723"/>
      <c r="I145" s="723"/>
      <c r="J145" s="723"/>
      <c r="K145" s="723"/>
      <c r="L145" s="723"/>
      <c r="M145" s="1599"/>
      <c r="N145" s="1599"/>
      <c r="O145" s="1694"/>
      <c r="P145" s="2"/>
      <c r="Z145" s="1600"/>
      <c r="AB145" s="2"/>
    </row>
    <row r="146" spans="1:28" ht="16.5" customHeight="1">
      <c r="A146" s="539" t="s">
        <v>43</v>
      </c>
      <c r="B146" s="723">
        <v>8105.332217804531</v>
      </c>
      <c r="C146" s="723">
        <v>-3605.9243653774793</v>
      </c>
      <c r="D146" s="723">
        <v>8226.4425551741297</v>
      </c>
      <c r="E146" s="723">
        <v>8015.5727946037787</v>
      </c>
      <c r="F146" s="723">
        <v>210.86976057035002</v>
      </c>
      <c r="G146" s="723">
        <v>1384.0403923980002</v>
      </c>
      <c r="H146" s="723">
        <v>4666.7149850618689</v>
      </c>
      <c r="I146" s="824">
        <v>4331.10226894879</v>
      </c>
      <c r="J146" s="723">
        <v>8997.8172540106589</v>
      </c>
      <c r="K146" s="723"/>
      <c r="L146" s="723"/>
      <c r="M146" s="1599">
        <v>3862.6417272683893</v>
      </c>
      <c r="N146" s="1599">
        <v>346.27424429020004</v>
      </c>
      <c r="O146" s="1694">
        <v>1037.7661481078001</v>
      </c>
      <c r="P146" s="1600"/>
      <c r="Q146" s="1600"/>
      <c r="R146" s="1600"/>
      <c r="S146" s="1600"/>
      <c r="T146" s="1600"/>
      <c r="V146" s="1600"/>
      <c r="W146" s="1600"/>
      <c r="X146" s="1600"/>
      <c r="Z146" s="1600"/>
      <c r="AB146" s="2"/>
    </row>
    <row r="147" spans="1:28" ht="16.5" customHeight="1">
      <c r="A147" s="539" t="s">
        <v>44</v>
      </c>
      <c r="B147" s="723">
        <v>7643.6071311439</v>
      </c>
      <c r="C147" s="723">
        <v>-3150.0181333399601</v>
      </c>
      <c r="D147" s="723">
        <v>8556.9446528259996</v>
      </c>
      <c r="E147" s="723">
        <v>8305.28348837866</v>
      </c>
      <c r="F147" s="723">
        <v>251.66116444734001</v>
      </c>
      <c r="G147" s="723">
        <v>1291.4931979794901</v>
      </c>
      <c r="H147" s="723">
        <v>4484.6157273286408</v>
      </c>
      <c r="I147" s="824">
        <v>4592.4108033331886</v>
      </c>
      <c r="J147" s="723">
        <v>9077.0265306618294</v>
      </c>
      <c r="K147" s="723"/>
      <c r="L147" s="723"/>
      <c r="M147" s="1599">
        <v>3738.1519068368802</v>
      </c>
      <c r="N147" s="1599">
        <v>284.89434606606</v>
      </c>
      <c r="O147" s="1694">
        <v>1006.5988519134301</v>
      </c>
      <c r="P147" s="1600"/>
      <c r="Q147" s="1600"/>
      <c r="R147" s="1600"/>
      <c r="S147" s="1600"/>
      <c r="T147" s="1600"/>
      <c r="V147" s="1600"/>
      <c r="W147" s="1600"/>
      <c r="X147" s="1600"/>
      <c r="Z147" s="1600"/>
      <c r="AB147" s="2"/>
    </row>
    <row r="148" spans="1:28" ht="16.5" customHeight="1">
      <c r="A148" s="539" t="s">
        <v>45</v>
      </c>
      <c r="B148" s="723">
        <v>6886.8645521917506</v>
      </c>
      <c r="C148" s="723">
        <v>-2957.1118267005095</v>
      </c>
      <c r="D148" s="723">
        <v>9811.3632654515804</v>
      </c>
      <c r="E148" s="723">
        <v>9516.41160054174</v>
      </c>
      <c r="F148" s="723">
        <v>294.95166490983996</v>
      </c>
      <c r="G148" s="723">
        <v>1261.97359915673</v>
      </c>
      <c r="H148" s="723">
        <v>4333.5000862480611</v>
      </c>
      <c r="I148" s="824">
        <v>5124.9901598037504</v>
      </c>
      <c r="J148" s="723">
        <v>9458.4902460518115</v>
      </c>
      <c r="K148" s="723"/>
      <c r="L148" s="723"/>
      <c r="M148" s="1599">
        <v>3554.7755254385802</v>
      </c>
      <c r="N148" s="1599">
        <v>230.12158328446</v>
      </c>
      <c r="O148" s="1694">
        <v>1031.8520158722699</v>
      </c>
      <c r="P148" s="1600"/>
      <c r="Q148" s="1600"/>
      <c r="R148" s="1600"/>
      <c r="S148" s="1600"/>
      <c r="T148" s="1600"/>
      <c r="V148" s="1600"/>
      <c r="W148" s="1600"/>
      <c r="X148" s="1600"/>
      <c r="Z148" s="1600"/>
      <c r="AB148" s="2"/>
    </row>
    <row r="149" spans="1:28" ht="16.5" customHeight="1">
      <c r="A149" s="539" t="s">
        <v>46</v>
      </c>
      <c r="B149" s="723">
        <v>7593.3218175431393</v>
      </c>
      <c r="C149" s="723">
        <v>-2356.6947180415996</v>
      </c>
      <c r="D149" s="723">
        <v>10219.336111653101</v>
      </c>
      <c r="E149" s="723">
        <v>9895.7624779626185</v>
      </c>
      <c r="F149" s="723">
        <v>310.32427024071001</v>
      </c>
      <c r="G149" s="723">
        <v>1653.8599796896801</v>
      </c>
      <c r="H149" s="723">
        <v>5017.1159271488405</v>
      </c>
      <c r="I149" s="824">
        <v>5763.5112153961591</v>
      </c>
      <c r="J149" s="723">
        <v>10780.627142545</v>
      </c>
      <c r="K149" s="723">
        <v>0</v>
      </c>
      <c r="L149" s="723">
        <v>10780.627142545</v>
      </c>
      <c r="M149" s="1599">
        <v>4089.8794831879004</v>
      </c>
      <c r="N149" s="1599">
        <v>472.31805104815999</v>
      </c>
      <c r="O149" s="1694">
        <v>1181.5419286415199</v>
      </c>
      <c r="P149" s="1600"/>
      <c r="Q149" s="98"/>
      <c r="R149" s="1600"/>
      <c r="S149" s="1600"/>
      <c r="T149" s="1600"/>
      <c r="U149" s="1600"/>
      <c r="V149" s="1600"/>
      <c r="W149" s="1600"/>
      <c r="X149" s="1600"/>
      <c r="Y149" s="1600"/>
      <c r="Z149" s="1600"/>
      <c r="AA149" s="1600"/>
      <c r="AB149" s="1600"/>
    </row>
    <row r="150" spans="1:28" ht="16.5" customHeight="1">
      <c r="A150" s="1701" t="s">
        <v>1424</v>
      </c>
      <c r="B150" s="723"/>
      <c r="C150" s="723"/>
      <c r="D150" s="723"/>
      <c r="E150" s="723"/>
      <c r="F150" s="723"/>
      <c r="G150" s="723"/>
      <c r="H150" s="723"/>
      <c r="I150" s="723"/>
      <c r="J150" s="723"/>
      <c r="K150" s="723"/>
      <c r="L150" s="723"/>
      <c r="M150" s="1599"/>
      <c r="N150" s="1599"/>
      <c r="O150" s="1694"/>
      <c r="P150" s="1600"/>
      <c r="Q150" s="98"/>
      <c r="R150" s="1600"/>
      <c r="S150" s="1600"/>
      <c r="T150" s="1600"/>
      <c r="U150" s="1600"/>
      <c r="V150" s="1600"/>
      <c r="W150" s="1600"/>
      <c r="X150" s="1600"/>
      <c r="Y150" s="1600"/>
      <c r="Z150" s="1600"/>
      <c r="AA150" s="1600"/>
      <c r="AB150" s="1600"/>
    </row>
    <row r="151" spans="1:28" ht="16.5" customHeight="1">
      <c r="A151" s="1701" t="s">
        <v>43</v>
      </c>
      <c r="B151" s="723">
        <v>7249.6318516228093</v>
      </c>
      <c r="C151" s="723">
        <v>-1782.2483984642997</v>
      </c>
      <c r="D151" s="723">
        <v>10050.671903727003</v>
      </c>
      <c r="E151" s="723">
        <v>9715.6081193560531</v>
      </c>
      <c r="F151" s="723">
        <v>321.81442092116998</v>
      </c>
      <c r="G151" s="723">
        <v>1810.8899921094198</v>
      </c>
      <c r="H151" s="723">
        <v>4966.4538664873999</v>
      </c>
      <c r="I151" s="824">
        <v>6056.8591041265499</v>
      </c>
      <c r="J151" s="723">
        <v>11023.31297061395</v>
      </c>
      <c r="K151" s="723">
        <v>0</v>
      </c>
      <c r="L151" s="723">
        <v>11023.31297061395</v>
      </c>
      <c r="M151" s="1599">
        <v>4132.8964809747595</v>
      </c>
      <c r="N151" s="1599">
        <v>724.43258667759005</v>
      </c>
      <c r="O151" s="1694">
        <v>1086.4574054318298</v>
      </c>
      <c r="P151" s="1600"/>
      <c r="Q151" s="98"/>
      <c r="R151" s="1600"/>
      <c r="S151" s="1600"/>
      <c r="T151" s="1600"/>
      <c r="U151" s="1600"/>
      <c r="V151" s="1600"/>
      <c r="W151" s="1600"/>
      <c r="X151" s="1600"/>
      <c r="Y151" s="1600"/>
      <c r="Z151" s="1600"/>
      <c r="AA151" s="1600"/>
      <c r="AB151" s="1600"/>
    </row>
    <row r="152" spans="1:28" ht="16.5" customHeight="1">
      <c r="A152" s="1701" t="s">
        <v>44</v>
      </c>
      <c r="B152" s="723">
        <v>6484.7590065151808</v>
      </c>
      <c r="C152" s="723">
        <v>-1585.9218694412405</v>
      </c>
      <c r="D152" s="723">
        <v>10102.817500668909</v>
      </c>
      <c r="E152" s="723">
        <v>9783.6503896958784</v>
      </c>
      <c r="F152" s="723">
        <v>319.16711097302999</v>
      </c>
      <c r="G152" s="723">
        <v>1535.1123485388598</v>
      </c>
      <c r="H152" s="723">
        <v>4917.9899228636696</v>
      </c>
      <c r="I152" s="824">
        <v>5927.5081735112217</v>
      </c>
      <c r="J152" s="723">
        <v>10845.498096374891</v>
      </c>
      <c r="K152" s="723">
        <v>42.495645268541921</v>
      </c>
      <c r="L152" s="723">
        <v>10887.993741643433</v>
      </c>
      <c r="M152" s="1599">
        <v>4122.57784829507</v>
      </c>
      <c r="N152" s="1599">
        <v>471.47934774591994</v>
      </c>
      <c r="O152" s="1694">
        <v>1063.6330007929398</v>
      </c>
      <c r="P152" s="1600"/>
      <c r="Q152" s="98"/>
      <c r="R152" s="1600"/>
      <c r="S152" s="1600"/>
      <c r="T152" s="1600"/>
      <c r="U152" s="1600"/>
      <c r="V152" s="1600"/>
      <c r="W152" s="1600"/>
      <c r="X152" s="1600"/>
      <c r="Y152" s="1600"/>
      <c r="Z152" s="1600"/>
      <c r="AA152" s="1600"/>
      <c r="AB152" s="1600"/>
    </row>
    <row r="153" spans="1:28" ht="16.5" customHeight="1">
      <c r="A153" s="1701" t="s">
        <v>45</v>
      </c>
      <c r="B153" s="723">
        <v>6453.963970505949</v>
      </c>
      <c r="C153" s="723">
        <v>-1323.9962935459596</v>
      </c>
      <c r="D153" s="723">
        <v>10336.114783796389</v>
      </c>
      <c r="E153" s="723">
        <v>9994.8735827435794</v>
      </c>
      <c r="F153" s="723">
        <v>341.24120105281003</v>
      </c>
      <c r="G153" s="723">
        <v>1344.3246143656104</v>
      </c>
      <c r="H153" s="723">
        <v>5255.8907983764002</v>
      </c>
      <c r="I153" s="824">
        <v>5968.89896788238</v>
      </c>
      <c r="J153" s="723">
        <v>11224.78976625878</v>
      </c>
      <c r="K153" s="723">
        <v>0</v>
      </c>
      <c r="L153" s="723">
        <v>11224.78976625878</v>
      </c>
      <c r="M153" s="1599">
        <v>4375.0266313216098</v>
      </c>
      <c r="N153" s="1599">
        <v>218.92968996792996</v>
      </c>
      <c r="O153" s="1694">
        <v>1125.3949243976801</v>
      </c>
      <c r="P153" s="1600"/>
      <c r="Q153" s="98"/>
      <c r="R153" s="1600"/>
      <c r="S153" s="1600"/>
      <c r="T153" s="1600"/>
      <c r="U153" s="1600"/>
      <c r="V153" s="1600"/>
      <c r="W153" s="1600"/>
      <c r="X153" s="1600"/>
      <c r="Y153" s="1600"/>
      <c r="Z153" s="1600"/>
      <c r="AA153" s="1600"/>
      <c r="AB153" s="1600"/>
    </row>
    <row r="154" spans="1:28" ht="16.5" customHeight="1">
      <c r="A154" s="1701" t="s">
        <v>46</v>
      </c>
      <c r="B154" s="723">
        <v>6506.6185896335992</v>
      </c>
      <c r="C154" s="723">
        <v>-1331.6976631999701</v>
      </c>
      <c r="D154" s="723">
        <v>9830.3440798828378</v>
      </c>
      <c r="E154" s="723">
        <v>9460.5342555823772</v>
      </c>
      <c r="F154" s="723">
        <v>369.80982430045992</v>
      </c>
      <c r="G154" s="723">
        <v>1845.7145165741201</v>
      </c>
      <c r="H154" s="723">
        <v>5571.2698895916401</v>
      </c>
      <c r="I154" s="824">
        <v>5954.2604522725997</v>
      </c>
      <c r="J154" s="723">
        <v>11525.53034186424</v>
      </c>
      <c r="K154" s="723">
        <v>0</v>
      </c>
      <c r="L154" s="723">
        <v>11525.53034186424</v>
      </c>
      <c r="M154" s="1599">
        <v>4488.97482333273</v>
      </c>
      <c r="N154" s="1599">
        <v>467.58009010104996</v>
      </c>
      <c r="O154" s="1694">
        <v>1378.1344264730701</v>
      </c>
      <c r="P154" s="1600"/>
      <c r="Q154" s="98"/>
      <c r="R154" s="1600"/>
      <c r="S154" s="1600"/>
      <c r="T154" s="1600"/>
      <c r="U154" s="1600"/>
      <c r="V154" s="1600"/>
      <c r="W154" s="1600"/>
      <c r="X154" s="1600"/>
      <c r="Y154" s="1600"/>
      <c r="Z154" s="1600"/>
      <c r="AA154" s="1600"/>
      <c r="AB154" s="1600"/>
    </row>
    <row r="155" spans="1:28" ht="16.5" customHeight="1">
      <c r="A155" s="1701" t="s">
        <v>1423</v>
      </c>
      <c r="B155" s="723"/>
      <c r="C155" s="723"/>
      <c r="D155" s="723"/>
      <c r="E155" s="723"/>
      <c r="F155" s="723"/>
      <c r="G155" s="723"/>
      <c r="H155" s="723"/>
      <c r="I155" s="723"/>
      <c r="J155" s="723"/>
      <c r="K155" s="723"/>
      <c r="L155" s="723"/>
      <c r="M155" s="1599"/>
      <c r="N155" s="1599"/>
      <c r="O155" s="1694"/>
      <c r="P155" s="1600"/>
      <c r="Q155" s="98"/>
      <c r="R155" s="1600"/>
      <c r="S155" s="1600"/>
      <c r="T155" s="1600"/>
      <c r="U155" s="1600"/>
      <c r="V155" s="1600"/>
      <c r="W155" s="1600"/>
      <c r="X155" s="1600"/>
      <c r="Y155" s="1600"/>
      <c r="Z155" s="1600"/>
      <c r="AA155" s="1600"/>
      <c r="AB155" s="1600"/>
    </row>
    <row r="156" spans="1:28" ht="16.5" customHeight="1">
      <c r="A156" s="1701" t="s">
        <v>43</v>
      </c>
      <c r="B156" s="723">
        <v>6988.0781024739299</v>
      </c>
      <c r="C156" s="723">
        <v>-1450.5190407471823</v>
      </c>
      <c r="D156" s="723">
        <v>9446.9463160996784</v>
      </c>
      <c r="E156" s="723">
        <v>9070.1746476979497</v>
      </c>
      <c r="F156" s="723">
        <v>376.77166840172998</v>
      </c>
      <c r="G156" s="723">
        <v>1705.9164410128003</v>
      </c>
      <c r="H156" s="723">
        <v>5424.5172001833816</v>
      </c>
      <c r="I156" s="824">
        <v>6229.1066060267603</v>
      </c>
      <c r="J156" s="723">
        <v>11653.623806210142</v>
      </c>
      <c r="K156" s="723">
        <v>86.367454610288405</v>
      </c>
      <c r="L156" s="723">
        <v>11739.99126082043</v>
      </c>
      <c r="M156" s="1599">
        <v>4311.833052121221</v>
      </c>
      <c r="N156" s="1599">
        <v>289.53739913762001</v>
      </c>
      <c r="O156" s="1694">
        <v>1416.3790418751801</v>
      </c>
      <c r="P156" s="1600"/>
      <c r="Q156" s="98"/>
      <c r="R156" s="1600"/>
      <c r="S156" s="1600"/>
      <c r="T156" s="1600"/>
      <c r="U156" s="1600"/>
      <c r="V156" s="1600"/>
      <c r="W156" s="1600"/>
      <c r="X156" s="1600"/>
      <c r="Y156" s="1600"/>
      <c r="Z156" s="1600"/>
      <c r="AA156" s="1600"/>
      <c r="AB156" s="1600"/>
    </row>
    <row r="157" spans="1:28" ht="16.5" customHeight="1">
      <c r="A157" s="1701" t="s">
        <v>44</v>
      </c>
      <c r="B157" s="723">
        <v>6453.6902622074604</v>
      </c>
      <c r="C157" s="723">
        <v>-1262.2131866809059</v>
      </c>
      <c r="D157" s="723">
        <v>9957.9498844340687</v>
      </c>
      <c r="E157" s="723">
        <v>9537.7119368133281</v>
      </c>
      <c r="F157" s="723">
        <v>420.23794762073999</v>
      </c>
      <c r="G157" s="723">
        <v>2065.0563384857801</v>
      </c>
      <c r="H157" s="723">
        <v>5637.2645382671908</v>
      </c>
      <c r="I157" s="824">
        <v>6534.8321723704994</v>
      </c>
      <c r="J157" s="723">
        <v>12172.09671063769</v>
      </c>
      <c r="K157" s="723">
        <v>0</v>
      </c>
      <c r="L157" s="723">
        <v>12172.09671063769</v>
      </c>
      <c r="M157" s="1599">
        <v>4620.8146187910306</v>
      </c>
      <c r="N157" s="1599">
        <v>711.07373210086996</v>
      </c>
      <c r="O157" s="1694">
        <v>1353.9826063849102</v>
      </c>
      <c r="P157" s="1600"/>
      <c r="Q157" s="98"/>
      <c r="R157" s="1600"/>
      <c r="S157" s="1600"/>
      <c r="T157" s="1600"/>
      <c r="U157" s="1600"/>
      <c r="V157" s="1600"/>
      <c r="W157" s="1600"/>
      <c r="X157" s="1600"/>
      <c r="Y157" s="1600"/>
      <c r="Z157" s="1600"/>
      <c r="AA157" s="1600"/>
      <c r="AB157" s="1600"/>
    </row>
    <row r="158" spans="1:28" ht="16.5" customHeight="1">
      <c r="A158" s="1701" t="s">
        <v>45</v>
      </c>
      <c r="B158" s="723">
        <v>6669.7660504796104</v>
      </c>
      <c r="C158" s="723">
        <v>-1215.8560037595591</v>
      </c>
      <c r="D158" s="723">
        <v>11110.737014687673</v>
      </c>
      <c r="E158" s="723">
        <v>10710.576188283712</v>
      </c>
      <c r="F158" s="723">
        <v>400.16082640396002</v>
      </c>
      <c r="G158" s="723">
        <v>1908.23937081492</v>
      </c>
      <c r="H158" s="723">
        <v>6002.2601325473497</v>
      </c>
      <c r="I158" s="824">
        <v>6615.8202023807498</v>
      </c>
      <c r="J158" s="723">
        <v>12618.0803349281</v>
      </c>
      <c r="K158" s="723">
        <v>434.38150570302969</v>
      </c>
      <c r="L158" s="723">
        <v>13052.461840631129</v>
      </c>
      <c r="M158" s="1599">
        <v>4990.5039162102194</v>
      </c>
      <c r="N158" s="1599">
        <v>565.88134323582995</v>
      </c>
      <c r="O158" s="1694">
        <v>1342.35802757909</v>
      </c>
      <c r="P158" s="1600"/>
      <c r="Q158" s="98"/>
      <c r="R158" s="1600"/>
      <c r="S158" s="1600"/>
      <c r="T158" s="1600"/>
      <c r="U158" s="1600"/>
      <c r="V158" s="1600"/>
      <c r="W158" s="1600"/>
      <c r="X158" s="1600"/>
      <c r="Y158" s="1600"/>
      <c r="Z158" s="1600"/>
      <c r="AA158" s="1600"/>
      <c r="AB158" s="1600"/>
    </row>
    <row r="159" spans="1:28" ht="16.5" customHeight="1">
      <c r="A159" s="1701" t="s">
        <v>46</v>
      </c>
      <c r="B159" s="723">
        <v>7138.6727772038603</v>
      </c>
      <c r="C159" s="723">
        <v>-1030.7227336435108</v>
      </c>
      <c r="D159" s="723">
        <v>14183.59181632569</v>
      </c>
      <c r="E159" s="723">
        <v>13670.373159760438</v>
      </c>
      <c r="F159" s="723">
        <v>513.21865656525006</v>
      </c>
      <c r="G159" s="723">
        <v>2784.0654296564899</v>
      </c>
      <c r="H159" s="723">
        <v>6771.58148868629</v>
      </c>
      <c r="I159" s="824">
        <v>6531.9130086532186</v>
      </c>
      <c r="J159" s="723">
        <v>13303.494497339509</v>
      </c>
      <c r="K159" s="723">
        <v>1003.2838088951121</v>
      </c>
      <c r="L159" s="723">
        <v>14306.778306234621</v>
      </c>
      <c r="M159" s="1599">
        <v>5526.4461357723003</v>
      </c>
      <c r="N159" s="1599">
        <v>1218.0189897995801</v>
      </c>
      <c r="O159" s="1694">
        <v>1566.04643985691</v>
      </c>
      <c r="P159" s="1600"/>
      <c r="Q159" s="98"/>
      <c r="R159" s="1600"/>
      <c r="S159" s="1600"/>
      <c r="T159" s="1600"/>
      <c r="U159" s="1600"/>
      <c r="V159" s="1600"/>
      <c r="W159" s="1600"/>
      <c r="X159" s="1600"/>
      <c r="Y159" s="1600"/>
      <c r="Z159" s="1600"/>
      <c r="AA159" s="1600"/>
      <c r="AB159" s="1600"/>
    </row>
    <row r="160" spans="1:28" ht="16.5" customHeight="1">
      <c r="A160" s="1701" t="s">
        <v>1422</v>
      </c>
      <c r="B160" s="723"/>
      <c r="C160" s="723"/>
      <c r="D160" s="723"/>
      <c r="E160" s="723"/>
      <c r="F160" s="723"/>
      <c r="G160" s="723"/>
      <c r="H160" s="723"/>
      <c r="I160" s="723"/>
      <c r="J160" s="723"/>
      <c r="K160" s="723"/>
      <c r="L160" s="723"/>
      <c r="M160" s="1599"/>
      <c r="N160" s="1599"/>
      <c r="O160" s="1694"/>
      <c r="P160" s="1600"/>
      <c r="Q160" s="98"/>
      <c r="R160" s="1600"/>
      <c r="S160" s="1600"/>
      <c r="T160" s="1600"/>
      <c r="U160" s="1600"/>
      <c r="V160" s="1600"/>
      <c r="W160" s="1600"/>
      <c r="X160" s="1600"/>
      <c r="Y160" s="1600"/>
      <c r="Z160" s="1600"/>
      <c r="AA160" s="1600"/>
      <c r="AB160" s="1600"/>
    </row>
    <row r="161" spans="1:28" ht="16.5" customHeight="1">
      <c r="A161" s="1701" t="s">
        <v>43</v>
      </c>
      <c r="B161" s="723">
        <v>7306.7231029554287</v>
      </c>
      <c r="C161" s="723">
        <v>-854.95713540671977</v>
      </c>
      <c r="D161" s="723">
        <v>14119.886078110429</v>
      </c>
      <c r="E161" s="723">
        <v>13581.771748674888</v>
      </c>
      <c r="F161" s="723">
        <v>538.11432943553996</v>
      </c>
      <c r="G161" s="723">
        <v>2527.6043137290503</v>
      </c>
      <c r="H161" s="723">
        <v>6522.9403742590493</v>
      </c>
      <c r="I161" s="824">
        <v>6748.0334308776492</v>
      </c>
      <c r="J161" s="723">
        <v>13270.973805136699</v>
      </c>
      <c r="K161" s="723">
        <v>1888.0762909923524</v>
      </c>
      <c r="L161" s="723">
        <v>15159.050096129051</v>
      </c>
      <c r="M161" s="1599">
        <v>5381.5899873913695</v>
      </c>
      <c r="N161" s="1599">
        <v>1094.76970268474</v>
      </c>
      <c r="O161" s="1694">
        <v>1432.8346110443101</v>
      </c>
      <c r="P161" s="1600"/>
      <c r="Q161" s="98"/>
      <c r="R161" s="1600"/>
      <c r="S161" s="1600"/>
      <c r="T161" s="1600"/>
      <c r="U161" s="1600"/>
      <c r="V161" s="1600"/>
      <c r="W161" s="1600"/>
      <c r="X161" s="1600"/>
      <c r="Y161" s="1600"/>
      <c r="Z161" s="1600"/>
      <c r="AA161" s="1600"/>
      <c r="AB161" s="1600"/>
    </row>
    <row r="162" spans="1:28" ht="16.5" customHeight="1">
      <c r="A162" s="1701" t="s">
        <v>44</v>
      </c>
      <c r="B162" s="723">
        <v>7522.255036021319</v>
      </c>
      <c r="C162" s="723">
        <v>-1681.6047341591993</v>
      </c>
      <c r="D162" s="723">
        <v>14701.058396056405</v>
      </c>
      <c r="E162" s="723">
        <v>14114.784744019877</v>
      </c>
      <c r="F162" s="723">
        <v>586.27365203652982</v>
      </c>
      <c r="G162" s="723">
        <v>2511.9752938967094</v>
      </c>
      <c r="H162" s="723">
        <v>6599.3945357290713</v>
      </c>
      <c r="I162" s="824">
        <v>6883.6648779664383</v>
      </c>
      <c r="J162" s="723">
        <v>13483.05941369551</v>
      </c>
      <c r="K162" s="723">
        <v>1565.3125214368592</v>
      </c>
      <c r="L162" s="723">
        <v>15048.371935132369</v>
      </c>
      <c r="M162" s="1599">
        <v>5511.0685587815306</v>
      </c>
      <c r="N162" s="1599">
        <v>1148.2445879203799</v>
      </c>
      <c r="O162" s="1694">
        <v>1363.73070597633</v>
      </c>
      <c r="P162" s="1600"/>
      <c r="Q162" s="98"/>
      <c r="R162" s="1600"/>
      <c r="S162" s="1600"/>
      <c r="T162" s="1600"/>
      <c r="U162" s="1600"/>
      <c r="V162" s="1600"/>
      <c r="W162" s="1600"/>
      <c r="X162" s="1600"/>
      <c r="Y162" s="1600"/>
      <c r="Z162" s="1600"/>
      <c r="AA162" s="1600"/>
      <c r="AB162" s="1600"/>
    </row>
    <row r="163" spans="1:28" ht="16.5" customHeight="1">
      <c r="A163" s="1701" t="s">
        <v>45</v>
      </c>
      <c r="B163" s="723">
        <v>8301.5269739228206</v>
      </c>
      <c r="C163" s="723">
        <v>-1867.4041614652449</v>
      </c>
      <c r="D163" s="723">
        <v>14753.999505641161</v>
      </c>
      <c r="E163" s="723">
        <v>14154.96876251339</v>
      </c>
      <c r="F163" s="723">
        <v>599.03074312776994</v>
      </c>
      <c r="G163" s="723">
        <v>3117.8105788394696</v>
      </c>
      <c r="H163" s="723">
        <v>6392.4548690924103</v>
      </c>
      <c r="I163" s="824">
        <v>7672.8122627465518</v>
      </c>
      <c r="J163" s="723">
        <v>14065.267131838962</v>
      </c>
      <c r="K163" s="723">
        <v>1081.1963624244854</v>
      </c>
      <c r="L163" s="723">
        <v>15146.463494263448</v>
      </c>
      <c r="M163" s="1599">
        <v>5322.2822477367408</v>
      </c>
      <c r="N163" s="1599">
        <v>1768.9722354575601</v>
      </c>
      <c r="O163" s="1694">
        <v>1348.8383433819099</v>
      </c>
      <c r="P163" s="1600"/>
      <c r="Q163" s="98"/>
      <c r="R163" s="1600"/>
      <c r="S163" s="1600"/>
      <c r="T163" s="1600"/>
      <c r="U163" s="1600"/>
      <c r="V163" s="1600"/>
      <c r="W163" s="1600"/>
      <c r="X163" s="1600"/>
      <c r="Y163" s="1600"/>
      <c r="Z163" s="1600"/>
      <c r="AA163" s="1600"/>
      <c r="AB163" s="1600"/>
    </row>
    <row r="164" spans="1:28" ht="16.5" customHeight="1">
      <c r="A164" s="1701" t="s">
        <v>46</v>
      </c>
      <c r="B164" s="723">
        <v>9043.6786840773293</v>
      </c>
      <c r="C164" s="723">
        <v>-2453.5570913491197</v>
      </c>
      <c r="D164" s="723">
        <v>15151.762145139102</v>
      </c>
      <c r="E164" s="723">
        <v>14485.882874027015</v>
      </c>
      <c r="F164" s="723">
        <v>665.87927111209001</v>
      </c>
      <c r="G164" s="723">
        <v>3704.4835524255</v>
      </c>
      <c r="H164" s="723">
        <v>7420.9461847520206</v>
      </c>
      <c r="I164" s="824">
        <v>8062.9013473610512</v>
      </c>
      <c r="J164" s="723">
        <v>15483.847532113072</v>
      </c>
      <c r="K164" s="723">
        <v>1001.2813227756596</v>
      </c>
      <c r="L164" s="723">
        <v>16485.128854888731</v>
      </c>
      <c r="M164" s="1599">
        <v>6119.7855531737905</v>
      </c>
      <c r="N164" s="1599">
        <v>2072.7663954212303</v>
      </c>
      <c r="O164" s="1694">
        <v>1631.7171570042699</v>
      </c>
      <c r="P164" s="1600"/>
      <c r="Q164" s="98"/>
      <c r="R164" s="1600"/>
      <c r="S164" s="1600"/>
      <c r="T164" s="1600"/>
      <c r="U164" s="1600"/>
      <c r="V164" s="1600"/>
      <c r="W164" s="1600"/>
      <c r="X164" s="1600"/>
      <c r="Y164" s="1600"/>
      <c r="Z164" s="1600"/>
      <c r="AA164" s="1600"/>
      <c r="AB164" s="1600"/>
    </row>
    <row r="165" spans="1:28" ht="16.5" customHeight="1">
      <c r="A165" s="1701" t="s">
        <v>1421</v>
      </c>
      <c r="B165" s="723"/>
      <c r="C165" s="723"/>
      <c r="D165" s="723"/>
      <c r="E165" s="723"/>
      <c r="F165" s="723"/>
      <c r="G165" s="723"/>
      <c r="H165" s="723"/>
      <c r="I165" s="723"/>
      <c r="J165" s="723"/>
      <c r="K165" s="723"/>
      <c r="L165" s="723"/>
      <c r="M165" s="1599"/>
      <c r="N165" s="1599"/>
      <c r="O165" s="1694"/>
      <c r="P165" s="1600"/>
      <c r="Q165" s="98"/>
      <c r="R165" s="1600"/>
      <c r="S165" s="1600"/>
      <c r="T165" s="1600"/>
      <c r="U165" s="1600"/>
      <c r="V165" s="1600"/>
      <c r="W165" s="1600"/>
      <c r="X165" s="1600"/>
      <c r="Y165" s="1600"/>
      <c r="Z165" s="1600"/>
      <c r="AA165" s="1600"/>
      <c r="AB165" s="1600"/>
    </row>
    <row r="166" spans="1:28" ht="16.5" customHeight="1">
      <c r="A166" s="1701" t="s">
        <v>43</v>
      </c>
      <c r="B166" s="723">
        <v>9685.87513971107</v>
      </c>
      <c r="C166" s="723">
        <v>-2520.9682421585399</v>
      </c>
      <c r="D166" s="723">
        <v>15261.936092290154</v>
      </c>
      <c r="E166" s="723">
        <v>14599.921763822853</v>
      </c>
      <c r="F166" s="723">
        <v>662.01432846730006</v>
      </c>
      <c r="G166" s="723">
        <v>3911.4661965977098</v>
      </c>
      <c r="H166" s="723">
        <v>6938.5324907836793</v>
      </c>
      <c r="I166" s="824">
        <v>8730.6366597092019</v>
      </c>
      <c r="J166" s="723">
        <v>15669.16915049288</v>
      </c>
      <c r="K166" s="723">
        <v>1772.0011710296076</v>
      </c>
      <c r="L166" s="723">
        <v>17441.170321522488</v>
      </c>
      <c r="M166" s="1599">
        <v>5695.8983149071701</v>
      </c>
      <c r="N166" s="1599">
        <v>2402.9528865740699</v>
      </c>
      <c r="O166" s="1694">
        <v>1508.5133100236399</v>
      </c>
      <c r="P166" s="1600"/>
      <c r="Q166" s="98"/>
      <c r="R166" s="1600"/>
      <c r="S166" s="1600"/>
      <c r="T166" s="1600"/>
      <c r="U166" s="1600"/>
      <c r="V166" s="1600"/>
      <c r="W166" s="1600"/>
      <c r="X166" s="1600"/>
      <c r="Y166" s="1600"/>
      <c r="Z166" s="1600"/>
      <c r="AA166" s="1600"/>
      <c r="AB166" s="1600"/>
    </row>
    <row r="167" spans="1:28" ht="16.5" customHeight="1">
      <c r="A167" s="1701" t="s">
        <v>44</v>
      </c>
      <c r="B167" s="723">
        <v>9164.4301465665394</v>
      </c>
      <c r="C167" s="723">
        <v>-2542.6544344813501</v>
      </c>
      <c r="D167" s="723">
        <v>15692.036927341651</v>
      </c>
      <c r="E167" s="723">
        <v>15031.002009160031</v>
      </c>
      <c r="F167" s="723">
        <v>661.03491818162013</v>
      </c>
      <c r="G167" s="723">
        <v>3236.1528615826201</v>
      </c>
      <c r="H167" s="723">
        <v>6939.5492111492586</v>
      </c>
      <c r="I167" s="824">
        <v>8653.6232964531428</v>
      </c>
      <c r="J167" s="723">
        <v>15593.172507602401</v>
      </c>
      <c r="K167" s="723">
        <v>2179.0176030255898</v>
      </c>
      <c r="L167" s="723">
        <v>17772.190110627991</v>
      </c>
      <c r="M167" s="1599">
        <v>5811.7443338027188</v>
      </c>
      <c r="N167" s="1599">
        <v>1810.6450915476198</v>
      </c>
      <c r="O167" s="1694">
        <v>1425.507770035</v>
      </c>
      <c r="P167" s="1600"/>
      <c r="Q167" s="98"/>
      <c r="R167" s="1600"/>
      <c r="S167" s="1600"/>
      <c r="T167" s="1600"/>
      <c r="U167" s="1600"/>
      <c r="V167" s="1600"/>
      <c r="W167" s="1600"/>
      <c r="X167" s="1600"/>
      <c r="Y167" s="1600"/>
      <c r="Z167" s="1600"/>
      <c r="AA167" s="1600"/>
      <c r="AB167" s="1600"/>
    </row>
    <row r="168" spans="1:28" ht="16.5" customHeight="1">
      <c r="A168" s="1701" t="s">
        <v>45</v>
      </c>
      <c r="B168" s="723">
        <v>8923.52647953835</v>
      </c>
      <c r="C168" s="723">
        <v>-3191.36239588838</v>
      </c>
      <c r="D168" s="723">
        <v>16279.269639946653</v>
      </c>
      <c r="E168" s="723">
        <v>15574.348157077182</v>
      </c>
      <c r="F168" s="723">
        <v>704.92148286947008</v>
      </c>
      <c r="G168" s="723">
        <v>4649.9917640559297</v>
      </c>
      <c r="H168" s="723">
        <v>6293.4767308473392</v>
      </c>
      <c r="I168" s="824">
        <v>8068.9743379658403</v>
      </c>
      <c r="J168" s="723">
        <v>14362.45106881318</v>
      </c>
      <c r="K168" s="723">
        <v>2826.0981175319703</v>
      </c>
      <c r="L168" s="723">
        <v>17188.54918634515</v>
      </c>
      <c r="M168" s="1599">
        <v>5125.300032382479</v>
      </c>
      <c r="N168" s="1599">
        <v>3175.9428481739701</v>
      </c>
      <c r="O168" s="1694">
        <v>1474.0489158819601</v>
      </c>
      <c r="P168" s="1602"/>
      <c r="Q168" s="1600"/>
      <c r="R168" s="1600"/>
      <c r="S168" s="1600"/>
      <c r="T168" s="1600"/>
      <c r="U168" s="1600"/>
      <c r="V168" s="1600"/>
      <c r="W168" s="1600"/>
      <c r="X168" s="1600"/>
      <c r="Y168" s="1600"/>
      <c r="Z168" s="1600"/>
      <c r="AA168" s="1600"/>
      <c r="AB168" s="1600"/>
    </row>
    <row r="169" spans="1:28" s="75" customFormat="1" ht="15.75">
      <c r="A169" s="1701" t="s">
        <v>46</v>
      </c>
      <c r="B169" s="723">
        <v>8658.6497328555815</v>
      </c>
      <c r="C169" s="723">
        <v>-1656.2652775006904</v>
      </c>
      <c r="D169" s="723">
        <v>16191.469997588511</v>
      </c>
      <c r="E169" s="723">
        <v>15388.764783364441</v>
      </c>
      <c r="F169" s="723">
        <v>779.1269313972299</v>
      </c>
      <c r="G169" s="723">
        <v>5090.2447628477003</v>
      </c>
      <c r="H169" s="723">
        <v>7032.8387500674608</v>
      </c>
      <c r="I169" s="824">
        <v>8656.124801614751</v>
      </c>
      <c r="J169" s="723">
        <v>15688.963551682211</v>
      </c>
      <c r="K169" s="723">
        <v>3300.3869304516029</v>
      </c>
      <c r="L169" s="723">
        <v>18989.350482133814</v>
      </c>
      <c r="M169" s="1599">
        <v>5586.1783521248308</v>
      </c>
      <c r="N169" s="1599">
        <v>3313.8316438601801</v>
      </c>
      <c r="O169" s="1694">
        <v>1776.41311898752</v>
      </c>
      <c r="P169" s="1603"/>
      <c r="Q169" s="1600"/>
      <c r="R169" s="1600"/>
      <c r="S169" s="1600"/>
      <c r="T169" s="1600"/>
      <c r="U169" s="1600"/>
      <c r="V169" s="1600"/>
      <c r="W169" s="1600"/>
      <c r="X169" s="1600"/>
      <c r="Y169" s="1600"/>
      <c r="Z169" s="1600"/>
      <c r="AA169" s="1600"/>
      <c r="AB169" s="1600"/>
    </row>
    <row r="170" spans="1:28" s="45" customFormat="1" ht="16.5" customHeight="1">
      <c r="A170" s="1701" t="s">
        <v>1420</v>
      </c>
      <c r="B170" s="723"/>
      <c r="C170" s="723"/>
      <c r="D170" s="723"/>
      <c r="E170" s="723"/>
      <c r="F170" s="723"/>
      <c r="G170" s="723"/>
      <c r="H170" s="723"/>
      <c r="I170" s="723"/>
      <c r="J170" s="723"/>
      <c r="K170" s="723"/>
      <c r="L170" s="723"/>
      <c r="M170" s="1599"/>
      <c r="N170" s="1599"/>
      <c r="O170" s="1694"/>
      <c r="P170" s="2"/>
      <c r="Q170" s="2"/>
      <c r="R170" s="2"/>
      <c r="S170" s="2"/>
      <c r="T170" s="2"/>
      <c r="U170" s="14"/>
      <c r="V170" s="1600"/>
      <c r="W170" s="1600"/>
      <c r="X170" s="1600"/>
      <c r="Y170" s="1600"/>
      <c r="Z170" s="1600"/>
      <c r="AA170" s="1600"/>
      <c r="AB170" s="1600"/>
    </row>
    <row r="171" spans="1:28" s="45" customFormat="1" ht="15.75">
      <c r="A171" s="1701" t="s">
        <v>43</v>
      </c>
      <c r="B171" s="723">
        <v>6609.0794283127088</v>
      </c>
      <c r="C171" s="723">
        <v>1648.4446525542205</v>
      </c>
      <c r="D171" s="723">
        <v>16452.304891711352</v>
      </c>
      <c r="E171" s="723">
        <v>15849.776176229221</v>
      </c>
      <c r="F171" s="723">
        <v>578.94098727428002</v>
      </c>
      <c r="G171" s="723">
        <v>4665.7834505371211</v>
      </c>
      <c r="H171" s="723">
        <v>7617.9095144441289</v>
      </c>
      <c r="I171" s="824">
        <v>10115.00904017623</v>
      </c>
      <c r="J171" s="723">
        <v>17732.918554620359</v>
      </c>
      <c r="K171" s="723">
        <v>2817.7519880108593</v>
      </c>
      <c r="L171" s="723">
        <v>20550.670542631218</v>
      </c>
      <c r="M171" s="1599">
        <v>6332.0730534089989</v>
      </c>
      <c r="N171" s="1599">
        <v>3091.8258460536804</v>
      </c>
      <c r="O171" s="1694">
        <v>1573.95760448344</v>
      </c>
      <c r="P171" s="1593"/>
      <c r="Q171" s="1593"/>
      <c r="R171" s="1593"/>
      <c r="S171" s="1593"/>
      <c r="T171" s="1593"/>
      <c r="U171" s="1593"/>
      <c r="V171" s="1600"/>
      <c r="W171" s="1600"/>
      <c r="X171" s="1600"/>
      <c r="Y171" s="1600"/>
      <c r="Z171" s="1600"/>
      <c r="AA171" s="1600"/>
      <c r="AB171" s="1600"/>
    </row>
    <row r="172" spans="1:28" ht="15.75">
      <c r="A172" s="1701" t="s">
        <v>44</v>
      </c>
      <c r="B172" s="723">
        <v>7673.09657605144</v>
      </c>
      <c r="C172" s="723">
        <v>-238.48886831643028</v>
      </c>
      <c r="D172" s="723">
        <v>16927.982567647497</v>
      </c>
      <c r="E172" s="723">
        <v>16415.070465948389</v>
      </c>
      <c r="F172" s="723">
        <v>489.32437349125991</v>
      </c>
      <c r="G172" s="723">
        <v>4786.3560202353501</v>
      </c>
      <c r="H172" s="723">
        <v>7096.4370470972999</v>
      </c>
      <c r="I172" s="824">
        <v>10480.203247490212</v>
      </c>
      <c r="J172" s="723">
        <v>17576.640294587512</v>
      </c>
      <c r="K172" s="723">
        <v>3002.8191502715163</v>
      </c>
      <c r="L172" s="723">
        <v>20579.459444859029</v>
      </c>
      <c r="M172" s="1599">
        <v>5884.8731206999</v>
      </c>
      <c r="N172" s="1599">
        <v>3289.6139562645303</v>
      </c>
      <c r="O172" s="1694">
        <v>1496.74206397082</v>
      </c>
      <c r="P172" s="1593"/>
      <c r="Q172" s="1593"/>
      <c r="R172" s="1593"/>
      <c r="S172" s="1593"/>
      <c r="T172" s="1593"/>
      <c r="U172" s="1593"/>
      <c r="V172" s="1600"/>
      <c r="W172" s="1600"/>
      <c r="X172" s="1600"/>
      <c r="Y172" s="1600"/>
      <c r="Z172" s="1600"/>
      <c r="AA172" s="1600"/>
      <c r="AB172" s="1600"/>
    </row>
    <row r="173" spans="1:28" ht="15.75">
      <c r="A173" s="1701" t="s">
        <v>45</v>
      </c>
      <c r="B173" s="723">
        <v>7578.7835399673904</v>
      </c>
      <c r="C173" s="723">
        <v>274.27855235167937</v>
      </c>
      <c r="D173" s="723">
        <v>17694.079255305714</v>
      </c>
      <c r="E173" s="723">
        <v>17183.608024647485</v>
      </c>
      <c r="F173" s="723">
        <v>486.88350245038009</v>
      </c>
      <c r="G173" s="723">
        <v>4943.04927817305</v>
      </c>
      <c r="H173" s="723">
        <v>7352.5768419401084</v>
      </c>
      <c r="I173" s="824">
        <v>10847.579841268062</v>
      </c>
      <c r="J173" s="723">
        <v>18200.15668320817</v>
      </c>
      <c r="K173" s="723">
        <v>3270.6402687686095</v>
      </c>
      <c r="L173" s="723">
        <v>21470.796951976779</v>
      </c>
      <c r="M173" s="1599">
        <v>6053.0951863246992</v>
      </c>
      <c r="N173" s="1599">
        <v>3395.1263472681203</v>
      </c>
      <c r="O173" s="1694">
        <v>1547.9229309049299</v>
      </c>
      <c r="P173" s="1593"/>
      <c r="Q173" s="1593"/>
      <c r="R173" s="1593"/>
      <c r="S173" s="1593"/>
      <c r="T173" s="1593"/>
      <c r="U173" s="1593"/>
      <c r="V173" s="1600"/>
      <c r="W173" s="1600"/>
      <c r="X173" s="1600"/>
      <c r="Y173" s="1600"/>
      <c r="Z173" s="1600"/>
      <c r="AA173" s="1600"/>
      <c r="AB173" s="1600"/>
    </row>
    <row r="174" spans="1:28" ht="15.75">
      <c r="A174" s="1701" t="s">
        <v>46</v>
      </c>
      <c r="B174" s="723">
        <v>6954.2147697211594</v>
      </c>
      <c r="C174" s="723">
        <v>1147.7072416679</v>
      </c>
      <c r="D174" s="723">
        <v>18126.049464007847</v>
      </c>
      <c r="E174" s="723">
        <v>17561.691793059566</v>
      </c>
      <c r="F174" s="723">
        <v>538.76732463754001</v>
      </c>
      <c r="G174" s="723">
        <v>5930.9459599828997</v>
      </c>
      <c r="H174" s="723">
        <v>6904.7914099114205</v>
      </c>
      <c r="I174" s="824">
        <v>12008.237565555777</v>
      </c>
      <c r="J174" s="723">
        <v>18913.028975467198</v>
      </c>
      <c r="K174" s="723">
        <v>2305.7834766893429</v>
      </c>
      <c r="L174" s="723">
        <v>21218.812452156541</v>
      </c>
      <c r="M174" s="1599">
        <v>5467.39432007716</v>
      </c>
      <c r="N174" s="1599">
        <v>4132.9670893927196</v>
      </c>
      <c r="O174" s="1694">
        <v>1797.9788705901799</v>
      </c>
      <c r="P174" s="1593"/>
      <c r="Q174" s="1593"/>
      <c r="R174" s="1593"/>
      <c r="S174" s="1593"/>
      <c r="T174" s="1593"/>
      <c r="U174" s="1593"/>
      <c r="V174" s="1600"/>
      <c r="W174" s="1600"/>
      <c r="X174" s="1600"/>
      <c r="Y174" s="1600"/>
      <c r="Z174" s="1600"/>
      <c r="AA174" s="1600"/>
      <c r="AB174" s="1600"/>
    </row>
    <row r="175" spans="1:28" ht="15.75">
      <c r="A175" s="1702" t="s">
        <v>1419</v>
      </c>
      <c r="B175" s="723"/>
      <c r="C175" s="723"/>
      <c r="D175" s="723"/>
      <c r="E175" s="723"/>
      <c r="F175" s="723"/>
      <c r="G175" s="723"/>
      <c r="H175" s="723"/>
      <c r="I175" s="723"/>
      <c r="J175" s="723"/>
      <c r="K175" s="723"/>
      <c r="L175" s="723"/>
      <c r="M175" s="1599"/>
      <c r="N175" s="1599"/>
      <c r="O175" s="1694"/>
      <c r="P175" s="150"/>
      <c r="Q175" s="150"/>
      <c r="R175" s="1601"/>
      <c r="S175" s="1601"/>
      <c r="T175" s="1601"/>
      <c r="U175" s="150"/>
      <c r="V175" s="1602"/>
      <c r="W175" s="1602"/>
      <c r="X175" s="1602"/>
      <c r="Y175" s="1600"/>
      <c r="Z175" s="1602"/>
      <c r="AA175" s="1600"/>
      <c r="AB175" s="1600"/>
    </row>
    <row r="176" spans="1:28" ht="15.75">
      <c r="A176" s="1702" t="s">
        <v>43</v>
      </c>
      <c r="B176" s="723">
        <v>6787.8222129030601</v>
      </c>
      <c r="C176" s="723">
        <v>1985.4336556197106</v>
      </c>
      <c r="D176" s="723">
        <v>18650.338339468057</v>
      </c>
      <c r="E176" s="723">
        <v>18080.164641916708</v>
      </c>
      <c r="F176" s="723">
        <v>544.58568316334993</v>
      </c>
      <c r="G176" s="723">
        <v>5907.1782304220906</v>
      </c>
      <c r="H176" s="723">
        <v>6983.9233851059707</v>
      </c>
      <c r="I176" s="824">
        <v>12148.439910784176</v>
      </c>
      <c r="J176" s="723">
        <v>19132.363295890147</v>
      </c>
      <c r="K176" s="723">
        <v>2582.0787611755914</v>
      </c>
      <c r="L176" s="723">
        <v>21714.442057065738</v>
      </c>
      <c r="M176" s="1599">
        <v>5512.7939104230099</v>
      </c>
      <c r="N176" s="1599">
        <v>4088.7578101889899</v>
      </c>
      <c r="O176" s="1694">
        <v>1818.4204202331002</v>
      </c>
      <c r="P176" s="1593"/>
      <c r="Q176" s="1593"/>
      <c r="R176" s="1593"/>
      <c r="S176" s="1593"/>
      <c r="T176" s="1593"/>
      <c r="U176" s="1593"/>
      <c r="V176" s="1603"/>
      <c r="W176" s="1603"/>
      <c r="X176" s="1603"/>
      <c r="Y176" s="1600"/>
      <c r="Z176" s="1600"/>
      <c r="AA176" s="1600"/>
      <c r="AB176" s="1600"/>
    </row>
    <row r="177" spans="1:28" ht="15.75">
      <c r="A177" s="1702" t="s">
        <v>44</v>
      </c>
      <c r="B177" s="723">
        <v>5951.45289861727</v>
      </c>
      <c r="C177" s="723">
        <v>2511.1010931170599</v>
      </c>
      <c r="D177" s="723">
        <v>18898.673111528045</v>
      </c>
      <c r="E177" s="723">
        <v>18374.846739493321</v>
      </c>
      <c r="F177" s="723">
        <v>472.79283799750004</v>
      </c>
      <c r="G177" s="723">
        <v>5945.7620876092906</v>
      </c>
      <c r="H177" s="723">
        <v>6542.3921967432989</v>
      </c>
      <c r="I177" s="824">
        <v>12269.037202443011</v>
      </c>
      <c r="J177" s="723">
        <v>18811.429399186309</v>
      </c>
      <c r="K177" s="723">
        <v>2865.7660414798229</v>
      </c>
      <c r="L177" s="723">
        <v>21677.195440666132</v>
      </c>
      <c r="M177" s="1599">
        <v>5358.4038210131384</v>
      </c>
      <c r="N177" s="1599">
        <v>4383.4160094887102</v>
      </c>
      <c r="O177" s="1694">
        <v>1562.3460781205802</v>
      </c>
      <c r="P177" s="1593"/>
      <c r="Q177" s="1593"/>
      <c r="R177" s="1593"/>
      <c r="S177" s="1593"/>
      <c r="T177" s="1593"/>
      <c r="U177" s="1593"/>
      <c r="V177" s="1603"/>
      <c r="W177" s="1603"/>
      <c r="X177" s="1603"/>
      <c r="Y177" s="1600"/>
      <c r="Z177" s="1600"/>
      <c r="AA177" s="1600"/>
      <c r="AB177" s="1600"/>
    </row>
    <row r="178" spans="1:28" ht="15.75">
      <c r="A178" s="1702" t="s">
        <v>45</v>
      </c>
      <c r="B178" s="723">
        <v>5083.1211068959101</v>
      </c>
      <c r="C178" s="723">
        <v>2786.3335185936203</v>
      </c>
      <c r="D178" s="723">
        <v>18733.456587011999</v>
      </c>
      <c r="E178" s="723">
        <v>18142.278569633309</v>
      </c>
      <c r="F178" s="723">
        <v>398.26444215551004</v>
      </c>
      <c r="G178" s="723">
        <v>5788.2723127664494</v>
      </c>
      <c r="H178" s="723">
        <v>7148.5926689588396</v>
      </c>
      <c r="I178" s="824">
        <v>11569.410436641059</v>
      </c>
      <c r="J178" s="723">
        <v>18718.003105599899</v>
      </c>
      <c r="K178" s="723">
        <v>2612.2296715999</v>
      </c>
      <c r="L178" s="723">
        <v>21330.232777199799</v>
      </c>
      <c r="M178" s="1599">
        <v>5929.6395735773103</v>
      </c>
      <c r="N178" s="1599">
        <v>4150.77670213691</v>
      </c>
      <c r="O178" s="1694">
        <v>1637.4956106295399</v>
      </c>
      <c r="P178" s="1593"/>
      <c r="Q178" s="1593"/>
      <c r="R178" s="1593"/>
      <c r="S178" s="1593"/>
      <c r="T178" s="1593"/>
      <c r="U178" s="1593"/>
      <c r="V178" s="1603"/>
      <c r="W178" s="1603"/>
      <c r="X178" s="1603"/>
      <c r="Y178" s="1600"/>
      <c r="Z178" s="1600"/>
      <c r="AA178" s="1600"/>
      <c r="AB178" s="1600"/>
    </row>
    <row r="179" spans="1:28" ht="15.75">
      <c r="A179" s="1702" t="s">
        <v>46</v>
      </c>
      <c r="B179" s="723">
        <v>5653.3203687371315</v>
      </c>
      <c r="C179" s="723">
        <v>2891.9466598633303</v>
      </c>
      <c r="D179" s="723">
        <v>18720.50543385146</v>
      </c>
      <c r="E179" s="723">
        <v>18109.857296815979</v>
      </c>
      <c r="F179" s="723">
        <v>585.06012264747983</v>
      </c>
      <c r="G179" s="723">
        <v>5812.74434512885</v>
      </c>
      <c r="H179" s="723">
        <v>8571.7013015742486</v>
      </c>
      <c r="I179" s="824">
        <v>11458.129815923814</v>
      </c>
      <c r="J179" s="723">
        <v>20029.831117498063</v>
      </c>
      <c r="K179" s="723">
        <v>1689.0291661615884</v>
      </c>
      <c r="L179" s="723">
        <v>21718.860283659651</v>
      </c>
      <c r="M179" s="1599">
        <v>7115.6044561925492</v>
      </c>
      <c r="N179" s="1599">
        <v>3954.8025518375998</v>
      </c>
      <c r="O179" s="1694">
        <v>1857.94179329125</v>
      </c>
      <c r="P179" s="1593"/>
      <c r="Q179" s="1593"/>
      <c r="R179" s="1593"/>
      <c r="S179" s="1593"/>
      <c r="T179" s="1593"/>
      <c r="U179" s="1593"/>
      <c r="V179" s="1603"/>
      <c r="W179" s="1603"/>
      <c r="X179" s="1603"/>
      <c r="Y179" s="1600"/>
      <c r="Z179" s="1600"/>
      <c r="AA179" s="1600"/>
      <c r="AB179" s="1600"/>
    </row>
    <row r="180" spans="1:28" ht="15.75">
      <c r="A180" s="1702" t="s">
        <v>1407</v>
      </c>
      <c r="B180" s="723"/>
      <c r="C180" s="723"/>
      <c r="D180" s="723"/>
      <c r="E180" s="723"/>
      <c r="F180" s="723"/>
      <c r="G180" s="723"/>
      <c r="H180" s="723"/>
      <c r="I180" s="723"/>
      <c r="J180" s="723"/>
      <c r="K180" s="723"/>
      <c r="L180" s="723"/>
      <c r="M180" s="1599"/>
      <c r="N180" s="1599"/>
      <c r="O180" s="1694"/>
      <c r="P180" s="1600"/>
      <c r="Q180" s="1600"/>
      <c r="R180" s="1603"/>
      <c r="S180" s="1600"/>
      <c r="T180" s="1600"/>
      <c r="U180" s="1600"/>
      <c r="V180" s="1600"/>
      <c r="W180" s="1600"/>
      <c r="X180" s="1600"/>
      <c r="Y180" s="1600"/>
      <c r="Z180" s="1600"/>
      <c r="AA180" s="1600"/>
      <c r="AB180" s="1600"/>
    </row>
    <row r="181" spans="1:28" ht="15.75">
      <c r="A181" s="1702" t="s">
        <v>43</v>
      </c>
      <c r="B181" s="723">
        <v>5551.7142681374507</v>
      </c>
      <c r="C181" s="723">
        <v>3781.3787077111983</v>
      </c>
      <c r="D181" s="723">
        <v>18883.437036743089</v>
      </c>
      <c r="E181" s="723">
        <v>18044.282773894942</v>
      </c>
      <c r="F181" s="723">
        <v>669.14740827311994</v>
      </c>
      <c r="G181" s="723">
        <v>5760.440642957471</v>
      </c>
      <c r="H181" s="723">
        <v>9040.8176779701571</v>
      </c>
      <c r="I181" s="824">
        <v>11429.618319192996</v>
      </c>
      <c r="J181" s="723">
        <v>20470.435997163153</v>
      </c>
      <c r="K181" s="723">
        <v>1939.26864823906</v>
      </c>
      <c r="L181" s="723">
        <v>22409.704645402213</v>
      </c>
      <c r="M181" s="1599">
        <v>7599.4526502230983</v>
      </c>
      <c r="N181" s="1599">
        <v>3609.5467467349508</v>
      </c>
      <c r="O181" s="1694">
        <v>1811.0904794451201</v>
      </c>
      <c r="P181" s="1600"/>
      <c r="Q181" s="1600"/>
      <c r="R181" s="1603"/>
      <c r="S181" s="1600"/>
      <c r="T181" s="1600"/>
      <c r="U181" s="1600"/>
      <c r="V181" s="1600"/>
      <c r="W181" s="1600"/>
      <c r="X181" s="1600"/>
      <c r="Y181" s="1600"/>
      <c r="Z181" s="1600"/>
      <c r="AA181" s="1600"/>
      <c r="AB181" s="1600"/>
    </row>
    <row r="182" spans="1:28" ht="15.75">
      <c r="A182" s="1702" t="s">
        <v>44</v>
      </c>
      <c r="B182" s="723">
        <v>7105.6634678294304</v>
      </c>
      <c r="C182" s="723">
        <v>3171.4434502626486</v>
      </c>
      <c r="D182" s="723">
        <v>21452.183251286282</v>
      </c>
      <c r="E182" s="723">
        <v>20403.061639192154</v>
      </c>
      <c r="F182" s="723">
        <v>729.42753796323007</v>
      </c>
      <c r="G182" s="723">
        <v>5371.8636750963396</v>
      </c>
      <c r="H182" s="723">
        <v>9518.98139403399</v>
      </c>
      <c r="I182" s="824">
        <v>12559.032066330261</v>
      </c>
      <c r="J182" s="723">
        <v>22078.013460364251</v>
      </c>
      <c r="K182" s="723">
        <v>1935.54870984851</v>
      </c>
      <c r="L182" s="723">
        <v>24013.562170212761</v>
      </c>
      <c r="M182" s="1599">
        <v>8139.9362288181701</v>
      </c>
      <c r="N182" s="1599">
        <v>3347.4771351634695</v>
      </c>
      <c r="O182" s="1694">
        <v>1684.58312315547</v>
      </c>
      <c r="P182" s="1600"/>
      <c r="Q182" s="1600"/>
      <c r="R182" s="1603"/>
      <c r="S182" s="1600"/>
      <c r="T182" s="1600"/>
      <c r="U182" s="1600"/>
      <c r="V182" s="1600"/>
      <c r="W182" s="1600"/>
      <c r="X182" s="1600"/>
      <c r="Y182" s="1600"/>
      <c r="Z182" s="1600"/>
      <c r="AB182" s="2"/>
    </row>
    <row r="183" spans="1:28" ht="15.75">
      <c r="A183" s="1702" t="s">
        <v>45</v>
      </c>
      <c r="B183" s="723">
        <v>7742.2836307870393</v>
      </c>
      <c r="C183" s="723">
        <v>3514.9751176051495</v>
      </c>
      <c r="D183" s="723">
        <v>22739.685839361297</v>
      </c>
      <c r="E183" s="723">
        <v>21560.602633361857</v>
      </c>
      <c r="F183" s="723">
        <v>833.14620387463981</v>
      </c>
      <c r="G183" s="723">
        <v>5197.1081602111799</v>
      </c>
      <c r="H183" s="723">
        <v>9829.6880367827216</v>
      </c>
      <c r="I183" s="824">
        <v>12184.092849813831</v>
      </c>
      <c r="J183" s="723">
        <v>22013.780886596553</v>
      </c>
      <c r="K183" s="723">
        <v>3987.6795342954174</v>
      </c>
      <c r="L183" s="723">
        <v>26001.46042089197</v>
      </c>
      <c r="M183" s="1599">
        <v>8352.2517827597003</v>
      </c>
      <c r="N183" s="1599">
        <v>3063.0169029581798</v>
      </c>
      <c r="O183" s="1694">
        <v>1794.2878404756002</v>
      </c>
      <c r="P183" s="1600"/>
      <c r="Q183" s="1600"/>
      <c r="R183" s="1603"/>
      <c r="S183" s="1600"/>
      <c r="T183" s="1600"/>
      <c r="U183" s="1600"/>
      <c r="V183" s="1600"/>
      <c r="W183" s="1600"/>
      <c r="X183" s="1600"/>
      <c r="Y183" s="1600"/>
      <c r="Z183" s="1600"/>
      <c r="AB183" s="2"/>
    </row>
    <row r="184" spans="1:28" ht="15.75">
      <c r="A184" s="1702" t="s">
        <v>46</v>
      </c>
      <c r="B184" s="723">
        <v>9149.659287327062</v>
      </c>
      <c r="C184" s="723">
        <v>4875.570302530602</v>
      </c>
      <c r="D184" s="723">
        <v>21982.149041756566</v>
      </c>
      <c r="E184" s="723">
        <v>20967.003772879572</v>
      </c>
      <c r="F184" s="723">
        <v>989.54196824819996</v>
      </c>
      <c r="G184" s="723">
        <v>5847.9168423210294</v>
      </c>
      <c r="H184" s="723">
        <v>11271.506823303534</v>
      </c>
      <c r="I184" s="824">
        <v>12320.225753904233</v>
      </c>
      <c r="J184" s="723">
        <v>23591.732577207767</v>
      </c>
      <c r="K184" s="723">
        <v>4910.1548027029858</v>
      </c>
      <c r="L184" s="723">
        <v>28501.887379910753</v>
      </c>
      <c r="M184" s="1599">
        <v>9451.0909197245837</v>
      </c>
      <c r="N184" s="1599">
        <v>3323.9391476371698</v>
      </c>
      <c r="O184" s="1694">
        <v>2179.1742779064598</v>
      </c>
      <c r="P184" s="1600"/>
      <c r="Q184" s="1600"/>
      <c r="R184" s="1603"/>
      <c r="S184" s="1600"/>
      <c r="T184" s="1600"/>
      <c r="U184" s="1600"/>
      <c r="V184" s="1600"/>
      <c r="W184" s="1600"/>
      <c r="X184" s="1600"/>
      <c r="Y184" s="1600"/>
      <c r="Z184" s="1600"/>
      <c r="AB184" s="2"/>
    </row>
    <row r="185" spans="1:28" ht="18">
      <c r="A185" s="1702" t="s">
        <v>1418</v>
      </c>
      <c r="B185" s="723"/>
      <c r="C185" s="723"/>
      <c r="D185" s="723"/>
      <c r="E185" s="723"/>
      <c r="F185" s="723"/>
      <c r="G185" s="723"/>
      <c r="H185" s="723"/>
      <c r="I185" s="723"/>
      <c r="J185" s="723"/>
      <c r="K185" s="723"/>
      <c r="L185" s="723"/>
      <c r="M185" s="1599"/>
      <c r="N185" s="1599"/>
      <c r="O185" s="1694"/>
      <c r="P185" s="1600"/>
      <c r="Q185" s="1600"/>
      <c r="R185" s="1603"/>
      <c r="S185" s="1600"/>
      <c r="T185" s="1600"/>
      <c r="U185" s="1600"/>
      <c r="V185" s="1600"/>
      <c r="W185" s="1600"/>
      <c r="X185" s="1600"/>
      <c r="Y185" s="1600"/>
      <c r="Z185" s="1600"/>
      <c r="AB185" s="2"/>
    </row>
    <row r="186" spans="1:28" ht="15.75">
      <c r="A186" s="1702" t="s">
        <v>43</v>
      </c>
      <c r="B186" s="723">
        <v>7628.5434552355619</v>
      </c>
      <c r="C186" s="723">
        <v>5303.542022373651</v>
      </c>
      <c r="D186" s="723">
        <v>22371.829921111748</v>
      </c>
      <c r="E186" s="723">
        <v>21000.082420713708</v>
      </c>
      <c r="F186" s="723">
        <v>1089.3779452720798</v>
      </c>
      <c r="G186" s="723">
        <v>5643.3840145263503</v>
      </c>
      <c r="H186" s="723">
        <v>10234.531587154377</v>
      </c>
      <c r="I186" s="824">
        <v>12069.736253282999</v>
      </c>
      <c r="J186" s="723">
        <v>22304.267840437376</v>
      </c>
      <c r="K186" s="723">
        <v>5666.8221671056162</v>
      </c>
      <c r="L186" s="723">
        <v>27971.090007542993</v>
      </c>
      <c r="M186" s="1599">
        <v>8573.5162574834576</v>
      </c>
      <c r="N186" s="1599">
        <v>3309.9475274688402</v>
      </c>
      <c r="O186" s="1694">
        <v>1983.6330702801099</v>
      </c>
      <c r="P186" s="1600"/>
      <c r="Q186" s="1600"/>
      <c r="R186" s="1603"/>
      <c r="S186" s="1600"/>
      <c r="T186" s="1600"/>
      <c r="U186" s="1600"/>
      <c r="V186" s="1600"/>
      <c r="W186" s="1600"/>
      <c r="X186" s="1600"/>
      <c r="Y186" s="1600"/>
      <c r="Z186" s="1600"/>
      <c r="AB186" s="2"/>
    </row>
    <row r="187" spans="1:28" ht="15.75">
      <c r="A187" s="1702" t="s">
        <v>44</v>
      </c>
      <c r="B187" s="723">
        <v>8468.0806177148497</v>
      </c>
      <c r="C187" s="723">
        <v>5250.4864116856288</v>
      </c>
      <c r="D187" s="723">
        <v>21985.947184864333</v>
      </c>
      <c r="E187" s="723">
        <v>20772.652585110973</v>
      </c>
      <c r="F187" s="723">
        <v>1180.3101197141202</v>
      </c>
      <c r="G187" s="723">
        <v>5480.21061339882</v>
      </c>
      <c r="H187" s="723">
        <v>10190.190918530889</v>
      </c>
      <c r="I187" s="824">
        <v>11790.391435119289</v>
      </c>
      <c r="J187" s="723">
        <v>21980.582353650178</v>
      </c>
      <c r="K187" s="723">
        <v>6338.696600276191</v>
      </c>
      <c r="L187" s="723">
        <v>28319.278953926369</v>
      </c>
      <c r="M187" s="1599">
        <v>8713.0434816846991</v>
      </c>
      <c r="N187" s="1599">
        <v>3256.8632001206497</v>
      </c>
      <c r="O187" s="1694">
        <v>1873.5439965007702</v>
      </c>
      <c r="P187" s="1600"/>
      <c r="Q187" s="1600"/>
      <c r="R187" s="1603"/>
      <c r="S187" s="1600"/>
      <c r="T187" s="1600"/>
      <c r="U187" s="1600"/>
      <c r="V187" s="1600"/>
      <c r="W187" s="1600"/>
      <c r="X187" s="1600"/>
      <c r="Y187" s="1600"/>
      <c r="Z187" s="1600"/>
      <c r="AB187" s="2"/>
    </row>
    <row r="188" spans="1:28" ht="15.75">
      <c r="A188" s="1702" t="s">
        <v>45</v>
      </c>
      <c r="B188" s="723">
        <v>10050.494645033607</v>
      </c>
      <c r="C188" s="723">
        <v>4963.4060198623283</v>
      </c>
      <c r="D188" s="723">
        <v>22021.899190848821</v>
      </c>
      <c r="E188" s="723">
        <v>20737.384753234568</v>
      </c>
      <c r="F188" s="723">
        <v>1257.1149068495401</v>
      </c>
      <c r="G188" s="723">
        <v>5559.7921649856307</v>
      </c>
      <c r="H188" s="723">
        <v>10064.248190294471</v>
      </c>
      <c r="I188" s="824">
        <v>11889.745653027247</v>
      </c>
      <c r="J188" s="723">
        <v>21953.993843321718</v>
      </c>
      <c r="K188" s="723">
        <v>7891.2535202963081</v>
      </c>
      <c r="L188" s="723">
        <v>29845.247363618026</v>
      </c>
      <c r="M188" s="1599">
        <v>8628.9199965580101</v>
      </c>
      <c r="N188" s="1599">
        <v>3428.9423373295604</v>
      </c>
      <c r="O188" s="1694">
        <v>1781.04641087867</v>
      </c>
      <c r="P188" s="1600"/>
      <c r="Q188" s="1600"/>
      <c r="R188" s="1603"/>
      <c r="S188" s="1600"/>
      <c r="T188" s="1600"/>
      <c r="U188" s="1600"/>
      <c r="V188" s="1600"/>
      <c r="W188" s="1600"/>
      <c r="X188" s="1600"/>
      <c r="Y188" s="1600"/>
      <c r="Z188" s="1600"/>
      <c r="AB188" s="2"/>
    </row>
    <row r="189" spans="1:28" ht="15.75">
      <c r="A189" s="1702" t="s">
        <v>46</v>
      </c>
      <c r="B189" s="723">
        <v>15520.76099390126</v>
      </c>
      <c r="C189" s="723">
        <v>3638.8936885172102</v>
      </c>
      <c r="D189" s="723">
        <v>22290.658312353698</v>
      </c>
      <c r="E189" s="723">
        <v>20718.304110019137</v>
      </c>
      <c r="F189" s="723">
        <v>1544.8297841111798</v>
      </c>
      <c r="G189" s="723">
        <v>6484.2963172381296</v>
      </c>
      <c r="H189" s="723">
        <v>11175.57396433848</v>
      </c>
      <c r="I189" s="824">
        <v>12965.060242376316</v>
      </c>
      <c r="J189" s="723">
        <v>24140.634206714796</v>
      </c>
      <c r="K189" s="723">
        <v>4528.9503944654898</v>
      </c>
      <c r="L189" s="723">
        <v>28669.584601180286</v>
      </c>
      <c r="M189" s="1599">
        <v>9392.9093878028398</v>
      </c>
      <c r="N189" s="1599">
        <v>3982.2961249163</v>
      </c>
      <c r="O189" s="1694">
        <v>2157.2296535474397</v>
      </c>
      <c r="P189" s="1600"/>
      <c r="Q189" s="1600"/>
      <c r="R189" s="1603"/>
      <c r="S189" s="1600"/>
      <c r="T189" s="1600"/>
      <c r="U189" s="1600"/>
      <c r="V189" s="1600"/>
      <c r="W189" s="1600"/>
      <c r="X189" s="1600"/>
      <c r="Y189" s="1600"/>
      <c r="Z189" s="1600"/>
      <c r="AB189" s="2"/>
    </row>
    <row r="190" spans="1:28" ht="15.75">
      <c r="A190" s="1702" t="s">
        <v>1383</v>
      </c>
      <c r="B190" s="723"/>
      <c r="C190" s="723"/>
      <c r="D190" s="723"/>
      <c r="E190" s="723"/>
      <c r="F190" s="723"/>
      <c r="G190" s="723"/>
      <c r="H190" s="723"/>
      <c r="I190" s="723"/>
      <c r="J190" s="723"/>
      <c r="K190" s="723"/>
      <c r="L190" s="723"/>
      <c r="M190" s="1599"/>
      <c r="N190" s="1599"/>
      <c r="O190" s="1694"/>
      <c r="P190" s="1600"/>
      <c r="Q190" s="1600"/>
      <c r="R190" s="1603"/>
      <c r="S190" s="1600"/>
      <c r="T190" s="1600"/>
      <c r="U190" s="1600"/>
      <c r="V190" s="1600"/>
      <c r="W190" s="1600"/>
      <c r="X190" s="1600"/>
      <c r="Y190" s="1600"/>
      <c r="Z190" s="1600"/>
      <c r="AB190" s="2"/>
    </row>
    <row r="191" spans="1:28" ht="15.75">
      <c r="A191" s="1702" t="s">
        <v>43</v>
      </c>
      <c r="B191" s="723">
        <v>16316.847916813333</v>
      </c>
      <c r="C191" s="723">
        <v>4077.4338702340492</v>
      </c>
      <c r="D191" s="723">
        <v>22363.228181628056</v>
      </c>
      <c r="E191" s="723">
        <v>20466.18580703306</v>
      </c>
      <c r="F191" s="723">
        <v>1631.9332188819799</v>
      </c>
      <c r="G191" s="723">
        <v>6752.7364014056711</v>
      </c>
      <c r="H191" s="723">
        <v>11033.97638088303</v>
      </c>
      <c r="I191" s="824">
        <v>13390.445757742689</v>
      </c>
      <c r="J191" s="723">
        <v>24424.42213862572</v>
      </c>
      <c r="K191" s="723">
        <v>4687.5878105160518</v>
      </c>
      <c r="L191" s="723">
        <v>29112.009949141771</v>
      </c>
      <c r="M191" s="1599">
        <v>9365.5981721458702</v>
      </c>
      <c r="N191" s="1599">
        <v>4368.6414949535501</v>
      </c>
      <c r="O191" s="1694">
        <v>2039.3243676777302</v>
      </c>
      <c r="P191" s="1600"/>
      <c r="Q191" s="1600"/>
      <c r="R191" s="1603"/>
      <c r="S191" s="1600"/>
      <c r="T191" s="1600"/>
      <c r="U191" s="1600"/>
      <c r="V191" s="1600"/>
      <c r="W191" s="1600"/>
      <c r="X191" s="1600"/>
      <c r="Y191" s="1600"/>
      <c r="Z191" s="1600"/>
      <c r="AB191" s="2"/>
    </row>
    <row r="192" spans="1:28" ht="15.75">
      <c r="A192" s="1702" t="s">
        <v>44</v>
      </c>
      <c r="B192" s="723">
        <v>18337.532466134166</v>
      </c>
      <c r="C192" s="723">
        <v>2805.0082059677707</v>
      </c>
      <c r="D192" s="723">
        <v>22281.866526974831</v>
      </c>
      <c r="E192" s="723">
        <v>20488.977865621055</v>
      </c>
      <c r="F192" s="723">
        <v>1628.82447639103</v>
      </c>
      <c r="G192" s="723">
        <v>6360.4683686790695</v>
      </c>
      <c r="H192" s="723">
        <v>10701.110004625229</v>
      </c>
      <c r="I192" s="824">
        <v>14112.89451271349</v>
      </c>
      <c r="J192" s="723">
        <v>24814.004517338719</v>
      </c>
      <c r="K192" s="723">
        <v>4529.8250270954195</v>
      </c>
      <c r="L192" s="723">
        <v>29343.829544434138</v>
      </c>
      <c r="M192" s="1599">
        <v>9181.2076839809997</v>
      </c>
      <c r="N192" s="1599">
        <v>4115.0259625287399</v>
      </c>
      <c r="O192" s="1694">
        <v>1900.6718673759399</v>
      </c>
      <c r="P192" s="1600"/>
      <c r="Q192" s="1600"/>
      <c r="R192" s="1603"/>
      <c r="S192" s="1600"/>
      <c r="T192" s="1600"/>
      <c r="U192" s="1600"/>
      <c r="V192" s="1600"/>
      <c r="W192" s="1600"/>
      <c r="X192" s="1600"/>
      <c r="Y192" s="1600"/>
      <c r="Z192" s="1600"/>
      <c r="AB192" s="2"/>
    </row>
    <row r="193" spans="1:28" ht="15.75">
      <c r="A193" s="1702" t="s">
        <v>45</v>
      </c>
      <c r="B193" s="723">
        <v>18815.935550351121</v>
      </c>
      <c r="C193" s="723">
        <v>3440.9868523769105</v>
      </c>
      <c r="D193" s="723">
        <v>22967.438829375689</v>
      </c>
      <c r="E193" s="723">
        <v>21173.748248008535</v>
      </c>
      <c r="F193" s="723">
        <v>1341.8644366379301</v>
      </c>
      <c r="G193" s="723">
        <v>6802.5570925134198</v>
      </c>
      <c r="H193" s="723">
        <v>10757.68514080529</v>
      </c>
      <c r="I193" s="824">
        <v>14802.977186379394</v>
      </c>
      <c r="J193" s="723">
        <v>25560.662327184684</v>
      </c>
      <c r="K193" s="723">
        <v>5290.3895404651812</v>
      </c>
      <c r="L193" s="723">
        <v>30851.051867649865</v>
      </c>
      <c r="M193" s="1599">
        <v>9155.7993918918783</v>
      </c>
      <c r="N193" s="1599">
        <v>4531.3715133247497</v>
      </c>
      <c r="O193" s="1694">
        <v>1926.38216241128</v>
      </c>
      <c r="P193" s="1600"/>
      <c r="Q193" s="1600"/>
      <c r="R193" s="1603"/>
      <c r="S193" s="1600"/>
      <c r="T193" s="1600"/>
      <c r="U193" s="1600"/>
      <c r="V193" s="1600"/>
      <c r="W193" s="1600"/>
      <c r="X193" s="1600"/>
      <c r="Y193" s="1600"/>
      <c r="Z193" s="1600"/>
      <c r="AB193" s="2"/>
    </row>
    <row r="194" spans="1:28" ht="18.75" thickBot="1">
      <c r="A194" s="1703" t="s">
        <v>1425</v>
      </c>
      <c r="B194" s="822">
        <v>18397.81688778587</v>
      </c>
      <c r="C194" s="822">
        <v>4866.0944402061996</v>
      </c>
      <c r="D194" s="822">
        <v>22708.224967870687</v>
      </c>
      <c r="E194" s="822">
        <v>21109.720743572685</v>
      </c>
      <c r="F194" s="822">
        <v>1553.6447900506998</v>
      </c>
      <c r="G194" s="822">
        <v>7135.7292879045699</v>
      </c>
      <c r="H194" s="822">
        <v>11752.557980284708</v>
      </c>
      <c r="I194" s="1006">
        <v>15316.017080799616</v>
      </c>
      <c r="J194" s="822">
        <v>27068.575061084324</v>
      </c>
      <c r="K194" s="822">
        <v>6290.6734777623278</v>
      </c>
      <c r="L194" s="822">
        <v>33359.248538846652</v>
      </c>
      <c r="M194" s="1604">
        <v>9839.5823464557889</v>
      </c>
      <c r="N194" s="1604">
        <v>4461.2192943443897</v>
      </c>
      <c r="O194" s="1696">
        <v>2329.7065767827899</v>
      </c>
      <c r="P194" s="1600"/>
      <c r="Q194" s="1600"/>
      <c r="R194" s="1603"/>
      <c r="S194" s="1600"/>
      <c r="T194" s="1600"/>
      <c r="U194" s="1600"/>
      <c r="V194" s="1600"/>
      <c r="W194" s="1600"/>
      <c r="X194" s="1600"/>
      <c r="Y194" s="1600"/>
      <c r="Z194" s="1600"/>
      <c r="AB194" s="2"/>
    </row>
    <row r="195" spans="1:28">
      <c r="A195" s="1615" t="s">
        <v>47</v>
      </c>
      <c r="B195" s="1615"/>
      <c r="C195" s="1615"/>
      <c r="D195" s="1615"/>
      <c r="E195" s="1615"/>
      <c r="F195" s="1615"/>
      <c r="G195" s="1615"/>
      <c r="H195" s="1615"/>
      <c r="I195" s="1616"/>
      <c r="J195" s="1615"/>
      <c r="K195" s="1615"/>
      <c r="L195" s="1615"/>
      <c r="M195" s="1617"/>
      <c r="N195" s="1617"/>
      <c r="O195" s="1617"/>
      <c r="P195" s="1600"/>
      <c r="Q195" s="1600"/>
      <c r="R195" s="1603"/>
      <c r="S195" s="1600"/>
      <c r="T195" s="1600"/>
      <c r="U195" s="1600"/>
      <c r="V195" s="1600"/>
      <c r="W195" s="1600"/>
      <c r="X195" s="1600"/>
      <c r="Y195" s="1600"/>
      <c r="Z195" s="1600"/>
      <c r="AB195" s="2"/>
    </row>
    <row r="196" spans="1:28" s="374" customFormat="1" ht="25.5" customHeight="1">
      <c r="A196" s="2240" t="s">
        <v>1625</v>
      </c>
      <c r="B196" s="2240"/>
      <c r="C196" s="2240"/>
      <c r="D196" s="2240"/>
      <c r="E196" s="2240"/>
      <c r="F196" s="2240"/>
      <c r="G196" s="2240"/>
      <c r="H196" s="2240"/>
      <c r="I196" s="2240"/>
      <c r="J196" s="2240"/>
      <c r="K196" s="2240"/>
      <c r="L196" s="2240"/>
      <c r="M196" s="2240"/>
      <c r="N196" s="2240"/>
      <c r="O196" s="2240"/>
      <c r="P196" s="1600"/>
      <c r="Q196" s="1600"/>
      <c r="R196" s="1603"/>
      <c r="S196" s="1600"/>
      <c r="T196" s="1600"/>
      <c r="U196" s="1600"/>
      <c r="V196" s="2"/>
      <c r="W196" s="2"/>
      <c r="X196" s="2"/>
      <c r="Y196" s="2"/>
      <c r="Z196" s="2"/>
      <c r="AA196" s="400"/>
      <c r="AB196" s="400"/>
    </row>
    <row r="197" spans="1:28" s="457" customFormat="1" ht="15.75" customHeight="1">
      <c r="A197" s="1618" t="s">
        <v>1626</v>
      </c>
      <c r="B197" s="1619"/>
      <c r="C197" s="1619"/>
      <c r="D197" s="1619"/>
      <c r="E197" s="1619"/>
      <c r="F197" s="1619"/>
      <c r="G197" s="377"/>
      <c r="H197" s="1619"/>
      <c r="I197" s="1619"/>
      <c r="J197" s="1619"/>
      <c r="K197" s="1619"/>
      <c r="L197" s="1619"/>
      <c r="M197" s="374"/>
      <c r="N197" s="377"/>
      <c r="O197" s="377"/>
      <c r="P197" s="1592"/>
      <c r="Q197" s="347"/>
      <c r="R197" s="502"/>
      <c r="S197" s="2"/>
      <c r="T197" s="2"/>
      <c r="U197" s="1594"/>
      <c r="V197" s="2"/>
      <c r="W197" s="2"/>
      <c r="X197" s="2"/>
      <c r="Y197" s="2"/>
      <c r="Z197" s="2"/>
      <c r="AA197" s="1605"/>
      <c r="AB197" s="1605"/>
    </row>
    <row r="198" spans="1:28" ht="15.75">
      <c r="A198" s="1618" t="s">
        <v>1627</v>
      </c>
      <c r="B198" s="374"/>
      <c r="C198" s="374"/>
      <c r="D198" s="374"/>
      <c r="E198" s="374"/>
      <c r="F198" s="374"/>
      <c r="G198" s="374"/>
      <c r="H198" s="374"/>
      <c r="I198" s="374"/>
      <c r="J198" s="374"/>
      <c r="K198" s="374"/>
      <c r="L198" s="374"/>
      <c r="M198" s="1620"/>
      <c r="N198" s="1620"/>
      <c r="O198" s="1620"/>
      <c r="Q198" s="347"/>
      <c r="R198" s="502"/>
      <c r="AB198" s="2"/>
    </row>
    <row r="199" spans="1:28">
      <c r="M199" s="8"/>
      <c r="N199" s="8"/>
      <c r="O199" s="8"/>
      <c r="Q199" s="347"/>
      <c r="R199" s="1606"/>
      <c r="AB199" s="2"/>
    </row>
    <row r="200" spans="1:28">
      <c r="M200" s="8"/>
      <c r="N200" s="8"/>
      <c r="O200" s="8"/>
      <c r="Q200" s="347"/>
      <c r="R200" s="1606"/>
      <c r="AB200" s="2"/>
    </row>
    <row r="201" spans="1:28">
      <c r="M201" s="8"/>
      <c r="N201" s="8"/>
      <c r="O201" s="8"/>
      <c r="Q201" s="347"/>
      <c r="R201" s="1606"/>
      <c r="AB201" s="2"/>
    </row>
    <row r="202" spans="1:28">
      <c r="M202" s="8"/>
      <c r="N202" s="8"/>
      <c r="O202" s="8"/>
      <c r="P202" s="1607"/>
      <c r="Q202" s="347"/>
      <c r="R202" s="1606"/>
      <c r="AB202" s="2"/>
    </row>
    <row r="203" spans="1:28">
      <c r="M203" s="8"/>
      <c r="N203" s="8"/>
      <c r="O203" s="8"/>
      <c r="P203" s="1607"/>
      <c r="Q203" s="347"/>
      <c r="R203" s="1606"/>
      <c r="AB203" s="2"/>
    </row>
    <row r="204" spans="1:28">
      <c r="M204" s="8"/>
      <c r="N204" s="8"/>
      <c r="O204" s="8"/>
      <c r="P204" s="1607"/>
      <c r="Q204" s="347"/>
      <c r="R204" s="1606"/>
      <c r="V204" s="400"/>
      <c r="W204" s="400"/>
      <c r="X204" s="400"/>
      <c r="Y204" s="400"/>
      <c r="Z204" s="400"/>
      <c r="AB204" s="2"/>
    </row>
    <row r="205" spans="1:28">
      <c r="M205" s="8"/>
      <c r="N205" s="8"/>
      <c r="O205" s="8"/>
      <c r="P205" s="1608"/>
      <c r="Q205" s="1609"/>
      <c r="R205" s="214"/>
      <c r="S205" s="400"/>
      <c r="T205" s="400"/>
      <c r="U205" s="400"/>
      <c r="V205" s="1605"/>
      <c r="W205" s="1605"/>
      <c r="X205" s="1605"/>
      <c r="Y205" s="1605"/>
      <c r="Z205" s="1605"/>
      <c r="AB205" s="2"/>
    </row>
    <row r="206" spans="1:28">
      <c r="M206" s="8"/>
      <c r="N206" s="8"/>
      <c r="O206" s="8"/>
      <c r="P206" s="1610"/>
      <c r="Q206" s="1611"/>
      <c r="R206" s="1611"/>
      <c r="S206" s="1605"/>
      <c r="T206" s="1605"/>
      <c r="U206" s="1605"/>
      <c r="AB206" s="2"/>
    </row>
    <row r="207" spans="1:28">
      <c r="M207" s="8"/>
      <c r="N207" s="8"/>
      <c r="O207" s="8"/>
      <c r="P207" s="1607"/>
      <c r="Q207" s="209"/>
      <c r="R207" s="502"/>
      <c r="AB207" s="2"/>
    </row>
    <row r="208" spans="1:28">
      <c r="M208" s="8"/>
      <c r="N208" s="8"/>
      <c r="O208" s="8"/>
      <c r="P208" s="1607"/>
      <c r="Q208" s="209"/>
      <c r="AB208" s="2"/>
    </row>
    <row r="209" spans="13:28">
      <c r="M209" s="8"/>
      <c r="N209" s="8"/>
      <c r="O209" s="8"/>
      <c r="P209" s="1607"/>
      <c r="Q209" s="209"/>
      <c r="AB209" s="2"/>
    </row>
    <row r="210" spans="13:28">
      <c r="M210" s="8"/>
      <c r="N210" s="8"/>
      <c r="O210" s="8"/>
      <c r="P210" s="1607"/>
      <c r="Q210" s="209"/>
      <c r="R210" s="1612"/>
      <c r="AB210" s="2"/>
    </row>
    <row r="211" spans="13:28">
      <c r="M211" s="8"/>
      <c r="N211" s="8"/>
      <c r="O211" s="8"/>
      <c r="P211" s="1607"/>
      <c r="Q211" s="209"/>
      <c r="R211" s="378"/>
      <c r="AB211" s="2"/>
    </row>
    <row r="212" spans="13:28">
      <c r="M212" s="8"/>
      <c r="N212" s="8"/>
      <c r="O212" s="8"/>
      <c r="P212" s="1607"/>
      <c r="Q212" s="209"/>
      <c r="R212" s="378"/>
      <c r="AB212" s="2"/>
    </row>
    <row r="213" spans="13:28">
      <c r="M213" s="8"/>
      <c r="N213" s="8"/>
      <c r="O213" s="8"/>
      <c r="P213" s="1613"/>
      <c r="Q213" s="209"/>
      <c r="AB213" s="2"/>
    </row>
    <row r="214" spans="13:28">
      <c r="M214" s="8"/>
      <c r="N214" s="8"/>
      <c r="O214" s="8"/>
      <c r="P214" s="1614"/>
      <c r="Q214" s="1612"/>
      <c r="AB214" s="2"/>
    </row>
    <row r="215" spans="13:28">
      <c r="M215" s="8"/>
      <c r="N215" s="8"/>
      <c r="O215" s="8"/>
      <c r="P215" s="1614"/>
      <c r="Q215" s="378"/>
      <c r="AB215" s="2"/>
    </row>
    <row r="216" spans="13:28">
      <c r="M216" s="8"/>
      <c r="N216" s="8"/>
      <c r="O216" s="8"/>
      <c r="Q216" s="378"/>
      <c r="AB216" s="2"/>
    </row>
    <row r="217" spans="13:28">
      <c r="M217" s="8"/>
      <c r="N217" s="8"/>
      <c r="O217" s="8"/>
      <c r="AB217" s="2"/>
    </row>
    <row r="218" spans="13:28">
      <c r="M218" s="8"/>
      <c r="N218" s="8"/>
      <c r="O218" s="8"/>
      <c r="AB218" s="2"/>
    </row>
    <row r="219" spans="13:28">
      <c r="M219" s="8"/>
      <c r="N219" s="8"/>
      <c r="O219" s="8"/>
      <c r="AB219" s="2"/>
    </row>
    <row r="220" spans="13:28">
      <c r="M220" s="8"/>
      <c r="N220" s="8"/>
      <c r="O220" s="8"/>
      <c r="AB220" s="2"/>
    </row>
    <row r="221" spans="13:28">
      <c r="M221" s="8"/>
      <c r="N221" s="8"/>
      <c r="O221" s="8"/>
      <c r="AB221" s="2"/>
    </row>
    <row r="222" spans="13:28">
      <c r="M222" s="8"/>
      <c r="N222" s="8"/>
      <c r="O222" s="8"/>
      <c r="AB222" s="2"/>
    </row>
    <row r="223" spans="13:28">
      <c r="M223" s="8"/>
      <c r="N223" s="8"/>
      <c r="O223" s="8"/>
      <c r="AB223" s="2"/>
    </row>
    <row r="224" spans="13:28">
      <c r="M224" s="8"/>
      <c r="N224" s="8"/>
      <c r="O224" s="8"/>
      <c r="AB224" s="2"/>
    </row>
    <row r="225" spans="1:28">
      <c r="M225" s="8"/>
      <c r="N225" s="8"/>
      <c r="O225" s="8"/>
    </row>
    <row r="226" spans="1:28" s="1592" customFormat="1">
      <c r="A226" s="24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/>
      <c r="N226" s="8"/>
      <c r="O226" s="8"/>
      <c r="Q226" s="2"/>
      <c r="R226" s="2"/>
      <c r="S226" s="2"/>
      <c r="T226" s="2"/>
      <c r="U226" s="1594"/>
      <c r="V226" s="2"/>
      <c r="W226" s="2"/>
      <c r="X226" s="2"/>
      <c r="Y226" s="2"/>
      <c r="Z226" s="2"/>
      <c r="AA226" s="1594"/>
      <c r="AB226" s="7"/>
    </row>
    <row r="227" spans="1:28" s="1592" customFormat="1">
      <c r="A227" s="24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/>
      <c r="N227" s="8"/>
      <c r="O227" s="8"/>
      <c r="Q227" s="2"/>
      <c r="R227" s="2"/>
      <c r="S227" s="2"/>
      <c r="T227" s="2"/>
      <c r="U227" s="1594"/>
      <c r="V227" s="2"/>
      <c r="W227" s="2"/>
      <c r="X227" s="2"/>
      <c r="Y227" s="2"/>
      <c r="Z227" s="2"/>
      <c r="AA227" s="1594"/>
      <c r="AB227" s="7"/>
    </row>
    <row r="228" spans="1:28" s="1592" customFormat="1">
      <c r="A228" s="24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/>
      <c r="N228" s="8"/>
      <c r="O228" s="8"/>
      <c r="Q228" s="2"/>
      <c r="R228" s="2"/>
      <c r="S228" s="2"/>
      <c r="T228" s="2"/>
      <c r="U228" s="1594"/>
      <c r="V228" s="2"/>
      <c r="W228" s="2"/>
      <c r="X228" s="2"/>
      <c r="Y228" s="2"/>
      <c r="Z228" s="2"/>
      <c r="AA228" s="1594"/>
      <c r="AB228" s="7"/>
    </row>
    <row r="229" spans="1:28" s="1592" customFormat="1">
      <c r="A229" s="24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/>
      <c r="N229" s="8"/>
      <c r="O229" s="8"/>
      <c r="Q229" s="2"/>
      <c r="R229" s="2"/>
      <c r="S229" s="2"/>
      <c r="T229" s="2"/>
      <c r="U229" s="1594"/>
      <c r="V229" s="2"/>
      <c r="W229" s="2"/>
      <c r="X229" s="2"/>
      <c r="Y229" s="2"/>
      <c r="Z229" s="2"/>
      <c r="AA229" s="1594"/>
      <c r="AB229" s="7"/>
    </row>
    <row r="230" spans="1:28" s="1592" customFormat="1">
      <c r="A230" s="24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8"/>
      <c r="N230" s="8"/>
      <c r="O230" s="8"/>
      <c r="Q230" s="2"/>
      <c r="R230" s="2"/>
      <c r="S230" s="2"/>
      <c r="T230" s="2"/>
      <c r="U230" s="1594"/>
      <c r="V230" s="2"/>
      <c r="W230" s="2"/>
      <c r="X230" s="2"/>
      <c r="Y230" s="2"/>
      <c r="Z230" s="2"/>
      <c r="AA230" s="1594"/>
      <c r="AB230" s="7"/>
    </row>
    <row r="231" spans="1:28" s="1592" customFormat="1">
      <c r="A231" s="24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8"/>
      <c r="N231" s="8"/>
      <c r="O231" s="8"/>
      <c r="Q231" s="2"/>
      <c r="R231" s="2"/>
      <c r="S231" s="2"/>
      <c r="T231" s="2"/>
      <c r="U231" s="1594"/>
      <c r="V231" s="2"/>
      <c r="W231" s="2"/>
      <c r="X231" s="2"/>
      <c r="Y231" s="2"/>
      <c r="Z231" s="2"/>
      <c r="AA231" s="1594"/>
      <c r="AB231" s="7"/>
    </row>
    <row r="232" spans="1:28" s="1592" customFormat="1">
      <c r="A232" s="24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8"/>
      <c r="N232" s="8"/>
      <c r="O232" s="8"/>
      <c r="Q232" s="2"/>
      <c r="R232" s="2"/>
      <c r="S232" s="2"/>
      <c r="T232" s="2"/>
      <c r="U232" s="1594"/>
      <c r="V232" s="2"/>
      <c r="W232" s="2"/>
      <c r="X232" s="2"/>
      <c r="Y232" s="2"/>
      <c r="Z232" s="2"/>
      <c r="AA232" s="1594"/>
      <c r="AB232" s="7"/>
    </row>
    <row r="233" spans="1:28" s="1592" customFormat="1">
      <c r="A233" s="24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8"/>
      <c r="N233" s="8"/>
      <c r="O233" s="8"/>
      <c r="Q233" s="2"/>
      <c r="R233" s="2"/>
      <c r="S233" s="2"/>
      <c r="T233" s="2"/>
      <c r="U233" s="1594"/>
      <c r="V233" s="2"/>
      <c r="W233" s="2"/>
      <c r="X233" s="2"/>
      <c r="Y233" s="2"/>
      <c r="Z233" s="2"/>
      <c r="AA233" s="1594"/>
      <c r="AB233" s="7"/>
    </row>
    <row r="234" spans="1:28" s="1592" customFormat="1">
      <c r="A234" s="24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8"/>
      <c r="N234" s="8"/>
      <c r="O234" s="8"/>
      <c r="Q234" s="2"/>
      <c r="R234" s="2"/>
      <c r="S234" s="2"/>
      <c r="T234" s="2"/>
      <c r="U234" s="1594"/>
      <c r="V234" s="2"/>
      <c r="W234" s="2"/>
      <c r="X234" s="2"/>
      <c r="Y234" s="2"/>
      <c r="Z234" s="2"/>
      <c r="AA234" s="1594"/>
      <c r="AB234" s="7"/>
    </row>
    <row r="235" spans="1:28" s="1592" customFormat="1">
      <c r="A235" s="24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8"/>
      <c r="N235" s="8"/>
      <c r="O235" s="8"/>
      <c r="Q235" s="2"/>
      <c r="R235" s="2"/>
      <c r="S235" s="2"/>
      <c r="T235" s="2"/>
      <c r="U235" s="1594"/>
      <c r="V235" s="2"/>
      <c r="W235" s="2"/>
      <c r="X235" s="2"/>
      <c r="Y235" s="2"/>
      <c r="Z235" s="2"/>
      <c r="AA235" s="1594"/>
      <c r="AB235" s="7"/>
    </row>
    <row r="236" spans="1:28" s="1592" customFormat="1">
      <c r="A236" s="24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8"/>
      <c r="N236" s="8"/>
      <c r="O236" s="8"/>
      <c r="Q236" s="2"/>
      <c r="R236" s="2"/>
      <c r="S236" s="2"/>
      <c r="T236" s="2"/>
      <c r="U236" s="1594"/>
      <c r="V236" s="2"/>
      <c r="W236" s="2"/>
      <c r="X236" s="2"/>
      <c r="Y236" s="2"/>
      <c r="Z236" s="2"/>
      <c r="AA236" s="1594"/>
      <c r="AB236" s="7"/>
    </row>
    <row r="237" spans="1:28" s="1592" customFormat="1">
      <c r="A237" s="24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"/>
      <c r="N237" s="8"/>
      <c r="O237" s="8"/>
      <c r="Q237" s="2"/>
      <c r="R237" s="2"/>
      <c r="S237" s="2"/>
      <c r="T237" s="2"/>
      <c r="U237" s="1594"/>
      <c r="V237" s="2"/>
      <c r="W237" s="2"/>
      <c r="X237" s="2"/>
      <c r="Y237" s="2"/>
      <c r="Z237" s="2"/>
      <c r="AA237" s="1594"/>
      <c r="AB237" s="7"/>
    </row>
    <row r="238" spans="1:28" s="1592" customFormat="1">
      <c r="A238" s="24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8"/>
      <c r="N238" s="8"/>
      <c r="O238" s="8"/>
      <c r="Q238" s="2"/>
      <c r="R238" s="2"/>
      <c r="S238" s="2"/>
      <c r="T238" s="2"/>
      <c r="U238" s="1594"/>
      <c r="V238" s="2"/>
      <c r="W238" s="2"/>
      <c r="X238" s="2"/>
      <c r="Y238" s="2"/>
      <c r="Z238" s="2"/>
      <c r="AA238" s="1594"/>
      <c r="AB238" s="7"/>
    </row>
    <row r="239" spans="1:28" s="1592" customFormat="1">
      <c r="A239" s="24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8"/>
      <c r="N239" s="8"/>
      <c r="O239" s="8"/>
      <c r="Q239" s="2"/>
      <c r="R239" s="2"/>
      <c r="S239" s="2"/>
      <c r="T239" s="2"/>
      <c r="U239" s="1594"/>
      <c r="V239" s="2"/>
      <c r="W239" s="2"/>
      <c r="X239" s="2"/>
      <c r="Y239" s="2"/>
      <c r="Z239" s="2"/>
      <c r="AA239" s="1594"/>
      <c r="AB239" s="7"/>
    </row>
    <row r="240" spans="1:28" s="1592" customFormat="1">
      <c r="A240" s="24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8"/>
      <c r="N240" s="8"/>
      <c r="O240" s="8"/>
      <c r="Q240" s="2"/>
      <c r="R240" s="2"/>
      <c r="S240" s="2"/>
      <c r="T240" s="2"/>
      <c r="U240" s="1594"/>
      <c r="V240" s="2"/>
      <c r="W240" s="2"/>
      <c r="X240" s="2"/>
      <c r="Y240" s="2"/>
      <c r="Z240" s="2"/>
      <c r="AA240" s="1594"/>
      <c r="AB240" s="7"/>
    </row>
  </sheetData>
  <mergeCells count="12">
    <mergeCell ref="A196:O196"/>
    <mergeCell ref="B3:B4"/>
    <mergeCell ref="C3:C4"/>
    <mergeCell ref="E3:E4"/>
    <mergeCell ref="F3:F4"/>
    <mergeCell ref="G3:G4"/>
    <mergeCell ref="H3:H4"/>
    <mergeCell ref="J3:J4"/>
    <mergeCell ref="L3:L4"/>
    <mergeCell ref="M3:M4"/>
    <mergeCell ref="N3:N4"/>
    <mergeCell ref="O3:O4"/>
  </mergeCells>
  <hyperlinks>
    <hyperlink ref="A1" location="Menu!A1" display="Return to Menu"/>
  </hyperlinks>
  <printOptions verticalCentered="1"/>
  <pageMargins left="0.74803149606299202" right="0.196850393700787" top="0.23622047244094499" bottom="0.23622047244094499" header="0.70866141732283505" footer="0.23622047244094499"/>
  <pageSetup paperSize="9" scale="45" orientation="portrait" r:id="rId1"/>
  <headerFooter alignWithMargins="0"/>
  <rowBreaks count="1" manualBreakCount="1">
    <brk id="99" max="1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85" zoomScaleSheetLayoutView="100" workbookViewId="0">
      <pane xSplit="1" ySplit="4" topLeftCell="B26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RowHeight="14.25"/>
  <cols>
    <col min="1" max="1" width="50.42578125" style="7" customWidth="1"/>
    <col min="2" max="3" width="13.28515625" style="9" customWidth="1"/>
    <col min="4" max="16" width="13.28515625" style="7" customWidth="1"/>
    <col min="17" max="17" width="46.7109375" style="7" customWidth="1"/>
    <col min="18" max="24" width="14.140625" style="7" customWidth="1"/>
    <col min="25" max="25" width="52.28515625" style="7" customWidth="1"/>
    <col min="26" max="29" width="13.85546875" style="7" customWidth="1"/>
    <col min="30" max="113" width="9.140625" style="7"/>
    <col min="114" max="114" width="46.7109375" style="7" customWidth="1"/>
    <col min="115" max="116" width="7.85546875" style="7" bestFit="1" customWidth="1"/>
    <col min="117" max="117" width="9.7109375" style="7" bestFit="1" customWidth="1"/>
    <col min="118" max="121" width="8.7109375" style="7" bestFit="1" customWidth="1"/>
    <col min="122" max="122" width="9.85546875" style="7" bestFit="1" customWidth="1"/>
    <col min="123" max="123" width="46.7109375" style="7" customWidth="1"/>
    <col min="124" max="124" width="9.85546875" style="7" bestFit="1" customWidth="1"/>
    <col min="125" max="125" width="8.7109375" style="7" bestFit="1" customWidth="1"/>
    <col min="126" max="127" width="9.85546875" style="7" bestFit="1" customWidth="1"/>
    <col min="128" max="128" width="8.7109375" style="7" bestFit="1" customWidth="1"/>
    <col min="129" max="131" width="10.7109375" style="7" bestFit="1" customWidth="1"/>
    <col min="132" max="132" width="46.7109375" style="7" customWidth="1"/>
    <col min="133" max="139" width="10.7109375" style="7" bestFit="1" customWidth="1"/>
    <col min="140" max="140" width="11.140625" style="7" bestFit="1" customWidth="1"/>
    <col min="141" max="147" width="0" style="7" hidden="1" customWidth="1"/>
    <col min="148" max="148" width="11.140625" style="7" bestFit="1" customWidth="1"/>
    <col min="149" max="149" width="11.140625" style="7" customWidth="1"/>
    <col min="150" max="151" width="11.140625" style="7" bestFit="1" customWidth="1"/>
    <col min="152" max="16384" width="9.140625" style="7"/>
  </cols>
  <sheetData>
    <row r="1" spans="1:29" ht="26.25">
      <c r="A1" s="390" t="s">
        <v>1123</v>
      </c>
    </row>
    <row r="2" spans="1:29" s="567" customFormat="1" ht="17.100000000000001" customHeight="1" thickBot="1">
      <c r="A2" s="1164" t="s">
        <v>1513</v>
      </c>
      <c r="B2" s="1165"/>
      <c r="C2" s="1165"/>
      <c r="D2" s="1165"/>
      <c r="E2" s="1165"/>
      <c r="G2" s="1165"/>
      <c r="H2" s="1166"/>
      <c r="I2" s="1165"/>
      <c r="J2" s="1165"/>
      <c r="K2" s="1165"/>
      <c r="L2" s="1167"/>
      <c r="M2" s="1165"/>
      <c r="N2" s="1165"/>
      <c r="O2" s="1165"/>
      <c r="P2" s="1165"/>
      <c r="Q2" s="1164" t="s">
        <v>1513</v>
      </c>
      <c r="R2" s="1165"/>
      <c r="S2" s="1165"/>
      <c r="T2" s="1165"/>
      <c r="U2" s="1165"/>
      <c r="V2" s="1165"/>
    </row>
    <row r="3" spans="1:29" s="245" customFormat="1" ht="15" customHeight="1">
      <c r="A3" s="640"/>
      <c r="B3" s="1196"/>
      <c r="C3" s="1196"/>
      <c r="D3" s="1196"/>
      <c r="E3" s="1196"/>
      <c r="F3" s="1196"/>
      <c r="G3" s="1196"/>
      <c r="H3" s="1196"/>
      <c r="I3" s="1196"/>
      <c r="J3" s="1197"/>
      <c r="K3" s="1197"/>
      <c r="L3" s="1198"/>
      <c r="M3" s="1198"/>
      <c r="N3" s="1198"/>
      <c r="O3" s="1198"/>
      <c r="P3" s="1199"/>
      <c r="Q3" s="640"/>
      <c r="R3" s="1198"/>
      <c r="S3" s="1198"/>
      <c r="T3" s="1198"/>
      <c r="U3" s="1198"/>
      <c r="V3" s="2343">
        <v>2012</v>
      </c>
      <c r="W3" s="2347">
        <v>2013</v>
      </c>
      <c r="X3" s="2347">
        <v>2014</v>
      </c>
      <c r="Y3" s="1168"/>
      <c r="Z3" s="2345">
        <v>2015</v>
      </c>
      <c r="AA3" s="2345"/>
      <c r="AB3" s="2345"/>
      <c r="AC3" s="2346"/>
    </row>
    <row r="4" spans="1:29" s="245" customFormat="1" ht="18.75" thickBot="1">
      <c r="A4" s="641" t="s">
        <v>459</v>
      </c>
      <c r="B4" s="1200">
        <v>1993</v>
      </c>
      <c r="C4" s="1200">
        <v>1994</v>
      </c>
      <c r="D4" s="1200" t="s">
        <v>1451</v>
      </c>
      <c r="E4" s="1200">
        <v>1996</v>
      </c>
      <c r="F4" s="1200">
        <v>1997</v>
      </c>
      <c r="G4" s="1200">
        <v>1998</v>
      </c>
      <c r="H4" s="1200">
        <v>1999</v>
      </c>
      <c r="I4" s="1200">
        <v>2000</v>
      </c>
      <c r="J4" s="446">
        <v>2001</v>
      </c>
      <c r="K4" s="446">
        <v>2002</v>
      </c>
      <c r="L4" s="1200">
        <v>2003</v>
      </c>
      <c r="M4" s="1200">
        <v>2004</v>
      </c>
      <c r="N4" s="1200">
        <v>2005</v>
      </c>
      <c r="O4" s="1200">
        <v>2006</v>
      </c>
      <c r="P4" s="1201">
        <v>2007</v>
      </c>
      <c r="Q4" s="641" t="s">
        <v>459</v>
      </c>
      <c r="R4" s="1200">
        <v>2008</v>
      </c>
      <c r="S4" s="1200">
        <v>2009</v>
      </c>
      <c r="T4" s="1200">
        <v>2010</v>
      </c>
      <c r="U4" s="1200">
        <v>2011</v>
      </c>
      <c r="V4" s="2344"/>
      <c r="W4" s="2348">
        <v>2013</v>
      </c>
      <c r="X4" s="2348">
        <v>2013</v>
      </c>
      <c r="Y4" s="1169" t="s">
        <v>459</v>
      </c>
      <c r="Z4" s="1202" t="s">
        <v>537</v>
      </c>
      <c r="AA4" s="1170" t="s">
        <v>538</v>
      </c>
      <c r="AB4" s="1170" t="s">
        <v>539</v>
      </c>
      <c r="AC4" s="1203" t="s">
        <v>1519</v>
      </c>
    </row>
    <row r="5" spans="1:29" s="6" customFormat="1" ht="18" customHeight="1">
      <c r="A5" s="643" t="s">
        <v>541</v>
      </c>
      <c r="B5" s="1179">
        <v>6.4</v>
      </c>
      <c r="C5" s="1180">
        <v>50.5</v>
      </c>
      <c r="D5" s="1180">
        <v>71.326999999999998</v>
      </c>
      <c r="E5" s="1180">
        <v>203.279</v>
      </c>
      <c r="F5" s="1180">
        <v>99.5</v>
      </c>
      <c r="G5" s="1180">
        <v>611.9</v>
      </c>
      <c r="H5" s="1180">
        <v>404.5</v>
      </c>
      <c r="I5" s="1180">
        <v>617.29999999999995</v>
      </c>
      <c r="J5" s="1180">
        <v>2227.4</v>
      </c>
      <c r="K5" s="1180">
        <v>740.9</v>
      </c>
      <c r="L5" s="1180">
        <v>1064.9000000000001</v>
      </c>
      <c r="M5" s="1180">
        <v>-9.3000000000000007</v>
      </c>
      <c r="N5" s="1180">
        <v>-4232.58</v>
      </c>
      <c r="O5" s="1180">
        <v>2976.81</v>
      </c>
      <c r="P5" s="1182">
        <v>635.60100000000011</v>
      </c>
      <c r="Q5" s="643" t="s">
        <v>541</v>
      </c>
      <c r="R5" s="1179">
        <v>7239.9760000000006</v>
      </c>
      <c r="S5" s="1180">
        <v>2398.2660000000001</v>
      </c>
      <c r="T5" s="1180">
        <v>5917.8</v>
      </c>
      <c r="U5" s="1180">
        <v>2415.5</v>
      </c>
      <c r="V5" s="1180">
        <v>4315.1779999999999</v>
      </c>
      <c r="W5" s="1181">
        <v>1278.5</v>
      </c>
      <c r="X5" s="1182">
        <v>1111.2611869999998</v>
      </c>
      <c r="Y5" s="1171" t="s">
        <v>541</v>
      </c>
      <c r="Z5" s="1205">
        <v>1084.82638071</v>
      </c>
      <c r="AA5" s="1205">
        <v>2377.4642107200002</v>
      </c>
      <c r="AB5" s="1205">
        <v>872.07105002999992</v>
      </c>
      <c r="AC5" s="1206">
        <v>633.23615269000004</v>
      </c>
    </row>
    <row r="6" spans="1:29" ht="18" customHeight="1">
      <c r="A6" s="644" t="s">
        <v>542</v>
      </c>
      <c r="B6" s="1183">
        <v>0.1</v>
      </c>
      <c r="C6" s="1184">
        <v>0.2</v>
      </c>
      <c r="D6" s="1184">
        <v>0.19800000000000001</v>
      </c>
      <c r="E6" s="1184">
        <v>0.26600000000000001</v>
      </c>
      <c r="F6" s="1184">
        <v>0.4</v>
      </c>
      <c r="G6" s="1184">
        <v>0.8</v>
      </c>
      <c r="H6" s="1184">
        <v>2.5</v>
      </c>
      <c r="I6" s="1184">
        <v>2.1</v>
      </c>
      <c r="J6" s="1184">
        <v>7.6</v>
      </c>
      <c r="K6" s="1184">
        <v>1</v>
      </c>
      <c r="L6" s="1184">
        <v>1.1000000000000001</v>
      </c>
      <c r="M6" s="1184">
        <v>1</v>
      </c>
      <c r="N6" s="1184">
        <v>0.92</v>
      </c>
      <c r="O6" s="1184">
        <v>0.9</v>
      </c>
      <c r="P6" s="1186">
        <v>1.508</v>
      </c>
      <c r="Q6" s="644" t="s">
        <v>542</v>
      </c>
      <c r="R6" s="1183">
        <v>1.2669999999999999</v>
      </c>
      <c r="S6" s="1184">
        <v>0.74199999999999999</v>
      </c>
      <c r="T6" s="1184">
        <v>1</v>
      </c>
      <c r="U6" s="1184">
        <v>1.5</v>
      </c>
      <c r="V6" s="1184">
        <v>1.34</v>
      </c>
      <c r="W6" s="1185">
        <v>0.2</v>
      </c>
      <c r="X6" s="1186">
        <v>0.23724000000000001</v>
      </c>
      <c r="Y6" s="1172" t="s">
        <v>542</v>
      </c>
      <c r="Z6" s="1207">
        <v>5.867E-2</v>
      </c>
      <c r="AA6" s="1207">
        <v>0.206598</v>
      </c>
      <c r="AB6" s="1207">
        <v>2.4121600000000001</v>
      </c>
      <c r="AC6" s="1208">
        <v>2.8089050000000002</v>
      </c>
    </row>
    <row r="7" spans="1:29" ht="18" customHeight="1">
      <c r="A7" s="644" t="s">
        <v>543</v>
      </c>
      <c r="B7" s="1183">
        <v>0</v>
      </c>
      <c r="C7" s="1184">
        <v>15.4</v>
      </c>
      <c r="D7" s="1184">
        <v>-2.2549999999999999</v>
      </c>
      <c r="E7" s="1184">
        <v>6.0000000000000001E-3</v>
      </c>
      <c r="F7" s="1184">
        <v>0</v>
      </c>
      <c r="G7" s="1184">
        <v>0.1</v>
      </c>
      <c r="H7" s="1184">
        <v>0</v>
      </c>
      <c r="I7" s="1184">
        <v>43.7</v>
      </c>
      <c r="J7" s="1184">
        <v>887.6</v>
      </c>
      <c r="K7" s="1184">
        <v>0</v>
      </c>
      <c r="L7" s="1184">
        <v>5.3</v>
      </c>
      <c r="M7" s="1184">
        <v>1</v>
      </c>
      <c r="N7" s="1184">
        <v>-4636</v>
      </c>
      <c r="O7" s="1184">
        <v>3286.01</v>
      </c>
      <c r="P7" s="1186">
        <v>-5133.6000000000004</v>
      </c>
      <c r="Q7" s="644" t="s">
        <v>543</v>
      </c>
      <c r="R7" s="1183">
        <v>2099.1680000000001</v>
      </c>
      <c r="S7" s="1184">
        <v>695.75900000000001</v>
      </c>
      <c r="T7" s="1184">
        <v>1090.2</v>
      </c>
      <c r="U7" s="1184">
        <v>1282.5999999999999</v>
      </c>
      <c r="V7" s="1184">
        <v>2615.0410000000002</v>
      </c>
      <c r="W7" s="1185">
        <v>93.7</v>
      </c>
      <c r="X7" s="1186">
        <v>76.101266269999996</v>
      </c>
      <c r="Y7" s="1172" t="s">
        <v>543</v>
      </c>
      <c r="Z7" s="1207">
        <v>1.35006552</v>
      </c>
      <c r="AA7" s="1207">
        <v>468.07868550000001</v>
      </c>
      <c r="AB7" s="1207">
        <v>1.3760945500000001</v>
      </c>
      <c r="AC7" s="1208">
        <v>1.76901332</v>
      </c>
    </row>
    <row r="8" spans="1:29" ht="18" customHeight="1">
      <c r="A8" s="644" t="s">
        <v>544</v>
      </c>
      <c r="B8" s="1183">
        <v>6.3</v>
      </c>
      <c r="C8" s="1184">
        <v>34.9</v>
      </c>
      <c r="D8" s="1184">
        <v>73.384</v>
      </c>
      <c r="E8" s="1184">
        <v>203.00700000000001</v>
      </c>
      <c r="F8" s="1184">
        <v>99.1</v>
      </c>
      <c r="G8" s="1184">
        <v>611</v>
      </c>
      <c r="H8" s="1184">
        <v>402</v>
      </c>
      <c r="I8" s="1184">
        <v>571.5</v>
      </c>
      <c r="J8" s="1184">
        <v>1332.2</v>
      </c>
      <c r="K8" s="1184">
        <v>739.9</v>
      </c>
      <c r="L8" s="1184">
        <v>1058.5</v>
      </c>
      <c r="M8" s="1184">
        <v>-11.3</v>
      </c>
      <c r="N8" s="1184">
        <v>402.5</v>
      </c>
      <c r="O8" s="1184">
        <v>-310.10000000000002</v>
      </c>
      <c r="P8" s="1186">
        <v>5767.6929999999993</v>
      </c>
      <c r="Q8" s="644" t="s">
        <v>544</v>
      </c>
      <c r="R8" s="1183">
        <v>5139.5410000000002</v>
      </c>
      <c r="S8" s="1184">
        <v>1701.7650000000001</v>
      </c>
      <c r="T8" s="1184">
        <v>4826.6000000000004</v>
      </c>
      <c r="U8" s="1184">
        <v>1131.4000000000001</v>
      </c>
      <c r="V8" s="1184">
        <v>1698.797</v>
      </c>
      <c r="W8" s="1185">
        <v>1184.5</v>
      </c>
      <c r="X8" s="1186">
        <v>1034.9226807299999</v>
      </c>
      <c r="Y8" s="1172" t="s">
        <v>544</v>
      </c>
      <c r="Z8" s="1207">
        <v>1083.41764519</v>
      </c>
      <c r="AA8" s="1207">
        <v>1909.1789272200001</v>
      </c>
      <c r="AB8" s="1207">
        <v>868.28279547999989</v>
      </c>
      <c r="AC8" s="1208">
        <v>628.65823437000006</v>
      </c>
    </row>
    <row r="9" spans="1:29" ht="18" customHeight="1">
      <c r="A9" s="643"/>
      <c r="B9" s="1183"/>
      <c r="C9" s="1184"/>
      <c r="D9" s="1184"/>
      <c r="E9" s="1184"/>
      <c r="F9" s="1184"/>
      <c r="G9" s="1184"/>
      <c r="H9" s="1184"/>
      <c r="I9" s="1184"/>
      <c r="J9" s="1184"/>
      <c r="K9" s="1184"/>
      <c r="L9" s="1184"/>
      <c r="M9" s="1184"/>
      <c r="N9" s="1184"/>
      <c r="O9" s="1184"/>
      <c r="P9" s="1186"/>
      <c r="Q9" s="643"/>
      <c r="R9" s="1183"/>
      <c r="S9" s="1184"/>
      <c r="T9" s="1184"/>
      <c r="U9" s="1184"/>
      <c r="V9" s="1184"/>
      <c r="W9" s="1185"/>
      <c r="X9" s="1186"/>
      <c r="Y9" s="1171"/>
      <c r="Z9" s="1207"/>
      <c r="AA9" s="1207"/>
      <c r="AB9" s="1207"/>
      <c r="AC9" s="1208"/>
    </row>
    <row r="10" spans="1:29" s="6" customFormat="1" ht="18" customHeight="1">
      <c r="A10" s="643" t="s">
        <v>545</v>
      </c>
      <c r="B10" s="1187">
        <v>4213.2</v>
      </c>
      <c r="C10" s="1188">
        <v>7126.2</v>
      </c>
      <c r="D10" s="1188">
        <v>1552.6420000000001</v>
      </c>
      <c r="E10" s="1188">
        <v>6479.8540000000003</v>
      </c>
      <c r="F10" s="1188">
        <v>1506.4</v>
      </c>
      <c r="G10" s="1188">
        <v>3038.7</v>
      </c>
      <c r="H10" s="1188">
        <v>8905.1</v>
      </c>
      <c r="I10" s="1188">
        <v>15292.3</v>
      </c>
      <c r="J10" s="1188">
        <v>13098.2</v>
      </c>
      <c r="K10" s="1188">
        <v>32771.4</v>
      </c>
      <c r="L10" s="1188">
        <v>26145.3</v>
      </c>
      <c r="M10" s="1188">
        <v>42297.9</v>
      </c>
      <c r="N10" s="1188">
        <v>64885.7</v>
      </c>
      <c r="O10" s="1188">
        <v>101038.2</v>
      </c>
      <c r="P10" s="1190">
        <v>178572.80300000001</v>
      </c>
      <c r="Q10" s="643" t="s">
        <v>545</v>
      </c>
      <c r="R10" s="1187">
        <v>217303.09499999997</v>
      </c>
      <c r="S10" s="1188">
        <v>230233.239</v>
      </c>
      <c r="T10" s="1188">
        <v>261044.80000000002</v>
      </c>
      <c r="U10" s="1188">
        <v>223277.49999999997</v>
      </c>
      <c r="V10" s="1188">
        <v>266823.58199999999</v>
      </c>
      <c r="W10" s="1189">
        <v>94394.7</v>
      </c>
      <c r="X10" s="1190">
        <v>92646.686180079996</v>
      </c>
      <c r="Y10" s="1171" t="s">
        <v>545</v>
      </c>
      <c r="Z10" s="1205">
        <v>68477.554248629996</v>
      </c>
      <c r="AA10" s="1205">
        <v>99919.723755409999</v>
      </c>
      <c r="AB10" s="1205">
        <v>51971.279034310006</v>
      </c>
      <c r="AC10" s="1206">
        <v>51367.341983770006</v>
      </c>
    </row>
    <row r="11" spans="1:29" s="6" customFormat="1" ht="18" customHeight="1">
      <c r="A11" s="643" t="s">
        <v>546</v>
      </c>
      <c r="B11" s="1187">
        <v>4213.2</v>
      </c>
      <c r="C11" s="1188">
        <v>7125.9</v>
      </c>
      <c r="D11" s="1188">
        <v>1552.6420000000001</v>
      </c>
      <c r="E11" s="1188">
        <v>6479.674</v>
      </c>
      <c r="F11" s="1188">
        <v>1499.2</v>
      </c>
      <c r="G11" s="1188">
        <v>3031.7</v>
      </c>
      <c r="H11" s="1188">
        <v>5413</v>
      </c>
      <c r="I11" s="1188">
        <v>15292.3</v>
      </c>
      <c r="J11" s="1188">
        <v>13098.2</v>
      </c>
      <c r="K11" s="1188">
        <v>32771.4</v>
      </c>
      <c r="L11" s="1188">
        <v>23740.9</v>
      </c>
      <c r="M11" s="1188">
        <v>38090.6</v>
      </c>
      <c r="N11" s="1188">
        <v>48477.8</v>
      </c>
      <c r="O11" s="1188">
        <v>70164.7</v>
      </c>
      <c r="P11" s="1190">
        <v>115365.92</v>
      </c>
      <c r="Q11" s="643" t="s">
        <v>546</v>
      </c>
      <c r="R11" s="1187">
        <v>45578.120999999999</v>
      </c>
      <c r="S11" s="1188">
        <v>52366.021000000001</v>
      </c>
      <c r="T11" s="1188">
        <v>60883.4</v>
      </c>
      <c r="U11" s="1188">
        <v>60768.4</v>
      </c>
      <c r="V11" s="1188">
        <v>124865.717</v>
      </c>
      <c r="W11" s="1189">
        <v>31359.9</v>
      </c>
      <c r="X11" s="1190">
        <v>57554.132217179998</v>
      </c>
      <c r="Y11" s="1171" t="s">
        <v>546</v>
      </c>
      <c r="Z11" s="1205">
        <v>50407.306882979996</v>
      </c>
      <c r="AA11" s="1205">
        <v>67159.699140860001</v>
      </c>
      <c r="AB11" s="1205">
        <v>32441.91150455</v>
      </c>
      <c r="AC11" s="1206">
        <v>32302.868103790002</v>
      </c>
    </row>
    <row r="12" spans="1:29" ht="18" customHeight="1">
      <c r="A12" s="644" t="s">
        <v>547</v>
      </c>
      <c r="B12" s="1183">
        <v>0</v>
      </c>
      <c r="C12" s="1184">
        <v>0</v>
      </c>
      <c r="D12" s="1184">
        <v>668.15</v>
      </c>
      <c r="E12" s="1184">
        <v>4621.1000000000004</v>
      </c>
      <c r="F12" s="1184">
        <v>1287</v>
      </c>
      <c r="G12" s="1184">
        <v>2452</v>
      </c>
      <c r="H12" s="1184">
        <v>0</v>
      </c>
      <c r="I12" s="1184">
        <v>10022.799999999999</v>
      </c>
      <c r="J12" s="1184">
        <v>0</v>
      </c>
      <c r="K12" s="1184">
        <v>16442.400000000001</v>
      </c>
      <c r="L12" s="1184">
        <v>9529.9</v>
      </c>
      <c r="M12" s="1184">
        <v>9346.2999999999993</v>
      </c>
      <c r="N12" s="1184">
        <v>1900</v>
      </c>
      <c r="O12" s="1184">
        <v>8311</v>
      </c>
      <c r="P12" s="1186">
        <v>2500</v>
      </c>
      <c r="Q12" s="644" t="s">
        <v>547</v>
      </c>
      <c r="R12" s="1183">
        <v>0</v>
      </c>
      <c r="S12" s="1184">
        <v>0</v>
      </c>
      <c r="T12" s="1184">
        <v>0</v>
      </c>
      <c r="U12" s="1184">
        <v>0</v>
      </c>
      <c r="V12" s="1184">
        <v>0</v>
      </c>
      <c r="W12" s="1185">
        <v>0</v>
      </c>
      <c r="X12" s="1186">
        <v>0</v>
      </c>
      <c r="Y12" s="1172" t="s">
        <v>1047</v>
      </c>
      <c r="Z12" s="1207">
        <v>7810.3758829799999</v>
      </c>
      <c r="AA12" s="1207">
        <v>16598.33663686</v>
      </c>
      <c r="AB12" s="1207">
        <v>8924.9805045499998</v>
      </c>
      <c r="AC12" s="1208">
        <v>14229.93710379</v>
      </c>
    </row>
    <row r="13" spans="1:29" ht="18" customHeight="1">
      <c r="A13" s="644" t="s">
        <v>548</v>
      </c>
      <c r="B13" s="1183">
        <v>0</v>
      </c>
      <c r="C13" s="1184">
        <v>0</v>
      </c>
      <c r="D13" s="1184">
        <v>884.49199999999996</v>
      </c>
      <c r="E13" s="1184">
        <v>1858.5740000000001</v>
      </c>
      <c r="F13" s="1184">
        <v>212.2</v>
      </c>
      <c r="G13" s="1184">
        <v>579.70000000000005</v>
      </c>
      <c r="H13" s="1184">
        <v>0</v>
      </c>
      <c r="I13" s="1184">
        <v>5269.5</v>
      </c>
      <c r="J13" s="1184">
        <v>0</v>
      </c>
      <c r="K13" s="1184">
        <v>16329</v>
      </c>
      <c r="L13" s="1184">
        <v>14211</v>
      </c>
      <c r="M13" s="1184">
        <v>28744.3</v>
      </c>
      <c r="N13" s="1184">
        <v>46577.8</v>
      </c>
      <c r="O13" s="1184">
        <v>61853.7</v>
      </c>
      <c r="P13" s="1186">
        <v>112865.92</v>
      </c>
      <c r="Q13" s="644" t="s">
        <v>548</v>
      </c>
      <c r="R13" s="1183">
        <v>45578.120999999999</v>
      </c>
      <c r="S13" s="1184">
        <v>52366.021000000001</v>
      </c>
      <c r="T13" s="1184">
        <v>60883.4</v>
      </c>
      <c r="U13" s="1184">
        <v>60768.4</v>
      </c>
      <c r="V13" s="1184">
        <v>124865.717</v>
      </c>
      <c r="W13" s="1185">
        <v>31359.9</v>
      </c>
      <c r="X13" s="1186">
        <v>57554.132217179998</v>
      </c>
      <c r="Y13" s="1172" t="s">
        <v>1048</v>
      </c>
      <c r="Z13" s="1207">
        <v>42596.930999999997</v>
      </c>
      <c r="AA13" s="1207">
        <v>50561.362503999997</v>
      </c>
      <c r="AB13" s="1207">
        <v>23516.931</v>
      </c>
      <c r="AC13" s="1208">
        <v>18072.931</v>
      </c>
    </row>
    <row r="14" spans="1:29" ht="18" customHeight="1">
      <c r="A14" s="644" t="s">
        <v>549</v>
      </c>
      <c r="B14" s="1183">
        <v>0</v>
      </c>
      <c r="C14" s="1184">
        <v>0</v>
      </c>
      <c r="D14" s="1184">
        <v>0</v>
      </c>
      <c r="E14" s="1184">
        <v>0</v>
      </c>
      <c r="F14" s="1184">
        <v>0</v>
      </c>
      <c r="G14" s="1184">
        <v>0</v>
      </c>
      <c r="H14" s="1184">
        <v>0</v>
      </c>
      <c r="I14" s="1184">
        <v>0</v>
      </c>
      <c r="J14" s="1184">
        <v>0</v>
      </c>
      <c r="K14" s="1184">
        <v>0</v>
      </c>
      <c r="L14" s="1184">
        <v>0</v>
      </c>
      <c r="M14" s="1184">
        <v>0</v>
      </c>
      <c r="N14" s="1184">
        <v>0</v>
      </c>
      <c r="O14" s="1184">
        <v>0</v>
      </c>
      <c r="P14" s="1186">
        <v>0</v>
      </c>
      <c r="Q14" s="644" t="s">
        <v>549</v>
      </c>
      <c r="R14" s="1183">
        <v>0</v>
      </c>
      <c r="S14" s="1184">
        <v>0</v>
      </c>
      <c r="T14" s="1184">
        <v>0</v>
      </c>
      <c r="U14" s="1184">
        <v>0</v>
      </c>
      <c r="V14" s="1184">
        <v>0</v>
      </c>
      <c r="W14" s="1185">
        <v>0</v>
      </c>
      <c r="X14" s="1186">
        <v>0</v>
      </c>
      <c r="Y14" s="1172" t="s">
        <v>549</v>
      </c>
      <c r="Z14" s="1207"/>
      <c r="AA14" s="1207"/>
      <c r="AB14" s="1207"/>
      <c r="AC14" s="1208"/>
    </row>
    <row r="15" spans="1:29" s="6" customFormat="1" ht="18" customHeight="1">
      <c r="A15" s="643" t="s">
        <v>550</v>
      </c>
      <c r="B15" s="1187">
        <v>0</v>
      </c>
      <c r="C15" s="1188">
        <v>0</v>
      </c>
      <c r="D15" s="1188">
        <v>0</v>
      </c>
      <c r="E15" s="1188">
        <v>0</v>
      </c>
      <c r="F15" s="1188">
        <v>0</v>
      </c>
      <c r="G15" s="1188">
        <v>0</v>
      </c>
      <c r="H15" s="1188">
        <v>3492.1</v>
      </c>
      <c r="I15" s="1188">
        <v>0</v>
      </c>
      <c r="J15" s="1188">
        <v>0</v>
      </c>
      <c r="K15" s="1188">
        <v>0</v>
      </c>
      <c r="L15" s="1188">
        <v>0</v>
      </c>
      <c r="M15" s="1188">
        <v>2807.3</v>
      </c>
      <c r="N15" s="1188">
        <v>9507.9</v>
      </c>
      <c r="O15" s="1188">
        <v>12947</v>
      </c>
      <c r="P15" s="1190">
        <v>52517.305000000008</v>
      </c>
      <c r="Q15" s="643" t="s">
        <v>932</v>
      </c>
      <c r="R15" s="1187">
        <v>171724.97399999999</v>
      </c>
      <c r="S15" s="1188">
        <v>177867.21799999999</v>
      </c>
      <c r="T15" s="1188">
        <v>200161.40000000002</v>
      </c>
      <c r="U15" s="1188">
        <v>162509.09999999998</v>
      </c>
      <c r="V15" s="1188">
        <v>141957.86499999999</v>
      </c>
      <c r="W15" s="1189">
        <v>63034.9</v>
      </c>
      <c r="X15" s="1190">
        <v>35092.553962899998</v>
      </c>
      <c r="Y15" s="1171" t="s">
        <v>1049</v>
      </c>
      <c r="Z15" s="1205">
        <v>18070.247365650001</v>
      </c>
      <c r="AA15" s="1205">
        <v>32760.024614549999</v>
      </c>
      <c r="AB15" s="1205">
        <v>19529.367529760002</v>
      </c>
      <c r="AC15" s="1206">
        <v>19064.47387998</v>
      </c>
    </row>
    <row r="16" spans="1:29" ht="18" customHeight="1">
      <c r="A16" s="644" t="s">
        <v>551</v>
      </c>
      <c r="B16" s="1183">
        <v>0</v>
      </c>
      <c r="C16" s="1184">
        <v>0</v>
      </c>
      <c r="D16" s="1184">
        <v>0</v>
      </c>
      <c r="E16" s="1184">
        <v>0</v>
      </c>
      <c r="F16" s="1184">
        <v>0</v>
      </c>
      <c r="G16" s="1184">
        <v>0</v>
      </c>
      <c r="H16" s="1184">
        <v>0</v>
      </c>
      <c r="I16" s="1184">
        <v>0</v>
      </c>
      <c r="J16" s="1184">
        <v>0</v>
      </c>
      <c r="K16" s="1184">
        <v>0</v>
      </c>
      <c r="L16" s="1184">
        <v>0</v>
      </c>
      <c r="M16" s="1184">
        <v>0</v>
      </c>
      <c r="N16" s="1184">
        <v>0</v>
      </c>
      <c r="O16" s="1184">
        <v>6460</v>
      </c>
      <c r="P16" s="1186">
        <v>41398.876000000004</v>
      </c>
      <c r="Q16" s="644" t="s">
        <v>933</v>
      </c>
      <c r="R16" s="1183">
        <v>47750.940999999999</v>
      </c>
      <c r="S16" s="1184">
        <v>100069.216</v>
      </c>
      <c r="T16" s="1184">
        <v>57131.7</v>
      </c>
      <c r="U16" s="1184">
        <v>79374.399999999994</v>
      </c>
      <c r="V16" s="1184">
        <v>36893.705999999998</v>
      </c>
      <c r="W16" s="1185">
        <v>15299.6</v>
      </c>
      <c r="X16" s="1186">
        <v>10372</v>
      </c>
      <c r="Y16" s="1172" t="s">
        <v>1050</v>
      </c>
      <c r="Z16" s="1207">
        <v>-6799.8863190000002</v>
      </c>
      <c r="AA16" s="1207">
        <v>-1877.7355365899998</v>
      </c>
      <c r="AB16" s="1207">
        <v>-3204.4744202699999</v>
      </c>
      <c r="AC16" s="1208">
        <v>-2961.8605592199997</v>
      </c>
    </row>
    <row r="17" spans="1:29" ht="18" customHeight="1">
      <c r="A17" s="644" t="s">
        <v>552</v>
      </c>
      <c r="B17" s="1183">
        <v>0</v>
      </c>
      <c r="C17" s="1184">
        <v>0</v>
      </c>
      <c r="D17" s="1184">
        <v>0</v>
      </c>
      <c r="E17" s="1184">
        <v>0</v>
      </c>
      <c r="F17" s="1184">
        <v>0</v>
      </c>
      <c r="G17" s="1184">
        <v>0</v>
      </c>
      <c r="H17" s="1184">
        <v>0</v>
      </c>
      <c r="I17" s="1184">
        <v>0</v>
      </c>
      <c r="J17" s="1184">
        <v>0</v>
      </c>
      <c r="K17" s="1184">
        <v>0</v>
      </c>
      <c r="L17" s="1184">
        <v>750</v>
      </c>
      <c r="M17" s="1184">
        <v>2807.3</v>
      </c>
      <c r="N17" s="1184">
        <v>9507.9</v>
      </c>
      <c r="O17" s="1184">
        <v>6487</v>
      </c>
      <c r="P17" s="1186">
        <v>11118.429</v>
      </c>
      <c r="Q17" s="644" t="s">
        <v>931</v>
      </c>
      <c r="R17" s="1183">
        <v>123974.033</v>
      </c>
      <c r="S17" s="1184">
        <v>77798.001999999993</v>
      </c>
      <c r="T17" s="1184">
        <v>143029.70000000001</v>
      </c>
      <c r="U17" s="1184">
        <v>83134.7</v>
      </c>
      <c r="V17" s="1184">
        <v>105064.159</v>
      </c>
      <c r="W17" s="1185">
        <v>47735.3</v>
      </c>
      <c r="X17" s="1186">
        <v>24720.553962900001</v>
      </c>
      <c r="Y17" s="1172" t="s">
        <v>1051</v>
      </c>
      <c r="Z17" s="1207">
        <v>24870.133684650002</v>
      </c>
      <c r="AA17" s="1207">
        <v>34637.760151139999</v>
      </c>
      <c r="AB17" s="1207">
        <v>22733.841950030001</v>
      </c>
      <c r="AC17" s="1208">
        <v>22026.3344392</v>
      </c>
    </row>
    <row r="18" spans="1:29" s="6" customFormat="1" ht="18" customHeight="1">
      <c r="A18" s="643" t="s">
        <v>553</v>
      </c>
      <c r="B18" s="1187">
        <v>0</v>
      </c>
      <c r="C18" s="1188">
        <v>0</v>
      </c>
      <c r="D18" s="1188">
        <v>0</v>
      </c>
      <c r="E18" s="1188">
        <v>0</v>
      </c>
      <c r="F18" s="1188">
        <v>0</v>
      </c>
      <c r="G18" s="1188">
        <v>0</v>
      </c>
      <c r="H18" s="1188">
        <v>0</v>
      </c>
      <c r="I18" s="1188">
        <v>0</v>
      </c>
      <c r="J18" s="1188">
        <v>0</v>
      </c>
      <c r="K18" s="1188">
        <v>0</v>
      </c>
      <c r="L18" s="1188">
        <v>0</v>
      </c>
      <c r="M18" s="1188">
        <v>0</v>
      </c>
      <c r="N18" s="1188">
        <v>250</v>
      </c>
      <c r="O18" s="1188">
        <v>1863.7</v>
      </c>
      <c r="P18" s="1190">
        <v>0</v>
      </c>
      <c r="Q18" s="643" t="s">
        <v>553</v>
      </c>
      <c r="R18" s="1187">
        <v>0</v>
      </c>
      <c r="S18" s="1188">
        <v>0</v>
      </c>
      <c r="T18" s="1188">
        <v>0</v>
      </c>
      <c r="U18" s="1188">
        <v>0</v>
      </c>
      <c r="V18" s="1188">
        <v>0</v>
      </c>
      <c r="W18" s="1189">
        <v>0</v>
      </c>
      <c r="X18" s="1190">
        <v>0</v>
      </c>
      <c r="Y18" s="1171"/>
      <c r="Z18" s="1205"/>
      <c r="AA18" s="1205"/>
      <c r="AB18" s="1205"/>
      <c r="AC18" s="1206"/>
    </row>
    <row r="19" spans="1:29" ht="18" customHeight="1">
      <c r="A19" s="644" t="s">
        <v>547</v>
      </c>
      <c r="B19" s="1183">
        <v>0</v>
      </c>
      <c r="C19" s="1184">
        <v>0</v>
      </c>
      <c r="D19" s="1184">
        <v>0</v>
      </c>
      <c r="E19" s="1184">
        <v>0</v>
      </c>
      <c r="F19" s="1184">
        <v>0</v>
      </c>
      <c r="G19" s="1184">
        <v>0</v>
      </c>
      <c r="H19" s="1184">
        <v>0</v>
      </c>
      <c r="I19" s="1184">
        <v>0</v>
      </c>
      <c r="J19" s="1184">
        <v>0</v>
      </c>
      <c r="K19" s="1184">
        <v>0</v>
      </c>
      <c r="L19" s="1184">
        <v>0</v>
      </c>
      <c r="M19" s="1184">
        <v>0</v>
      </c>
      <c r="N19" s="1184">
        <v>0</v>
      </c>
      <c r="O19" s="1184">
        <v>1863.7</v>
      </c>
      <c r="P19" s="1186">
        <v>0</v>
      </c>
      <c r="Q19" s="644" t="s">
        <v>547</v>
      </c>
      <c r="R19" s="1183">
        <v>0</v>
      </c>
      <c r="S19" s="1184">
        <v>0</v>
      </c>
      <c r="T19" s="1184">
        <v>0</v>
      </c>
      <c r="U19" s="1184">
        <v>0</v>
      </c>
      <c r="V19" s="1184">
        <v>0</v>
      </c>
      <c r="W19" s="1185">
        <v>0</v>
      </c>
      <c r="X19" s="1186">
        <v>0</v>
      </c>
      <c r="Y19" s="1171" t="s">
        <v>555</v>
      </c>
      <c r="Z19" s="1205">
        <v>2125.41483819</v>
      </c>
      <c r="AA19" s="1205">
        <v>7184.2175781899996</v>
      </c>
      <c r="AB19" s="1205">
        <v>7544.1588377600001</v>
      </c>
      <c r="AC19" s="1206">
        <v>7544.1588377600001</v>
      </c>
    </row>
    <row r="20" spans="1:29" ht="18" customHeight="1">
      <c r="A20" s="644" t="s">
        <v>548</v>
      </c>
      <c r="B20" s="1183">
        <v>0</v>
      </c>
      <c r="C20" s="1184">
        <v>0</v>
      </c>
      <c r="D20" s="1184">
        <v>0</v>
      </c>
      <c r="E20" s="1184">
        <v>0</v>
      </c>
      <c r="F20" s="1184">
        <v>0</v>
      </c>
      <c r="G20" s="1184">
        <v>0</v>
      </c>
      <c r="H20" s="1184">
        <v>0</v>
      </c>
      <c r="I20" s="1184">
        <v>0</v>
      </c>
      <c r="J20" s="1184">
        <v>0</v>
      </c>
      <c r="K20" s="1184">
        <v>0</v>
      </c>
      <c r="L20" s="1184">
        <v>0</v>
      </c>
      <c r="M20" s="1184">
        <v>0</v>
      </c>
      <c r="N20" s="1184">
        <v>250</v>
      </c>
      <c r="O20" s="1184">
        <v>0</v>
      </c>
      <c r="P20" s="1186">
        <v>0</v>
      </c>
      <c r="Q20" s="644" t="s">
        <v>548</v>
      </c>
      <c r="R20" s="1183">
        <v>0</v>
      </c>
      <c r="S20" s="1184">
        <v>0</v>
      </c>
      <c r="T20" s="1184">
        <v>0</v>
      </c>
      <c r="U20" s="1184">
        <v>0</v>
      </c>
      <c r="V20" s="1184">
        <v>0</v>
      </c>
      <c r="W20" s="1185">
        <v>0</v>
      </c>
      <c r="X20" s="1186">
        <v>0</v>
      </c>
      <c r="Y20" s="1171" t="s">
        <v>1052</v>
      </c>
      <c r="Z20" s="1205">
        <v>0</v>
      </c>
      <c r="AA20" s="1205">
        <v>0</v>
      </c>
      <c r="AB20" s="1205">
        <v>0</v>
      </c>
      <c r="AC20" s="1206">
        <v>0</v>
      </c>
    </row>
    <row r="21" spans="1:29" s="6" customFormat="1" ht="18" customHeight="1">
      <c r="A21" s="643" t="s">
        <v>554</v>
      </c>
      <c r="B21" s="1187">
        <v>0</v>
      </c>
      <c r="C21" s="1188">
        <v>0.3</v>
      </c>
      <c r="D21" s="1188">
        <v>0</v>
      </c>
      <c r="E21" s="1188">
        <v>0.18</v>
      </c>
      <c r="F21" s="1188">
        <v>7.2</v>
      </c>
      <c r="G21" s="1188">
        <v>7</v>
      </c>
      <c r="H21" s="1188">
        <v>0</v>
      </c>
      <c r="I21" s="1188">
        <v>0</v>
      </c>
      <c r="J21" s="1188">
        <v>0</v>
      </c>
      <c r="K21" s="1188">
        <v>0</v>
      </c>
      <c r="L21" s="1188">
        <v>1000</v>
      </c>
      <c r="M21" s="1188">
        <v>1400</v>
      </c>
      <c r="N21" s="1188">
        <v>6650</v>
      </c>
      <c r="O21" s="1188">
        <v>16062.8</v>
      </c>
      <c r="P21" s="1190">
        <v>10689.578</v>
      </c>
      <c r="Q21" s="643" t="s">
        <v>554</v>
      </c>
      <c r="R21" s="1187">
        <v>0</v>
      </c>
      <c r="S21" s="1188">
        <v>0</v>
      </c>
      <c r="T21" s="1188">
        <v>0</v>
      </c>
      <c r="U21" s="1188">
        <v>0</v>
      </c>
      <c r="V21" s="1188">
        <v>0</v>
      </c>
      <c r="W21" s="1189">
        <v>0</v>
      </c>
      <c r="X21" s="1190">
        <v>0</v>
      </c>
      <c r="Y21" s="1173" t="s">
        <v>1053</v>
      </c>
      <c r="Z21" s="1207">
        <v>0</v>
      </c>
      <c r="AA21" s="1207">
        <v>0</v>
      </c>
      <c r="AB21" s="1207">
        <v>0</v>
      </c>
      <c r="AC21" s="1208">
        <v>0</v>
      </c>
    </row>
    <row r="22" spans="1:29" ht="18" customHeight="1">
      <c r="A22" s="643"/>
      <c r="B22" s="1183"/>
      <c r="C22" s="1184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6"/>
      <c r="Q22" s="643"/>
      <c r="R22" s="1183"/>
      <c r="S22" s="1184"/>
      <c r="T22" s="1184"/>
      <c r="U22" s="1184"/>
      <c r="V22" s="1184"/>
      <c r="W22" s="1185"/>
      <c r="X22" s="1191"/>
      <c r="Y22" s="1173" t="s">
        <v>1054</v>
      </c>
      <c r="Z22" s="1207">
        <v>0</v>
      </c>
      <c r="AA22" s="1207">
        <v>0</v>
      </c>
      <c r="AB22" s="1207">
        <v>0</v>
      </c>
      <c r="AC22" s="1208">
        <v>0</v>
      </c>
    </row>
    <row r="23" spans="1:29" s="6" customFormat="1" ht="18" customHeight="1">
      <c r="A23" s="643" t="s">
        <v>555</v>
      </c>
      <c r="B23" s="1187">
        <v>0</v>
      </c>
      <c r="C23" s="1188">
        <v>0</v>
      </c>
      <c r="D23" s="1188">
        <v>0</v>
      </c>
      <c r="E23" s="1188">
        <v>0</v>
      </c>
      <c r="F23" s="1188">
        <v>0</v>
      </c>
      <c r="G23" s="1188">
        <v>0</v>
      </c>
      <c r="H23" s="1188">
        <v>0</v>
      </c>
      <c r="I23" s="1188">
        <v>0</v>
      </c>
      <c r="J23" s="1188">
        <v>0</v>
      </c>
      <c r="K23" s="1188">
        <v>0</v>
      </c>
      <c r="L23" s="1188">
        <v>0</v>
      </c>
      <c r="M23" s="1188">
        <v>883.9</v>
      </c>
      <c r="N23" s="1188">
        <v>825.4</v>
      </c>
      <c r="O23" s="1188">
        <v>415.6</v>
      </c>
      <c r="P23" s="1190">
        <v>0</v>
      </c>
      <c r="Q23" s="643" t="s">
        <v>555</v>
      </c>
      <c r="R23" s="1187">
        <v>0</v>
      </c>
      <c r="S23" s="1188">
        <v>0</v>
      </c>
      <c r="T23" s="1188">
        <v>1350</v>
      </c>
      <c r="U23" s="1188">
        <v>5186.8</v>
      </c>
      <c r="V23" s="1188">
        <v>5696.4</v>
      </c>
      <c r="W23" s="1189">
        <v>2536.6999999999998</v>
      </c>
      <c r="X23" s="1186">
        <v>2138.9849629999999</v>
      </c>
      <c r="Y23" s="1174" t="s">
        <v>1055</v>
      </c>
      <c r="Z23" s="1205">
        <v>2125.41483819</v>
      </c>
      <c r="AA23" s="1205">
        <v>7184.2175781899996</v>
      </c>
      <c r="AB23" s="1205">
        <v>7544.1588377600001</v>
      </c>
      <c r="AC23" s="1206">
        <v>7544.1588377600001</v>
      </c>
    </row>
    <row r="24" spans="1:29" ht="18" customHeight="1">
      <c r="A24" s="644" t="s">
        <v>556</v>
      </c>
      <c r="B24" s="1183">
        <v>0</v>
      </c>
      <c r="C24" s="1184">
        <v>0</v>
      </c>
      <c r="D24" s="1184">
        <v>0</v>
      </c>
      <c r="E24" s="1184">
        <v>0</v>
      </c>
      <c r="F24" s="1184">
        <v>0</v>
      </c>
      <c r="G24" s="1184">
        <v>0</v>
      </c>
      <c r="H24" s="1184">
        <v>0</v>
      </c>
      <c r="I24" s="1184">
        <v>0</v>
      </c>
      <c r="J24" s="1184">
        <v>0</v>
      </c>
      <c r="K24" s="1184">
        <v>0</v>
      </c>
      <c r="L24" s="1184">
        <v>0</v>
      </c>
      <c r="M24" s="1184">
        <v>0</v>
      </c>
      <c r="N24" s="1184">
        <v>0</v>
      </c>
      <c r="O24" s="1184">
        <v>0</v>
      </c>
      <c r="P24" s="1186">
        <v>0</v>
      </c>
      <c r="Q24" s="644" t="s">
        <v>556</v>
      </c>
      <c r="R24" s="1183">
        <v>0</v>
      </c>
      <c r="S24" s="1184">
        <v>0</v>
      </c>
      <c r="T24" s="1184">
        <v>0</v>
      </c>
      <c r="U24" s="1184">
        <v>0</v>
      </c>
      <c r="V24" s="1184">
        <v>0</v>
      </c>
      <c r="W24" s="1185">
        <v>0</v>
      </c>
      <c r="X24" s="1190">
        <v>0</v>
      </c>
      <c r="Y24" s="1172" t="s">
        <v>1056</v>
      </c>
      <c r="Z24" s="1207">
        <v>0</v>
      </c>
      <c r="AA24" s="1207">
        <v>0</v>
      </c>
      <c r="AB24" s="1207">
        <v>0</v>
      </c>
      <c r="AC24" s="1208">
        <v>0</v>
      </c>
    </row>
    <row r="25" spans="1:29" ht="18" customHeight="1">
      <c r="A25" s="644" t="s">
        <v>557</v>
      </c>
      <c r="B25" s="1183">
        <v>0</v>
      </c>
      <c r="C25" s="1184">
        <v>0</v>
      </c>
      <c r="D25" s="1184">
        <v>0</v>
      </c>
      <c r="E25" s="1184">
        <v>0</v>
      </c>
      <c r="F25" s="1184">
        <v>0</v>
      </c>
      <c r="G25" s="1184">
        <v>0</v>
      </c>
      <c r="H25" s="1184">
        <v>0</v>
      </c>
      <c r="I25" s="1184">
        <v>0</v>
      </c>
      <c r="J25" s="1184">
        <v>0</v>
      </c>
      <c r="K25" s="1184">
        <v>0</v>
      </c>
      <c r="L25" s="1184">
        <v>0</v>
      </c>
      <c r="M25" s="1184">
        <v>883.9</v>
      </c>
      <c r="N25" s="1184">
        <v>825.4</v>
      </c>
      <c r="O25" s="1184">
        <v>415.6</v>
      </c>
      <c r="P25" s="1186">
        <v>0</v>
      </c>
      <c r="Q25" s="644" t="s">
        <v>557</v>
      </c>
      <c r="R25" s="1183">
        <v>0</v>
      </c>
      <c r="S25" s="1184">
        <v>0</v>
      </c>
      <c r="T25" s="1184">
        <v>1350</v>
      </c>
      <c r="U25" s="1184">
        <v>5186.8</v>
      </c>
      <c r="V25" s="1184">
        <v>5696.4</v>
      </c>
      <c r="W25" s="1185">
        <v>2536.6999999999998</v>
      </c>
      <c r="X25" s="1186">
        <v>2138.9849629999999</v>
      </c>
      <c r="Y25" s="1172" t="s">
        <v>1057</v>
      </c>
      <c r="Z25" s="1207">
        <v>2125.41483819</v>
      </c>
      <c r="AA25" s="1207">
        <v>7184.2175781899996</v>
      </c>
      <c r="AB25" s="1207">
        <v>7544.1588377600001</v>
      </c>
      <c r="AC25" s="1208">
        <v>7544.1588377600001</v>
      </c>
    </row>
    <row r="26" spans="1:29" ht="18" customHeight="1">
      <c r="A26" s="643"/>
      <c r="B26" s="1183"/>
      <c r="C26" s="1184"/>
      <c r="D26" s="1184"/>
      <c r="E26" s="1184"/>
      <c r="F26" s="1184"/>
      <c r="G26" s="1184"/>
      <c r="H26" s="1184"/>
      <c r="I26" s="1184"/>
      <c r="J26" s="1184"/>
      <c r="K26" s="1184"/>
      <c r="L26" s="1184"/>
      <c r="M26" s="1184"/>
      <c r="N26" s="1184"/>
      <c r="O26" s="1184"/>
      <c r="P26" s="1186"/>
      <c r="Q26" s="643"/>
      <c r="R26" s="1183"/>
      <c r="S26" s="1184"/>
      <c r="T26" s="1184"/>
      <c r="U26" s="1184"/>
      <c r="V26" s="1184"/>
      <c r="W26" s="1185"/>
      <c r="X26" s="1186"/>
      <c r="Y26" s="1171" t="s">
        <v>7</v>
      </c>
      <c r="Z26" s="1207"/>
      <c r="AA26" s="1207"/>
      <c r="AB26" s="1207"/>
      <c r="AC26" s="1208"/>
    </row>
    <row r="27" spans="1:29" s="6" customFormat="1" ht="18" customHeight="1">
      <c r="A27" s="643" t="s">
        <v>558</v>
      </c>
      <c r="B27" s="1187">
        <v>138.69999999999999</v>
      </c>
      <c r="C27" s="1188">
        <v>2308.1</v>
      </c>
      <c r="D27" s="1188">
        <v>471.07499999999999</v>
      </c>
      <c r="E27" s="1188">
        <v>2522.2220000000002</v>
      </c>
      <c r="F27" s="1188">
        <v>3082</v>
      </c>
      <c r="G27" s="1188">
        <v>2145.9</v>
      </c>
      <c r="H27" s="1188">
        <v>3013.7</v>
      </c>
      <c r="I27" s="1188">
        <v>6399.1</v>
      </c>
      <c r="J27" s="1188">
        <v>9085.4</v>
      </c>
      <c r="K27" s="1188">
        <v>13171.3</v>
      </c>
      <c r="L27" s="1188">
        <v>18384.099999999999</v>
      </c>
      <c r="M27" s="1188">
        <v>12663.3</v>
      </c>
      <c r="N27" s="1188">
        <v>20183.099999999999</v>
      </c>
      <c r="O27" s="1188">
        <v>51827.1</v>
      </c>
      <c r="P27" s="1190">
        <v>86569.275999999998</v>
      </c>
      <c r="Q27" s="643" t="s">
        <v>558</v>
      </c>
      <c r="R27" s="1187">
        <v>155487.788</v>
      </c>
      <c r="S27" s="1188">
        <v>2150.39</v>
      </c>
      <c r="T27" s="1188">
        <v>8767.1420000000016</v>
      </c>
      <c r="U27" s="1188">
        <v>10807.4</v>
      </c>
      <c r="V27" s="1188">
        <v>2549.4520000000002</v>
      </c>
      <c r="W27" s="1189">
        <v>9948.6</v>
      </c>
      <c r="X27" s="1190">
        <v>4988.27042394</v>
      </c>
      <c r="Y27" s="1171" t="s">
        <v>558</v>
      </c>
      <c r="Z27" s="1205">
        <v>27347.538541500002</v>
      </c>
      <c r="AA27" s="1205">
        <v>43419.415642439999</v>
      </c>
      <c r="AB27" s="1205">
        <v>30540.535384549999</v>
      </c>
      <c r="AC27" s="1206">
        <v>39455.704720850001</v>
      </c>
    </row>
    <row r="28" spans="1:29" ht="18" customHeight="1">
      <c r="A28" s="644" t="s">
        <v>559</v>
      </c>
      <c r="B28" s="1183">
        <v>0</v>
      </c>
      <c r="C28" s="1184">
        <v>232</v>
      </c>
      <c r="D28" s="1184">
        <v>0</v>
      </c>
      <c r="E28" s="1184">
        <v>179.626</v>
      </c>
      <c r="F28" s="1184">
        <v>115</v>
      </c>
      <c r="G28" s="1184">
        <v>147.69999999999999</v>
      </c>
      <c r="H28" s="1184">
        <v>390</v>
      </c>
      <c r="I28" s="1184">
        <v>418</v>
      </c>
      <c r="J28" s="1184">
        <v>1887</v>
      </c>
      <c r="K28" s="1184">
        <v>1841.6</v>
      </c>
      <c r="L28" s="1184">
        <v>5421.9</v>
      </c>
      <c r="M28" s="1184">
        <v>4681.5</v>
      </c>
      <c r="N28" s="1184">
        <v>2206.4</v>
      </c>
      <c r="O28" s="1184">
        <v>1.8</v>
      </c>
      <c r="P28" s="1186">
        <v>7000</v>
      </c>
      <c r="Q28" s="644" t="s">
        <v>559</v>
      </c>
      <c r="R28" s="1183">
        <v>20121.925999999999</v>
      </c>
      <c r="S28" s="1184">
        <v>0</v>
      </c>
      <c r="T28" s="1184">
        <v>6700</v>
      </c>
      <c r="U28" s="1184">
        <v>10751.9</v>
      </c>
      <c r="V28" s="1184">
        <v>250</v>
      </c>
      <c r="W28" s="1185">
        <v>9948.6</v>
      </c>
      <c r="X28" s="1186">
        <v>4723.1204239400004</v>
      </c>
      <c r="Y28" s="1172" t="s">
        <v>559</v>
      </c>
      <c r="Z28" s="1207">
        <v>0</v>
      </c>
      <c r="AA28" s="1207">
        <v>0</v>
      </c>
      <c r="AB28" s="1207">
        <v>0</v>
      </c>
      <c r="AC28" s="1208">
        <v>0</v>
      </c>
    </row>
    <row r="29" spans="1:29" ht="18" customHeight="1">
      <c r="A29" s="644" t="s">
        <v>560</v>
      </c>
      <c r="B29" s="1183">
        <v>0</v>
      </c>
      <c r="C29" s="1184">
        <v>0</v>
      </c>
      <c r="D29" s="1184">
        <v>11</v>
      </c>
      <c r="E29" s="1184">
        <v>1583.8050000000001</v>
      </c>
      <c r="F29" s="1184">
        <v>78</v>
      </c>
      <c r="G29" s="1184">
        <v>0</v>
      </c>
      <c r="H29" s="1184">
        <v>330</v>
      </c>
      <c r="I29" s="1184">
        <v>1324</v>
      </c>
      <c r="J29" s="1184">
        <v>1450</v>
      </c>
      <c r="K29" s="1184">
        <v>0</v>
      </c>
      <c r="L29" s="1184">
        <v>707.2</v>
      </c>
      <c r="M29" s="1184">
        <v>1457.2</v>
      </c>
      <c r="N29" s="1184">
        <v>0</v>
      </c>
      <c r="O29" s="1184">
        <v>1000</v>
      </c>
      <c r="P29" s="1186">
        <v>0</v>
      </c>
      <c r="Q29" s="644" t="s">
        <v>560</v>
      </c>
      <c r="R29" s="1183">
        <v>5601.18</v>
      </c>
      <c r="S29" s="1184">
        <v>0</v>
      </c>
      <c r="T29" s="1184">
        <v>500</v>
      </c>
      <c r="U29" s="1184">
        <v>0</v>
      </c>
      <c r="V29" s="1184">
        <v>0</v>
      </c>
      <c r="W29" s="1185">
        <v>0</v>
      </c>
      <c r="X29" s="1186">
        <v>0</v>
      </c>
      <c r="Y29" s="1172" t="s">
        <v>1058</v>
      </c>
      <c r="Z29" s="1207">
        <v>25810.4822915</v>
      </c>
      <c r="AA29" s="1207">
        <v>33929.152671439995</v>
      </c>
      <c r="AB29" s="1207">
        <v>29680.535384549999</v>
      </c>
      <c r="AC29" s="1208">
        <v>38595.704720850001</v>
      </c>
    </row>
    <row r="30" spans="1:29" ht="18" customHeight="1">
      <c r="A30" s="644" t="s">
        <v>561</v>
      </c>
      <c r="B30" s="1183">
        <v>0</v>
      </c>
      <c r="C30" s="1184">
        <v>0</v>
      </c>
      <c r="D30" s="1184">
        <v>460.07499999999999</v>
      </c>
      <c r="E30" s="1184">
        <v>693.79100000000005</v>
      </c>
      <c r="F30" s="1184">
        <v>2789</v>
      </c>
      <c r="G30" s="1184">
        <v>1998.2</v>
      </c>
      <c r="H30" s="1184">
        <v>2293.6999999999998</v>
      </c>
      <c r="I30" s="1184">
        <v>4657.1000000000004</v>
      </c>
      <c r="J30" s="1184">
        <v>5748.4</v>
      </c>
      <c r="K30" s="1184">
        <v>10407.9</v>
      </c>
      <c r="L30" s="1184">
        <v>5421.8</v>
      </c>
      <c r="M30" s="1184">
        <v>3238.6</v>
      </c>
      <c r="N30" s="1184">
        <v>17976.7</v>
      </c>
      <c r="O30" s="1184">
        <v>11886.8</v>
      </c>
      <c r="P30" s="1186">
        <v>79569.275999999998</v>
      </c>
      <c r="Q30" s="644" t="s">
        <v>561</v>
      </c>
      <c r="R30" s="1183">
        <v>129764.682</v>
      </c>
      <c r="S30" s="1184">
        <v>2150.39</v>
      </c>
      <c r="T30" s="1184">
        <v>1019.897</v>
      </c>
      <c r="U30" s="1184">
        <v>0</v>
      </c>
      <c r="V30" s="1184">
        <v>1523.778</v>
      </c>
      <c r="W30" s="1185">
        <v>0</v>
      </c>
      <c r="X30" s="1186">
        <v>265.14999999999998</v>
      </c>
      <c r="Y30" s="1172" t="s">
        <v>561</v>
      </c>
      <c r="Z30" s="1207">
        <v>0</v>
      </c>
      <c r="AA30" s="1207">
        <v>0</v>
      </c>
      <c r="AB30" s="1207">
        <v>0</v>
      </c>
      <c r="AC30" s="1208">
        <v>0</v>
      </c>
    </row>
    <row r="31" spans="1:29" ht="18" customHeight="1">
      <c r="A31" s="644" t="s">
        <v>562</v>
      </c>
      <c r="B31" s="1183">
        <v>138.69999999999999</v>
      </c>
      <c r="C31" s="1184">
        <v>2076.1</v>
      </c>
      <c r="D31" s="1184">
        <v>410.07499999999999</v>
      </c>
      <c r="E31" s="1184">
        <v>555.37</v>
      </c>
      <c r="F31" s="1184">
        <v>2789</v>
      </c>
      <c r="G31" s="1184">
        <v>1998.2</v>
      </c>
      <c r="H31" s="1184">
        <v>2293.6999999999998</v>
      </c>
      <c r="I31" s="1184">
        <v>4657.1000000000004</v>
      </c>
      <c r="J31" s="1184">
        <v>5748.4</v>
      </c>
      <c r="K31" s="1184">
        <v>10407.9</v>
      </c>
      <c r="L31" s="1184">
        <v>5421.8</v>
      </c>
      <c r="M31" s="1184">
        <v>3238.6</v>
      </c>
      <c r="N31" s="1184">
        <v>1221.2</v>
      </c>
      <c r="O31" s="1184">
        <v>0</v>
      </c>
      <c r="P31" s="1186">
        <v>0</v>
      </c>
      <c r="Q31" s="644" t="s">
        <v>562</v>
      </c>
      <c r="R31" s="1183">
        <v>0</v>
      </c>
      <c r="S31" s="1184">
        <v>0</v>
      </c>
      <c r="T31" s="1184">
        <v>0</v>
      </c>
      <c r="U31" s="1184">
        <v>0</v>
      </c>
      <c r="V31" s="1184">
        <v>0</v>
      </c>
      <c r="W31" s="1185">
        <v>0</v>
      </c>
      <c r="X31" s="1186">
        <v>0</v>
      </c>
      <c r="Y31" s="1172" t="s">
        <v>1059</v>
      </c>
      <c r="Z31" s="1207">
        <v>1537.0562500000001</v>
      </c>
      <c r="AA31" s="1207">
        <v>9490.2629710000001</v>
      </c>
      <c r="AB31" s="1207">
        <v>860</v>
      </c>
      <c r="AC31" s="1208">
        <v>860</v>
      </c>
    </row>
    <row r="32" spans="1:29" ht="18" customHeight="1">
      <c r="A32" s="644" t="s">
        <v>563</v>
      </c>
      <c r="B32" s="1183">
        <v>0</v>
      </c>
      <c r="C32" s="1184">
        <v>0</v>
      </c>
      <c r="D32" s="1184">
        <v>50</v>
      </c>
      <c r="E32" s="1184" t="s">
        <v>42</v>
      </c>
      <c r="F32" s="1184" t="s">
        <v>42</v>
      </c>
      <c r="G32" s="1184" t="s">
        <v>42</v>
      </c>
      <c r="H32" s="1184" t="s">
        <v>42</v>
      </c>
      <c r="I32" s="1184" t="s">
        <v>42</v>
      </c>
      <c r="J32" s="1184" t="s">
        <v>42</v>
      </c>
      <c r="K32" s="1184" t="s">
        <v>42</v>
      </c>
      <c r="L32" s="1184">
        <v>0</v>
      </c>
      <c r="M32" s="1184">
        <v>0</v>
      </c>
      <c r="N32" s="1184">
        <v>0</v>
      </c>
      <c r="O32" s="1184">
        <v>0</v>
      </c>
      <c r="P32" s="1186">
        <v>0</v>
      </c>
      <c r="Q32" s="644" t="s">
        <v>563</v>
      </c>
      <c r="R32" s="1183">
        <v>0</v>
      </c>
      <c r="S32" s="1184">
        <v>0</v>
      </c>
      <c r="T32" s="1184">
        <v>0</v>
      </c>
      <c r="U32" s="1184">
        <v>0</v>
      </c>
      <c r="V32" s="1184">
        <v>0</v>
      </c>
      <c r="W32" s="1185">
        <v>0</v>
      </c>
      <c r="X32" s="1186">
        <v>0</v>
      </c>
      <c r="Y32" s="1172" t="s">
        <v>1060</v>
      </c>
      <c r="Z32" s="1207"/>
      <c r="AA32" s="1207"/>
      <c r="AB32" s="1207"/>
      <c r="AC32" s="1208"/>
    </row>
    <row r="33" spans="1:29" ht="18" customHeight="1">
      <c r="A33" s="644" t="s">
        <v>564</v>
      </c>
      <c r="B33" s="1183">
        <v>0</v>
      </c>
      <c r="C33" s="1184">
        <v>0</v>
      </c>
      <c r="D33" s="1184">
        <v>0</v>
      </c>
      <c r="E33" s="1184" t="s">
        <v>42</v>
      </c>
      <c r="F33" s="1184" t="s">
        <v>42</v>
      </c>
      <c r="G33" s="1184" t="s">
        <v>42</v>
      </c>
      <c r="H33" s="1184" t="s">
        <v>42</v>
      </c>
      <c r="I33" s="1184" t="s">
        <v>42</v>
      </c>
      <c r="J33" s="1184" t="s">
        <v>42</v>
      </c>
      <c r="K33" s="1184" t="s">
        <v>42</v>
      </c>
      <c r="L33" s="1184" t="s">
        <v>42</v>
      </c>
      <c r="M33" s="1184">
        <v>0</v>
      </c>
      <c r="N33" s="1184">
        <v>0</v>
      </c>
      <c r="O33" s="1184">
        <v>0</v>
      </c>
      <c r="P33" s="1186">
        <v>0</v>
      </c>
      <c r="Q33" s="644" t="s">
        <v>564</v>
      </c>
      <c r="R33" s="1183">
        <v>0</v>
      </c>
      <c r="S33" s="1184">
        <v>0</v>
      </c>
      <c r="T33" s="1184">
        <v>0</v>
      </c>
      <c r="U33" s="1184">
        <v>0</v>
      </c>
      <c r="V33" s="1184">
        <v>0</v>
      </c>
      <c r="W33" s="1185">
        <v>0</v>
      </c>
      <c r="X33" s="1186">
        <v>0</v>
      </c>
      <c r="Y33" s="1172" t="s">
        <v>7</v>
      </c>
      <c r="Z33" s="1207"/>
      <c r="AA33" s="1207"/>
      <c r="AB33" s="1207"/>
      <c r="AC33" s="1208"/>
    </row>
    <row r="34" spans="1:29" ht="18" customHeight="1">
      <c r="A34" s="644" t="s">
        <v>565</v>
      </c>
      <c r="B34" s="1183">
        <v>0</v>
      </c>
      <c r="C34" s="1184">
        <v>0</v>
      </c>
      <c r="D34" s="1184">
        <v>0</v>
      </c>
      <c r="E34" s="1184">
        <v>138.42099999999999</v>
      </c>
      <c r="F34" s="1184">
        <v>0</v>
      </c>
      <c r="G34" s="1184" t="s">
        <v>42</v>
      </c>
      <c r="H34" s="1184" t="s">
        <v>42</v>
      </c>
      <c r="I34" s="1184" t="s">
        <v>42</v>
      </c>
      <c r="J34" s="1184" t="s">
        <v>42</v>
      </c>
      <c r="K34" s="1184" t="s">
        <v>42</v>
      </c>
      <c r="L34" s="1184" t="s">
        <v>42</v>
      </c>
      <c r="M34" s="1184">
        <v>0</v>
      </c>
      <c r="N34" s="1184">
        <v>0</v>
      </c>
      <c r="O34" s="1184">
        <v>0</v>
      </c>
      <c r="P34" s="1186">
        <v>0</v>
      </c>
      <c r="Q34" s="644" t="s">
        <v>565</v>
      </c>
      <c r="R34" s="1183">
        <v>0</v>
      </c>
      <c r="S34" s="1184">
        <v>0</v>
      </c>
      <c r="T34" s="1184">
        <v>0</v>
      </c>
      <c r="U34" s="1184">
        <v>0</v>
      </c>
      <c r="V34" s="1184">
        <v>0</v>
      </c>
      <c r="W34" s="1185">
        <v>0</v>
      </c>
      <c r="X34" s="1186">
        <v>0</v>
      </c>
      <c r="Y34" s="1171" t="s">
        <v>493</v>
      </c>
      <c r="Z34" s="1205">
        <v>0</v>
      </c>
      <c r="AA34" s="1205">
        <v>0</v>
      </c>
      <c r="AB34" s="1205">
        <v>0</v>
      </c>
      <c r="AC34" s="1208"/>
    </row>
    <row r="35" spans="1:29" ht="18" customHeight="1">
      <c r="A35" s="644" t="s">
        <v>566</v>
      </c>
      <c r="B35" s="1183">
        <v>0</v>
      </c>
      <c r="C35" s="1184">
        <v>0</v>
      </c>
      <c r="D35" s="1184">
        <v>0</v>
      </c>
      <c r="E35" s="1184">
        <v>65</v>
      </c>
      <c r="F35" s="1184">
        <v>100</v>
      </c>
      <c r="G35" s="1184" t="s">
        <v>42</v>
      </c>
      <c r="H35" s="1184" t="s">
        <v>42</v>
      </c>
      <c r="I35" s="1184" t="s">
        <v>42</v>
      </c>
      <c r="J35" s="1184" t="s">
        <v>42</v>
      </c>
      <c r="K35" s="1184" t="s">
        <v>42</v>
      </c>
      <c r="L35" s="1184">
        <v>4105.1000000000004</v>
      </c>
      <c r="M35" s="1184">
        <v>0.2</v>
      </c>
      <c r="N35" s="1184">
        <v>0</v>
      </c>
      <c r="O35" s="1184">
        <v>38938.5</v>
      </c>
      <c r="P35" s="1186">
        <v>0</v>
      </c>
      <c r="Q35" s="644" t="s">
        <v>566</v>
      </c>
      <c r="R35" s="1183">
        <v>0</v>
      </c>
      <c r="S35" s="1184">
        <v>0</v>
      </c>
      <c r="T35" s="1184">
        <v>547.245</v>
      </c>
      <c r="U35" s="1184">
        <v>55.5</v>
      </c>
      <c r="V35" s="1184">
        <v>775.67399999999998</v>
      </c>
      <c r="W35" s="1185">
        <v>0</v>
      </c>
      <c r="X35" s="1186">
        <v>0</v>
      </c>
      <c r="Y35" s="1175" t="s">
        <v>1061</v>
      </c>
      <c r="Z35" s="1207">
        <v>0</v>
      </c>
      <c r="AA35" s="1207">
        <v>0</v>
      </c>
      <c r="AB35" s="1207">
        <v>0</v>
      </c>
      <c r="AC35" s="1208"/>
    </row>
    <row r="36" spans="1:29" ht="18" customHeight="1">
      <c r="A36" s="643"/>
      <c r="B36" s="1183"/>
      <c r="C36" s="1184"/>
      <c r="D36" s="1184"/>
      <c r="E36" s="1184"/>
      <c r="F36" s="1184"/>
      <c r="G36" s="1184"/>
      <c r="H36" s="1184"/>
      <c r="I36" s="1184"/>
      <c r="J36" s="1184"/>
      <c r="K36" s="1184"/>
      <c r="L36" s="1184"/>
      <c r="M36" s="1184"/>
      <c r="N36" s="1184"/>
      <c r="O36" s="1184"/>
      <c r="P36" s="1186"/>
      <c r="Q36" s="643"/>
      <c r="R36" s="1183"/>
      <c r="S36" s="1184"/>
      <c r="T36" s="1184"/>
      <c r="U36" s="1184"/>
      <c r="V36" s="1184"/>
      <c r="W36" s="1185"/>
      <c r="X36" s="1186"/>
      <c r="Y36" s="1175" t="s">
        <v>1062</v>
      </c>
      <c r="Z36" s="1207">
        <v>0</v>
      </c>
      <c r="AA36" s="1207">
        <v>0</v>
      </c>
      <c r="AB36" s="1207">
        <v>0</v>
      </c>
      <c r="AC36" s="1208"/>
    </row>
    <row r="37" spans="1:29" s="6" customFormat="1" ht="18" customHeight="1">
      <c r="A37" s="643" t="s">
        <v>493</v>
      </c>
      <c r="B37" s="1187">
        <v>0</v>
      </c>
      <c r="C37" s="1188">
        <v>0</v>
      </c>
      <c r="D37" s="1188">
        <v>251.95000000000002</v>
      </c>
      <c r="E37" s="1188">
        <v>338.77499999999998</v>
      </c>
      <c r="F37" s="1188">
        <v>0.1</v>
      </c>
      <c r="G37" s="1188" t="s">
        <v>42</v>
      </c>
      <c r="H37" s="1188" t="s">
        <v>42</v>
      </c>
      <c r="I37" s="1188" t="s">
        <v>42</v>
      </c>
      <c r="J37" s="1188" t="s">
        <v>42</v>
      </c>
      <c r="K37" s="1188" t="s">
        <v>42</v>
      </c>
      <c r="L37" s="1188" t="s">
        <v>42</v>
      </c>
      <c r="M37" s="1188">
        <v>0</v>
      </c>
      <c r="N37" s="1188">
        <v>100</v>
      </c>
      <c r="O37" s="1188">
        <v>0</v>
      </c>
      <c r="P37" s="1190">
        <v>1784.2470000000001</v>
      </c>
      <c r="Q37" s="643" t="s">
        <v>493</v>
      </c>
      <c r="R37" s="1187">
        <v>0</v>
      </c>
      <c r="S37" s="1188">
        <v>0</v>
      </c>
      <c r="T37" s="1188">
        <v>0</v>
      </c>
      <c r="U37" s="1188">
        <v>0</v>
      </c>
      <c r="V37" s="1188">
        <v>0</v>
      </c>
      <c r="W37" s="1189">
        <v>0</v>
      </c>
      <c r="X37" s="1190">
        <v>0</v>
      </c>
      <c r="Y37" s="1175" t="s">
        <v>1063</v>
      </c>
      <c r="Z37" s="1207">
        <v>0</v>
      </c>
      <c r="AA37" s="1207">
        <v>0</v>
      </c>
      <c r="AB37" s="1207">
        <v>0</v>
      </c>
      <c r="AC37" s="1206"/>
    </row>
    <row r="38" spans="1:29" ht="18" customHeight="1">
      <c r="A38" s="644" t="s">
        <v>567</v>
      </c>
      <c r="B38" s="1183">
        <v>0</v>
      </c>
      <c r="C38" s="1184">
        <v>0</v>
      </c>
      <c r="D38" s="1184">
        <v>251.95000000000002</v>
      </c>
      <c r="E38" s="1184">
        <v>338.709</v>
      </c>
      <c r="F38" s="1184">
        <v>0</v>
      </c>
      <c r="G38" s="1184" t="s">
        <v>42</v>
      </c>
      <c r="H38" s="1184" t="s">
        <v>42</v>
      </c>
      <c r="I38" s="1184" t="s">
        <v>42</v>
      </c>
      <c r="J38" s="1184" t="s">
        <v>42</v>
      </c>
      <c r="K38" s="1184" t="s">
        <v>42</v>
      </c>
      <c r="L38" s="1184" t="s">
        <v>42</v>
      </c>
      <c r="M38" s="1184">
        <v>0</v>
      </c>
      <c r="N38" s="1184">
        <v>100</v>
      </c>
      <c r="O38" s="1184">
        <v>0</v>
      </c>
      <c r="P38" s="1186">
        <v>0</v>
      </c>
      <c r="Q38" s="644" t="s">
        <v>567</v>
      </c>
      <c r="R38" s="1183">
        <v>0</v>
      </c>
      <c r="S38" s="1184">
        <v>0</v>
      </c>
      <c r="T38" s="1184">
        <v>0</v>
      </c>
      <c r="U38" s="1184">
        <v>0</v>
      </c>
      <c r="V38" s="1184">
        <v>0</v>
      </c>
      <c r="W38" s="1185">
        <v>0</v>
      </c>
      <c r="X38" s="1186">
        <v>0</v>
      </c>
      <c r="Y38" s="1172"/>
      <c r="Z38" s="1207"/>
      <c r="AA38" s="1207"/>
      <c r="AB38" s="1207"/>
      <c r="AC38" s="1208"/>
    </row>
    <row r="39" spans="1:29" ht="18" customHeight="1">
      <c r="A39" s="644" t="s">
        <v>568</v>
      </c>
      <c r="B39" s="1183">
        <v>0</v>
      </c>
      <c r="C39" s="1184">
        <v>0</v>
      </c>
      <c r="D39" s="1184">
        <v>0</v>
      </c>
      <c r="E39" s="1184">
        <v>0</v>
      </c>
      <c r="F39" s="1184">
        <v>0</v>
      </c>
      <c r="G39" s="1184" t="s">
        <v>42</v>
      </c>
      <c r="H39" s="1184" t="s">
        <v>42</v>
      </c>
      <c r="I39" s="1184" t="s">
        <v>42</v>
      </c>
      <c r="J39" s="1184" t="s">
        <v>42</v>
      </c>
      <c r="K39" s="1184" t="s">
        <v>42</v>
      </c>
      <c r="L39" s="1184" t="s">
        <v>42</v>
      </c>
      <c r="M39" s="1184">
        <v>0</v>
      </c>
      <c r="N39" s="1184">
        <v>0</v>
      </c>
      <c r="O39" s="1184">
        <v>0</v>
      </c>
      <c r="P39" s="1186">
        <v>0</v>
      </c>
      <c r="Q39" s="644" t="s">
        <v>568</v>
      </c>
      <c r="R39" s="1183">
        <v>0</v>
      </c>
      <c r="S39" s="1184">
        <v>0</v>
      </c>
      <c r="T39" s="1184">
        <v>0</v>
      </c>
      <c r="U39" s="1184">
        <v>0</v>
      </c>
      <c r="V39" s="1184">
        <v>0</v>
      </c>
      <c r="W39" s="1185">
        <v>0</v>
      </c>
      <c r="X39" s="1186">
        <v>0</v>
      </c>
      <c r="Y39" s="1174" t="s">
        <v>1064</v>
      </c>
      <c r="Z39" s="1205">
        <v>0</v>
      </c>
      <c r="AA39" s="1205">
        <v>0</v>
      </c>
      <c r="AB39" s="1205">
        <v>0</v>
      </c>
      <c r="AC39" s="1208"/>
    </row>
    <row r="40" spans="1:29" ht="18" customHeight="1">
      <c r="A40" s="644" t="s">
        <v>569</v>
      </c>
      <c r="B40" s="1183">
        <v>0</v>
      </c>
      <c r="C40" s="1184">
        <v>0</v>
      </c>
      <c r="D40" s="1184">
        <v>0</v>
      </c>
      <c r="E40" s="1184">
        <v>6.6000000000000003E-2</v>
      </c>
      <c r="F40" s="1184">
        <v>0.1</v>
      </c>
      <c r="G40" s="1184" t="s">
        <v>42</v>
      </c>
      <c r="H40" s="1184" t="s">
        <v>42</v>
      </c>
      <c r="I40" s="1184" t="s">
        <v>42</v>
      </c>
      <c r="J40" s="1184" t="s">
        <v>42</v>
      </c>
      <c r="K40" s="1184" t="s">
        <v>42</v>
      </c>
      <c r="L40" s="1184" t="s">
        <v>42</v>
      </c>
      <c r="M40" s="1184">
        <v>0</v>
      </c>
      <c r="N40" s="1184">
        <v>0</v>
      </c>
      <c r="O40" s="1184">
        <v>0</v>
      </c>
      <c r="P40" s="1186">
        <v>0</v>
      </c>
      <c r="Q40" s="644" t="s">
        <v>569</v>
      </c>
      <c r="R40" s="1183">
        <v>0</v>
      </c>
      <c r="S40" s="1184">
        <v>0</v>
      </c>
      <c r="T40" s="1184">
        <v>0</v>
      </c>
      <c r="U40" s="1184">
        <v>0</v>
      </c>
      <c r="V40" s="1184">
        <v>0</v>
      </c>
      <c r="W40" s="1185">
        <v>0</v>
      </c>
      <c r="X40" s="1186">
        <v>0</v>
      </c>
      <c r="Y40" s="1176" t="s">
        <v>1065</v>
      </c>
      <c r="Z40" s="1207">
        <v>0</v>
      </c>
      <c r="AA40" s="1207">
        <v>0</v>
      </c>
      <c r="AB40" s="1207">
        <v>0</v>
      </c>
      <c r="AC40" s="1208"/>
    </row>
    <row r="41" spans="1:29" ht="18" customHeight="1">
      <c r="A41" s="644" t="s">
        <v>570</v>
      </c>
      <c r="B41" s="1183">
        <v>0</v>
      </c>
      <c r="C41" s="1184">
        <v>0</v>
      </c>
      <c r="D41" s="1184">
        <v>0</v>
      </c>
      <c r="E41" s="1184">
        <v>0</v>
      </c>
      <c r="F41" s="1184">
        <v>0</v>
      </c>
      <c r="G41" s="1184" t="s">
        <v>42</v>
      </c>
      <c r="H41" s="1184" t="s">
        <v>42</v>
      </c>
      <c r="I41" s="1184" t="s">
        <v>42</v>
      </c>
      <c r="J41" s="1184" t="s">
        <v>42</v>
      </c>
      <c r="K41" s="1184" t="s">
        <v>42</v>
      </c>
      <c r="L41" s="1184" t="s">
        <v>42</v>
      </c>
      <c r="M41" s="1184">
        <v>0</v>
      </c>
      <c r="N41" s="1184">
        <v>0</v>
      </c>
      <c r="O41" s="1184">
        <v>0</v>
      </c>
      <c r="P41" s="1186">
        <v>0</v>
      </c>
      <c r="Q41" s="644" t="s">
        <v>570</v>
      </c>
      <c r="R41" s="1183">
        <v>0</v>
      </c>
      <c r="S41" s="1184">
        <v>0</v>
      </c>
      <c r="T41" s="1184">
        <v>0</v>
      </c>
      <c r="U41" s="1184">
        <v>0</v>
      </c>
      <c r="V41" s="1184">
        <v>0</v>
      </c>
      <c r="W41" s="1185">
        <v>0</v>
      </c>
      <c r="X41" s="1186">
        <v>0</v>
      </c>
      <c r="Y41" s="1176" t="s">
        <v>1066</v>
      </c>
      <c r="Z41" s="1207">
        <v>0</v>
      </c>
      <c r="AA41" s="1207">
        <v>0</v>
      </c>
      <c r="AB41" s="1207">
        <v>0</v>
      </c>
      <c r="AC41" s="1208"/>
    </row>
    <row r="42" spans="1:29" ht="18" customHeight="1">
      <c r="A42" s="644" t="s">
        <v>571</v>
      </c>
      <c r="B42" s="1183">
        <v>0</v>
      </c>
      <c r="C42" s="1184">
        <v>0</v>
      </c>
      <c r="D42" s="1184">
        <v>0</v>
      </c>
      <c r="E42" s="1184">
        <v>6.6000000000000003E-2</v>
      </c>
      <c r="F42" s="1184">
        <v>0</v>
      </c>
      <c r="G42" s="1184" t="s">
        <v>42</v>
      </c>
      <c r="H42" s="1184" t="s">
        <v>42</v>
      </c>
      <c r="I42" s="1184" t="s">
        <v>42</v>
      </c>
      <c r="J42" s="1184" t="s">
        <v>42</v>
      </c>
      <c r="K42" s="1184" t="s">
        <v>42</v>
      </c>
      <c r="L42" s="1184" t="s">
        <v>42</v>
      </c>
      <c r="M42" s="1184">
        <v>0</v>
      </c>
      <c r="N42" s="1184">
        <v>0</v>
      </c>
      <c r="O42" s="1184">
        <v>0</v>
      </c>
      <c r="P42" s="1186">
        <v>0</v>
      </c>
      <c r="Q42" s="644" t="s">
        <v>571</v>
      </c>
      <c r="R42" s="1183">
        <v>0</v>
      </c>
      <c r="S42" s="1184">
        <v>0</v>
      </c>
      <c r="T42" s="1184">
        <v>0</v>
      </c>
      <c r="U42" s="1184">
        <v>0</v>
      </c>
      <c r="V42" s="1184">
        <v>0</v>
      </c>
      <c r="W42" s="1185">
        <v>0</v>
      </c>
      <c r="X42" s="1186">
        <v>0</v>
      </c>
      <c r="Y42" s="1172"/>
      <c r="Z42" s="1207"/>
      <c r="AA42" s="1207"/>
      <c r="AB42" s="1207"/>
      <c r="AC42" s="1208"/>
    </row>
    <row r="43" spans="1:29" ht="18" customHeight="1">
      <c r="A43" s="644" t="s">
        <v>572</v>
      </c>
      <c r="B43" s="1183">
        <v>0</v>
      </c>
      <c r="C43" s="1184">
        <v>0</v>
      </c>
      <c r="D43" s="1184">
        <v>0</v>
      </c>
      <c r="E43" s="1184" t="s">
        <v>42</v>
      </c>
      <c r="F43" s="1184">
        <v>0.1</v>
      </c>
      <c r="G43" s="1184" t="s">
        <v>42</v>
      </c>
      <c r="H43" s="1184" t="s">
        <v>42</v>
      </c>
      <c r="I43" s="1184" t="s">
        <v>42</v>
      </c>
      <c r="J43" s="1184" t="s">
        <v>42</v>
      </c>
      <c r="K43" s="1184" t="s">
        <v>42</v>
      </c>
      <c r="L43" s="1184" t="s">
        <v>42</v>
      </c>
      <c r="M43" s="1184">
        <v>0</v>
      </c>
      <c r="N43" s="1184">
        <v>0</v>
      </c>
      <c r="O43" s="1184">
        <v>0</v>
      </c>
      <c r="P43" s="1186">
        <v>1784.2470000000001</v>
      </c>
      <c r="Q43" s="644" t="s">
        <v>572</v>
      </c>
      <c r="R43" s="1183">
        <v>0</v>
      </c>
      <c r="S43" s="1184">
        <v>0</v>
      </c>
      <c r="T43" s="1184">
        <v>0</v>
      </c>
      <c r="U43" s="1184">
        <v>0</v>
      </c>
      <c r="V43" s="1184">
        <v>0</v>
      </c>
      <c r="W43" s="1185">
        <v>0</v>
      </c>
      <c r="X43" s="1186">
        <v>0</v>
      </c>
      <c r="Y43" s="1171" t="s">
        <v>1067</v>
      </c>
      <c r="Z43" s="1205">
        <v>296.69442329999998</v>
      </c>
      <c r="AA43" s="1205">
        <v>2936.0883602899999</v>
      </c>
      <c r="AB43" s="1205">
        <v>364.87119109999998</v>
      </c>
      <c r="AC43" s="1206">
        <v>337.92831554999998</v>
      </c>
    </row>
    <row r="44" spans="1:29" ht="18" customHeight="1">
      <c r="A44" s="643"/>
      <c r="B44" s="1183"/>
      <c r="C44" s="1184"/>
      <c r="D44" s="1184"/>
      <c r="E44" s="1184"/>
      <c r="F44" s="1184"/>
      <c r="G44" s="1184"/>
      <c r="H44" s="1184"/>
      <c r="I44" s="1184"/>
      <c r="J44" s="1184"/>
      <c r="K44" s="1184"/>
      <c r="L44" s="1184"/>
      <c r="M44" s="1184"/>
      <c r="N44" s="1184"/>
      <c r="O44" s="1184"/>
      <c r="P44" s="1186"/>
      <c r="Q44" s="643"/>
      <c r="R44" s="1183"/>
      <c r="S44" s="1184"/>
      <c r="T44" s="1184"/>
      <c r="U44" s="1184"/>
      <c r="V44" s="1184"/>
      <c r="W44" s="1185"/>
      <c r="X44" s="1186"/>
      <c r="Y44" s="1175" t="s">
        <v>1068</v>
      </c>
      <c r="Z44" s="1207">
        <v>15.066000000000001</v>
      </c>
      <c r="AA44" s="1207">
        <v>2503.9778809999998</v>
      </c>
      <c r="AB44" s="1207">
        <v>15.066000000000001</v>
      </c>
      <c r="AC44" s="1208">
        <v>15.066000000000001</v>
      </c>
    </row>
    <row r="45" spans="1:29" s="6" customFormat="1" ht="18" customHeight="1">
      <c r="A45" s="643" t="s">
        <v>573</v>
      </c>
      <c r="B45" s="1187">
        <v>0</v>
      </c>
      <c r="C45" s="1188">
        <v>0</v>
      </c>
      <c r="D45" s="1188">
        <v>915.83299999999997</v>
      </c>
      <c r="E45" s="1188">
        <v>1890.711</v>
      </c>
      <c r="F45" s="1188">
        <v>1777.6</v>
      </c>
      <c r="G45" s="1188">
        <v>1442.2</v>
      </c>
      <c r="H45" s="1188">
        <v>1854.3</v>
      </c>
      <c r="I45" s="1188">
        <v>5723.2</v>
      </c>
      <c r="J45" s="1188">
        <v>4811</v>
      </c>
      <c r="K45" s="1188">
        <v>5036.7</v>
      </c>
      <c r="L45" s="1188">
        <v>3391.9</v>
      </c>
      <c r="M45" s="1188">
        <v>6249.1</v>
      </c>
      <c r="N45" s="1188">
        <v>6976.9</v>
      </c>
      <c r="O45" s="1188">
        <v>20348.7</v>
      </c>
      <c r="P45" s="1190">
        <v>21102.453000000001</v>
      </c>
      <c r="Q45" s="643" t="s">
        <v>573</v>
      </c>
      <c r="R45" s="1187">
        <v>23057.707999999999</v>
      </c>
      <c r="S45" s="1188">
        <v>88269.066000000006</v>
      </c>
      <c r="T45" s="1188">
        <v>60375.600000000006</v>
      </c>
      <c r="U45" s="1188">
        <v>35048.400000000001</v>
      </c>
      <c r="V45" s="1188">
        <v>35834.555</v>
      </c>
      <c r="W45" s="1189">
        <v>12276.6</v>
      </c>
      <c r="X45" s="1190">
        <v>19037.099670330004</v>
      </c>
      <c r="Y45" s="1175" t="s">
        <v>1069</v>
      </c>
      <c r="Z45" s="1207">
        <v>281.62842330000001</v>
      </c>
      <c r="AA45" s="1207">
        <v>432.11047929</v>
      </c>
      <c r="AB45" s="1207">
        <v>349.8051911</v>
      </c>
      <c r="AC45" s="1208">
        <v>322.86231555000001</v>
      </c>
    </row>
    <row r="46" spans="1:29" ht="18" customHeight="1">
      <c r="A46" s="644" t="s">
        <v>574</v>
      </c>
      <c r="B46" s="1183">
        <v>0</v>
      </c>
      <c r="C46" s="1184">
        <v>0</v>
      </c>
      <c r="D46" s="1184">
        <v>915.83299999999997</v>
      </c>
      <c r="E46" s="1184">
        <v>1865.711</v>
      </c>
      <c r="F46" s="1184">
        <v>1580</v>
      </c>
      <c r="G46" s="1184">
        <v>1237.9000000000001</v>
      </c>
      <c r="H46" s="1184">
        <v>1854.3</v>
      </c>
      <c r="I46" s="1184">
        <v>5723.2</v>
      </c>
      <c r="J46" s="1184">
        <v>2448.3000000000002</v>
      </c>
      <c r="K46" s="1184">
        <v>5036.7</v>
      </c>
      <c r="L46" s="1184">
        <v>3073.9</v>
      </c>
      <c r="M46" s="1184">
        <v>5752.9</v>
      </c>
      <c r="N46" s="1184">
        <v>6351.3</v>
      </c>
      <c r="O46" s="1184">
        <v>18791.2</v>
      </c>
      <c r="P46" s="1186">
        <v>15835.235000000001</v>
      </c>
      <c r="Q46" s="644" t="s">
        <v>574</v>
      </c>
      <c r="R46" s="1183">
        <v>17529.317999999999</v>
      </c>
      <c r="S46" s="1184">
        <v>67770.248999999996</v>
      </c>
      <c r="T46" s="1184">
        <v>40134.5</v>
      </c>
      <c r="U46" s="1184">
        <v>12553.2</v>
      </c>
      <c r="V46" s="1184">
        <v>12992.436</v>
      </c>
      <c r="W46" s="1185">
        <v>9363.5</v>
      </c>
      <c r="X46" s="1186">
        <v>18665.383078330004</v>
      </c>
      <c r="Y46" s="1172"/>
      <c r="Z46" s="1207"/>
      <c r="AA46" s="1207"/>
      <c r="AB46" s="1207"/>
      <c r="AC46" s="1208"/>
    </row>
    <row r="47" spans="1:29" ht="18" customHeight="1">
      <c r="A47" s="644" t="s">
        <v>575</v>
      </c>
      <c r="B47" s="1183">
        <v>0</v>
      </c>
      <c r="C47" s="1184">
        <v>0</v>
      </c>
      <c r="D47" s="1184">
        <v>0</v>
      </c>
      <c r="E47" s="1184">
        <v>25</v>
      </c>
      <c r="F47" s="1184">
        <v>0</v>
      </c>
      <c r="G47" s="1184">
        <v>0</v>
      </c>
      <c r="H47" s="1184">
        <v>0</v>
      </c>
      <c r="I47" s="1184">
        <v>0</v>
      </c>
      <c r="J47" s="1184">
        <v>0</v>
      </c>
      <c r="K47" s="1184">
        <v>0</v>
      </c>
      <c r="L47" s="1184">
        <v>313.60000000000002</v>
      </c>
      <c r="M47" s="1184">
        <v>491.9</v>
      </c>
      <c r="N47" s="1184">
        <v>625.6</v>
      </c>
      <c r="O47" s="1184">
        <v>1557.5</v>
      </c>
      <c r="P47" s="1186">
        <v>5267.2179999999998</v>
      </c>
      <c r="Q47" s="644" t="s">
        <v>575</v>
      </c>
      <c r="R47" s="1183">
        <v>4794.2920000000004</v>
      </c>
      <c r="S47" s="1184">
        <v>20863.865000000002</v>
      </c>
      <c r="T47" s="1184">
        <v>19200.8</v>
      </c>
      <c r="U47" s="1184">
        <v>17899</v>
      </c>
      <c r="V47" s="1184">
        <v>14685.803</v>
      </c>
      <c r="W47" s="1185">
        <v>0</v>
      </c>
      <c r="X47" s="1186">
        <v>0</v>
      </c>
      <c r="Y47" s="1172" t="s">
        <v>1070</v>
      </c>
      <c r="Z47" s="1207"/>
      <c r="AA47" s="1207"/>
      <c r="AB47" s="1207"/>
      <c r="AC47" s="1208"/>
    </row>
    <row r="48" spans="1:29" ht="18" customHeight="1">
      <c r="A48" s="644" t="s">
        <v>576</v>
      </c>
      <c r="B48" s="1183">
        <v>0</v>
      </c>
      <c r="C48" s="1184">
        <v>0</v>
      </c>
      <c r="D48" s="1184">
        <v>0</v>
      </c>
      <c r="E48" s="1184">
        <v>0</v>
      </c>
      <c r="F48" s="1184">
        <v>197.6</v>
      </c>
      <c r="G48" s="1184">
        <v>204.3</v>
      </c>
      <c r="H48" s="1184">
        <v>0</v>
      </c>
      <c r="I48" s="1184">
        <v>0</v>
      </c>
      <c r="J48" s="1184">
        <v>2362.6999999999998</v>
      </c>
      <c r="K48" s="1184">
        <v>0</v>
      </c>
      <c r="L48" s="1184">
        <v>4.4000000000000004</v>
      </c>
      <c r="M48" s="1184">
        <v>4.3</v>
      </c>
      <c r="N48" s="1184">
        <v>0</v>
      </c>
      <c r="O48" s="1184">
        <v>0</v>
      </c>
      <c r="P48" s="1186">
        <v>0</v>
      </c>
      <c r="Q48" s="644" t="s">
        <v>576</v>
      </c>
      <c r="R48" s="1183">
        <v>734.09799999999996</v>
      </c>
      <c r="S48" s="1184">
        <v>-365.04800000000012</v>
      </c>
      <c r="T48" s="1184">
        <v>1040.3</v>
      </c>
      <c r="U48" s="1184">
        <v>4596.2</v>
      </c>
      <c r="V48" s="1184">
        <v>8156.3160000000007</v>
      </c>
      <c r="W48" s="1185">
        <v>2913.1</v>
      </c>
      <c r="X48" s="1186">
        <v>371.71659199999999</v>
      </c>
      <c r="Y48" s="1172"/>
      <c r="Z48" s="1207"/>
      <c r="AA48" s="1207"/>
      <c r="AB48" s="1207"/>
      <c r="AC48" s="1208"/>
    </row>
    <row r="49" spans="1:29" ht="18" customHeight="1">
      <c r="A49" s="643"/>
      <c r="B49" s="1183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6"/>
      <c r="Q49" s="643"/>
      <c r="R49" s="1183"/>
      <c r="S49" s="1184"/>
      <c r="T49" s="1184"/>
      <c r="U49" s="1184"/>
      <c r="V49" s="1184"/>
      <c r="W49" s="1185"/>
      <c r="X49" s="1186">
        <v>0</v>
      </c>
      <c r="Y49" s="1171" t="s">
        <v>1070</v>
      </c>
      <c r="Z49" s="1207"/>
      <c r="AA49" s="1207"/>
      <c r="AB49" s="1207"/>
      <c r="AC49" s="1208"/>
    </row>
    <row r="50" spans="1:29" s="6" customFormat="1" ht="18" customHeight="1">
      <c r="A50" s="643" t="s">
        <v>577</v>
      </c>
      <c r="B50" s="1187">
        <v>103.5</v>
      </c>
      <c r="C50" s="1188">
        <v>98.4</v>
      </c>
      <c r="D50" s="1188">
        <v>89.284000000000006</v>
      </c>
      <c r="E50" s="1188">
        <v>207.90299999999999</v>
      </c>
      <c r="F50" s="1188">
        <v>335.7</v>
      </c>
      <c r="G50" s="1188">
        <v>399</v>
      </c>
      <c r="H50" s="1188">
        <v>567.4</v>
      </c>
      <c r="I50" s="1188">
        <v>1801.8</v>
      </c>
      <c r="J50" s="1188">
        <v>2738.7</v>
      </c>
      <c r="K50" s="1188">
        <v>5122.7</v>
      </c>
      <c r="L50" s="1188">
        <v>3137.4</v>
      </c>
      <c r="M50" s="1188">
        <v>4587.6000000000004</v>
      </c>
      <c r="N50" s="1188">
        <v>9868.5</v>
      </c>
      <c r="O50" s="1188">
        <v>9175.4</v>
      </c>
      <c r="P50" s="1190">
        <v>9038.009</v>
      </c>
      <c r="Q50" s="643" t="s">
        <v>577</v>
      </c>
      <c r="R50" s="1187">
        <v>13400.996999999999</v>
      </c>
      <c r="S50" s="1188">
        <v>22250.081999999999</v>
      </c>
      <c r="T50" s="1188">
        <v>23745.4</v>
      </c>
      <c r="U50" s="1188">
        <v>42436.2</v>
      </c>
      <c r="V50" s="1188">
        <v>26120.995999999999</v>
      </c>
      <c r="W50" s="1189">
        <v>12053.8</v>
      </c>
      <c r="X50" s="1190">
        <v>10069.513252159999</v>
      </c>
      <c r="Y50" s="1171" t="s">
        <v>1071</v>
      </c>
      <c r="Z50" s="1205">
        <v>9292.7333258600011</v>
      </c>
      <c r="AA50" s="1205">
        <v>17148.70015149</v>
      </c>
      <c r="AB50" s="1205">
        <v>11947.80766291</v>
      </c>
      <c r="AC50" s="1206">
        <v>10155.143089220001</v>
      </c>
    </row>
    <row r="51" spans="1:29" ht="18" customHeight="1">
      <c r="A51" s="643"/>
      <c r="B51" s="1183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6"/>
      <c r="Q51" s="643"/>
      <c r="R51" s="1183"/>
      <c r="S51" s="1184"/>
      <c r="T51" s="1184"/>
      <c r="U51" s="1184"/>
      <c r="V51" s="1184"/>
      <c r="W51" s="1185"/>
      <c r="X51" s="1186" t="s">
        <v>7</v>
      </c>
      <c r="Y51" s="1171"/>
      <c r="Z51" s="1207"/>
      <c r="AA51" s="1207"/>
      <c r="AB51" s="1207"/>
      <c r="AC51" s="1208"/>
    </row>
    <row r="52" spans="1:29" s="6" customFormat="1" ht="18" customHeight="1">
      <c r="A52" s="643" t="s">
        <v>578</v>
      </c>
      <c r="B52" s="1187">
        <v>0</v>
      </c>
      <c r="C52" s="1188">
        <v>0</v>
      </c>
      <c r="D52" s="1188">
        <v>79.742000000000004</v>
      </c>
      <c r="E52" s="1188">
        <v>135.703</v>
      </c>
      <c r="F52" s="1188">
        <v>174.8</v>
      </c>
      <c r="G52" s="1188">
        <v>214.9</v>
      </c>
      <c r="H52" s="1188">
        <v>304.60000000000002</v>
      </c>
      <c r="I52" s="1188">
        <v>427.1</v>
      </c>
      <c r="J52" s="1188">
        <v>393</v>
      </c>
      <c r="K52" s="1188">
        <v>439.9</v>
      </c>
      <c r="L52" s="1188">
        <v>607.6</v>
      </c>
      <c r="M52" s="1188">
        <v>673.6</v>
      </c>
      <c r="N52" s="1188">
        <v>696.6</v>
      </c>
      <c r="O52" s="1188">
        <v>749.5</v>
      </c>
      <c r="P52" s="1190">
        <v>563.64199999999994</v>
      </c>
      <c r="Q52" s="643" t="s">
        <v>578</v>
      </c>
      <c r="R52" s="1187">
        <v>665.03899999999999</v>
      </c>
      <c r="S52" s="1188">
        <v>653.08500000000004</v>
      </c>
      <c r="T52" s="1188">
        <v>1207.4000000000001</v>
      </c>
      <c r="U52" s="1188">
        <v>1581.3</v>
      </c>
      <c r="V52" s="1188">
        <v>3378.6660000000002</v>
      </c>
      <c r="W52" s="1189">
        <v>1274.0999999999999</v>
      </c>
      <c r="X52" s="1190">
        <v>1237.75819512</v>
      </c>
      <c r="Y52" s="1171" t="s">
        <v>578</v>
      </c>
      <c r="Z52" s="1205">
        <v>794.02833214000009</v>
      </c>
      <c r="AA52" s="1205">
        <v>2424.4174495500001</v>
      </c>
      <c r="AB52" s="1205">
        <v>786.38628711999991</v>
      </c>
      <c r="AC52" s="1206">
        <v>775.92877540999984</v>
      </c>
    </row>
    <row r="53" spans="1:29" ht="18" customHeight="1">
      <c r="A53" s="643"/>
      <c r="B53" s="1183"/>
      <c r="C53" s="1184"/>
      <c r="D53" s="1184"/>
      <c r="E53" s="1184"/>
      <c r="F53" s="1184"/>
      <c r="G53" s="1184"/>
      <c r="H53" s="1184"/>
      <c r="I53" s="1184"/>
      <c r="J53" s="1184"/>
      <c r="K53" s="1184"/>
      <c r="L53" s="1184"/>
      <c r="M53" s="1184"/>
      <c r="N53" s="1184"/>
      <c r="O53" s="1184"/>
      <c r="P53" s="1186"/>
      <c r="Q53" s="643"/>
      <c r="R53" s="1183"/>
      <c r="S53" s="1184"/>
      <c r="T53" s="1184"/>
      <c r="U53" s="1184"/>
      <c r="V53" s="1184"/>
      <c r="W53" s="1185"/>
      <c r="X53" s="1186"/>
      <c r="Y53" s="1171"/>
      <c r="Z53" s="1207"/>
      <c r="AA53" s="1207"/>
      <c r="AB53" s="1207"/>
      <c r="AC53" s="1208"/>
    </row>
    <row r="54" spans="1:29" s="6" customFormat="1" ht="18" customHeight="1">
      <c r="A54" s="645" t="s">
        <v>579</v>
      </c>
      <c r="B54" s="1187">
        <v>4461.7999999999993</v>
      </c>
      <c r="C54" s="1188">
        <v>9583.1999999999989</v>
      </c>
      <c r="D54" s="1188">
        <v>3431.8530000000001</v>
      </c>
      <c r="E54" s="1188">
        <v>11778.447</v>
      </c>
      <c r="F54" s="1188">
        <v>6976.1</v>
      </c>
      <c r="G54" s="1188">
        <v>7852.5999999999995</v>
      </c>
      <c r="H54" s="1188">
        <v>15049.6</v>
      </c>
      <c r="I54" s="1188">
        <v>30260.799999999999</v>
      </c>
      <c r="J54" s="1188">
        <v>32353.700000000004</v>
      </c>
      <c r="K54" s="1188">
        <v>57282.9</v>
      </c>
      <c r="L54" s="1188">
        <v>52731.199999999997</v>
      </c>
      <c r="M54" s="1188">
        <v>67346.2</v>
      </c>
      <c r="N54" s="1188">
        <v>99303.62</v>
      </c>
      <c r="O54" s="1188">
        <v>186531.31</v>
      </c>
      <c r="P54" s="1190">
        <v>298266.03099999996</v>
      </c>
      <c r="Q54" s="645" t="s">
        <v>579</v>
      </c>
      <c r="R54" s="1187">
        <v>417154.60299999989</v>
      </c>
      <c r="S54" s="1188">
        <v>345954.12800000003</v>
      </c>
      <c r="T54" s="1188">
        <v>362408.14200000005</v>
      </c>
      <c r="U54" s="1188">
        <v>320753.09999999998</v>
      </c>
      <c r="V54" s="1188">
        <v>344718.82900000003</v>
      </c>
      <c r="W54" s="1189">
        <v>133762.9</v>
      </c>
      <c r="X54" s="1190">
        <v>131229.57387163001</v>
      </c>
      <c r="Y54" s="1177" t="s">
        <v>579</v>
      </c>
      <c r="Z54" s="1205">
        <v>109418.79009033</v>
      </c>
      <c r="AA54" s="1205">
        <v>175410.02714809001</v>
      </c>
      <c r="AB54" s="1205">
        <v>104027.10944777999</v>
      </c>
      <c r="AC54" s="1206">
        <v>110269.44187525001</v>
      </c>
    </row>
    <row r="55" spans="1:29" s="6" customFormat="1" ht="18" customHeight="1">
      <c r="A55" s="646" t="s">
        <v>580</v>
      </c>
      <c r="B55" s="1187">
        <v>0</v>
      </c>
      <c r="C55" s="1188">
        <v>0</v>
      </c>
      <c r="D55" s="1188">
        <v>12190.065000000001</v>
      </c>
      <c r="E55" s="1188">
        <v>32426.946</v>
      </c>
      <c r="F55" s="1188">
        <v>35010.9</v>
      </c>
      <c r="G55" s="1188">
        <v>59098.5</v>
      </c>
      <c r="H55" s="1188">
        <v>89336.4</v>
      </c>
      <c r="I55" s="1188">
        <v>126802.3</v>
      </c>
      <c r="J55" s="1188">
        <v>128995</v>
      </c>
      <c r="K55" s="1188">
        <v>99369.7</v>
      </c>
      <c r="L55" s="1188">
        <v>116192.8</v>
      </c>
      <c r="M55" s="1188">
        <v>113051.1</v>
      </c>
      <c r="N55" s="1188">
        <v>53278.7</v>
      </c>
      <c r="O55" s="1188">
        <v>76393.5</v>
      </c>
      <c r="P55" s="1190">
        <v>256795.70099999994</v>
      </c>
      <c r="Q55" s="646" t="s">
        <v>580</v>
      </c>
      <c r="R55" s="1187">
        <v>465618.09600000002</v>
      </c>
      <c r="S55" s="1188">
        <v>109863.978</v>
      </c>
      <c r="T55" s="1188">
        <v>60271</v>
      </c>
      <c r="U55" s="1188">
        <v>106713.20000000001</v>
      </c>
      <c r="V55" s="1188">
        <v>87326.462</v>
      </c>
      <c r="W55" s="1189">
        <v>27658.3</v>
      </c>
      <c r="X55" s="1190">
        <v>3163.0004931900003</v>
      </c>
      <c r="Y55" s="1178" t="s">
        <v>580</v>
      </c>
      <c r="Z55" s="1205"/>
      <c r="AA55" s="1207"/>
      <c r="AB55" s="1205"/>
      <c r="AC55" s="1208"/>
    </row>
    <row r="56" spans="1:29" ht="18" customHeight="1">
      <c r="A56" s="647" t="s">
        <v>581</v>
      </c>
      <c r="B56" s="1183">
        <v>0</v>
      </c>
      <c r="C56" s="1184">
        <v>0</v>
      </c>
      <c r="D56" s="1184">
        <v>7012.8890000000001</v>
      </c>
      <c r="E56" s="1184">
        <v>24955.297999999999</v>
      </c>
      <c r="F56" s="1184">
        <v>14300.6</v>
      </c>
      <c r="G56" s="1184">
        <v>19179.3</v>
      </c>
      <c r="H56" s="1184">
        <v>50910.2</v>
      </c>
      <c r="I56" s="1184">
        <v>50937.8</v>
      </c>
      <c r="J56" s="1184">
        <v>47716.4</v>
      </c>
      <c r="K56" s="1184">
        <v>58839.1</v>
      </c>
      <c r="L56" s="1184">
        <v>55235.9</v>
      </c>
      <c r="M56" s="1184">
        <v>51381.9</v>
      </c>
      <c r="N56" s="1184">
        <v>5658.5</v>
      </c>
      <c r="O56" s="1184">
        <v>20885.099999999999</v>
      </c>
      <c r="P56" s="1186">
        <v>134105.60999999999</v>
      </c>
      <c r="Q56" s="647" t="s">
        <v>581</v>
      </c>
      <c r="R56" s="1183">
        <v>159023</v>
      </c>
      <c r="S56" s="1184">
        <v>64754.999999999993</v>
      </c>
      <c r="T56" s="1184">
        <v>25797.4</v>
      </c>
      <c r="U56" s="1184">
        <v>71025</v>
      </c>
      <c r="V56" s="1184">
        <v>33578.482000000004</v>
      </c>
      <c r="W56" s="1185">
        <v>20570</v>
      </c>
      <c r="X56" s="1186">
        <v>0</v>
      </c>
      <c r="Y56" s="647" t="s">
        <v>581</v>
      </c>
      <c r="Z56" s="1207"/>
      <c r="AA56" s="1207"/>
      <c r="AB56" s="1207"/>
      <c r="AC56" s="1208"/>
    </row>
    <row r="57" spans="1:29" ht="18" customHeight="1">
      <c r="A57" s="647" t="s">
        <v>582</v>
      </c>
      <c r="B57" s="1183">
        <v>0</v>
      </c>
      <c r="C57" s="1184">
        <v>0</v>
      </c>
      <c r="D57" s="1184" t="s">
        <v>42</v>
      </c>
      <c r="E57" s="1184">
        <v>0</v>
      </c>
      <c r="F57" s="1184">
        <v>0</v>
      </c>
      <c r="G57" s="1184">
        <v>0</v>
      </c>
      <c r="H57" s="1184">
        <v>0</v>
      </c>
      <c r="I57" s="1184">
        <v>0</v>
      </c>
      <c r="J57" s="1184">
        <v>0</v>
      </c>
      <c r="K57" s="1184">
        <v>0</v>
      </c>
      <c r="L57" s="1184">
        <v>0</v>
      </c>
      <c r="M57" s="1184">
        <v>0</v>
      </c>
      <c r="N57" s="1184">
        <v>13728.4</v>
      </c>
      <c r="O57" s="1184">
        <v>0</v>
      </c>
      <c r="P57" s="1186">
        <v>0</v>
      </c>
      <c r="Q57" s="647" t="s">
        <v>582</v>
      </c>
      <c r="R57" s="1183">
        <v>0</v>
      </c>
      <c r="S57" s="1184">
        <v>0</v>
      </c>
      <c r="T57" s="1184">
        <v>0</v>
      </c>
      <c r="U57" s="1184">
        <v>0</v>
      </c>
      <c r="V57" s="1184">
        <v>0</v>
      </c>
      <c r="W57" s="1185">
        <v>0</v>
      </c>
      <c r="X57" s="1186">
        <v>0</v>
      </c>
      <c r="Y57" s="647" t="s">
        <v>582</v>
      </c>
      <c r="Z57" s="1207"/>
      <c r="AA57" s="1207"/>
      <c r="AB57" s="1207"/>
      <c r="AC57" s="1208"/>
    </row>
    <row r="58" spans="1:29" ht="18" customHeight="1">
      <c r="A58" s="647" t="s">
        <v>583</v>
      </c>
      <c r="B58" s="1183">
        <v>0</v>
      </c>
      <c r="C58" s="1184">
        <v>0</v>
      </c>
      <c r="D58" s="1184" t="s">
        <v>42</v>
      </c>
      <c r="E58" s="1184" t="s">
        <v>42</v>
      </c>
      <c r="F58" s="1184" t="s">
        <v>42</v>
      </c>
      <c r="G58" s="1184" t="s">
        <v>42</v>
      </c>
      <c r="H58" s="1184" t="s">
        <v>42</v>
      </c>
      <c r="I58" s="1184">
        <v>1632</v>
      </c>
      <c r="J58" s="1184">
        <v>0</v>
      </c>
      <c r="K58" s="1184">
        <v>3107</v>
      </c>
      <c r="L58" s="1184">
        <v>15.5</v>
      </c>
      <c r="M58" s="1184">
        <v>0</v>
      </c>
      <c r="N58" s="1184">
        <v>0</v>
      </c>
      <c r="O58" s="1184">
        <v>0</v>
      </c>
      <c r="P58" s="1186">
        <v>0</v>
      </c>
      <c r="Q58" s="647" t="s">
        <v>583</v>
      </c>
      <c r="R58" s="1183">
        <v>0</v>
      </c>
      <c r="S58" s="1184">
        <v>0</v>
      </c>
      <c r="T58" s="1184">
        <v>0</v>
      </c>
      <c r="U58" s="1184">
        <v>0</v>
      </c>
      <c r="V58" s="1184">
        <v>0</v>
      </c>
      <c r="W58" s="1185">
        <v>0</v>
      </c>
      <c r="X58" s="1186">
        <v>0</v>
      </c>
      <c r="Y58" s="647" t="s">
        <v>583</v>
      </c>
      <c r="Z58" s="1207"/>
      <c r="AA58" s="1207"/>
      <c r="AB58" s="1207"/>
      <c r="AC58" s="1208"/>
    </row>
    <row r="59" spans="1:29" ht="18" customHeight="1">
      <c r="A59" s="647" t="s">
        <v>584</v>
      </c>
      <c r="B59" s="1183">
        <v>0</v>
      </c>
      <c r="C59" s="1184">
        <v>0</v>
      </c>
      <c r="D59" s="1184">
        <v>5177.1760000000004</v>
      </c>
      <c r="E59" s="1184">
        <v>7471.6480000000001</v>
      </c>
      <c r="F59" s="1184">
        <v>20710.3</v>
      </c>
      <c r="G59" s="1184">
        <v>1004.9999999999999</v>
      </c>
      <c r="H59" s="1184">
        <v>33304.199999999997</v>
      </c>
      <c r="I59" s="1184">
        <v>74232.5</v>
      </c>
      <c r="J59" s="1184">
        <v>81278.600000000006</v>
      </c>
      <c r="K59" s="1184">
        <v>33756</v>
      </c>
      <c r="L59" s="1184">
        <v>60941.4</v>
      </c>
      <c r="M59" s="1184">
        <v>60155.8</v>
      </c>
      <c r="N59" s="1184">
        <v>33891.800000000003</v>
      </c>
      <c r="O59" s="1184">
        <v>55508.4</v>
      </c>
      <c r="P59" s="1186">
        <v>99604.290999999997</v>
      </c>
      <c r="Q59" s="647" t="s">
        <v>584</v>
      </c>
      <c r="R59" s="1183">
        <v>60401.587</v>
      </c>
      <c r="S59" s="1184">
        <v>26777.850999999999</v>
      </c>
      <c r="T59" s="1184">
        <v>34473.599999999999</v>
      </c>
      <c r="U59" s="1184">
        <v>23039.1</v>
      </c>
      <c r="V59" s="1184">
        <v>35334.436999999998</v>
      </c>
      <c r="W59" s="1185">
        <v>7088.3</v>
      </c>
      <c r="X59" s="1186">
        <v>3163.0004931900003</v>
      </c>
      <c r="Y59" s="647" t="s">
        <v>584</v>
      </c>
      <c r="Z59" s="1207"/>
      <c r="AA59" s="1207"/>
      <c r="AB59" s="1207"/>
      <c r="AC59" s="1208"/>
    </row>
    <row r="60" spans="1:29" ht="18" customHeight="1">
      <c r="A60" s="647" t="s">
        <v>585</v>
      </c>
      <c r="B60" s="1183">
        <v>0</v>
      </c>
      <c r="C60" s="1184">
        <v>0</v>
      </c>
      <c r="D60" s="1184" t="s">
        <v>42</v>
      </c>
      <c r="E60" s="1184">
        <v>0</v>
      </c>
      <c r="F60" s="1184">
        <v>0</v>
      </c>
      <c r="G60" s="1184">
        <v>38914.199999999997</v>
      </c>
      <c r="H60" s="1184">
        <v>4172</v>
      </c>
      <c r="I60" s="1184">
        <v>0</v>
      </c>
      <c r="J60" s="1184">
        <v>0</v>
      </c>
      <c r="K60" s="1184">
        <v>3667.6</v>
      </c>
      <c r="L60" s="1184">
        <v>0</v>
      </c>
      <c r="M60" s="1184">
        <v>0</v>
      </c>
      <c r="N60" s="1184">
        <v>0</v>
      </c>
      <c r="O60" s="1184">
        <v>0</v>
      </c>
      <c r="P60" s="1186">
        <v>0</v>
      </c>
      <c r="Q60" s="647" t="s">
        <v>585</v>
      </c>
      <c r="R60" s="1183">
        <v>0</v>
      </c>
      <c r="S60" s="1184">
        <v>0</v>
      </c>
      <c r="T60" s="1184">
        <v>0</v>
      </c>
      <c r="U60" s="1184">
        <v>0</v>
      </c>
      <c r="V60" s="1184">
        <v>0</v>
      </c>
      <c r="W60" s="1185">
        <v>0</v>
      </c>
      <c r="X60" s="1186">
        <v>0</v>
      </c>
      <c r="Y60" s="647" t="s">
        <v>585</v>
      </c>
      <c r="Z60" s="1207"/>
      <c r="AA60" s="1207"/>
      <c r="AB60" s="1207"/>
      <c r="AC60" s="1208"/>
    </row>
    <row r="61" spans="1:29" ht="18" customHeight="1" thickBot="1">
      <c r="A61" s="648" t="s">
        <v>586</v>
      </c>
      <c r="B61" s="1192">
        <v>0</v>
      </c>
      <c r="C61" s="1193">
        <v>0</v>
      </c>
      <c r="D61" s="1193" t="s">
        <v>42</v>
      </c>
      <c r="E61" s="1193">
        <v>0</v>
      </c>
      <c r="F61" s="1193">
        <v>0</v>
      </c>
      <c r="G61" s="1193">
        <v>0</v>
      </c>
      <c r="H61" s="1193">
        <v>0</v>
      </c>
      <c r="I61" s="1193">
        <v>0</v>
      </c>
      <c r="J61" s="1193">
        <v>0</v>
      </c>
      <c r="K61" s="1193">
        <v>0</v>
      </c>
      <c r="L61" s="1193" t="s">
        <v>42</v>
      </c>
      <c r="M61" s="1193">
        <v>1372.4</v>
      </c>
      <c r="N61" s="1193">
        <v>0</v>
      </c>
      <c r="O61" s="1193">
        <v>0</v>
      </c>
      <c r="P61" s="1195">
        <v>23085.8</v>
      </c>
      <c r="Q61" s="648" t="s">
        <v>586</v>
      </c>
      <c r="R61" s="1192">
        <v>246193.50899999999</v>
      </c>
      <c r="S61" s="1193">
        <v>18331.127</v>
      </c>
      <c r="T61" s="1193">
        <v>0</v>
      </c>
      <c r="U61" s="1193">
        <v>12649.1</v>
      </c>
      <c r="V61" s="1193">
        <v>18413.543000000001</v>
      </c>
      <c r="W61" s="1194">
        <v>0</v>
      </c>
      <c r="X61" s="1195">
        <v>0</v>
      </c>
      <c r="Y61" s="648" t="s">
        <v>586</v>
      </c>
      <c r="Z61" s="1209"/>
      <c r="AA61" s="1210"/>
      <c r="AB61" s="1209"/>
      <c r="AC61" s="1211"/>
    </row>
    <row r="62" spans="1:29" s="374" customFormat="1" ht="12.75">
      <c r="A62" s="374" t="s">
        <v>47</v>
      </c>
      <c r="B62" s="397"/>
      <c r="C62" s="397"/>
      <c r="D62" s="398"/>
      <c r="E62" s="398"/>
      <c r="F62" s="398"/>
      <c r="G62" s="398"/>
      <c r="H62" s="399"/>
      <c r="I62" s="399"/>
      <c r="J62" s="400"/>
      <c r="K62" s="400"/>
      <c r="L62" s="400"/>
      <c r="M62" s="400"/>
      <c r="N62" s="400"/>
      <c r="Q62" s="75" t="s">
        <v>47</v>
      </c>
    </row>
    <row r="63" spans="1:29" s="374" customFormat="1" ht="15">
      <c r="A63" s="1204" t="s">
        <v>1522</v>
      </c>
      <c r="B63" s="377"/>
      <c r="C63" s="377"/>
      <c r="D63" s="377"/>
      <c r="E63" s="377"/>
      <c r="F63" s="377"/>
      <c r="G63" s="377"/>
      <c r="H63" s="377"/>
      <c r="I63" s="377"/>
      <c r="L63" s="400"/>
      <c r="M63" s="400"/>
      <c r="N63" s="400"/>
      <c r="Q63" s="1204" t="s">
        <v>1522</v>
      </c>
    </row>
    <row r="64" spans="1:29" s="374" customFormat="1" ht="12.75">
      <c r="A64" s="61" t="s">
        <v>1523</v>
      </c>
      <c r="B64" s="377"/>
      <c r="C64" s="377"/>
      <c r="Q64" s="61" t="s">
        <v>1523</v>
      </c>
    </row>
    <row r="65" spans="1:17" ht="15">
      <c r="A65" s="61" t="s">
        <v>1520</v>
      </c>
      <c r="Q65" s="61" t="s">
        <v>1520</v>
      </c>
    </row>
  </sheetData>
  <mergeCells count="4">
    <mergeCell ref="V3:V4"/>
    <mergeCell ref="Z3:AC3"/>
    <mergeCell ref="W3:W4"/>
    <mergeCell ref="X3:X4"/>
  </mergeCells>
  <hyperlinks>
    <hyperlink ref="A1" location="Menu!A1" display="Return to Menu"/>
  </hyperlinks>
  <pageMargins left="0.78740157480314998" right="0" top="0.34055118099999998" bottom="0.143700787" header="0" footer="0"/>
  <pageSetup paperSize="9" scale="49" fitToWidth="3" fitToHeight="3" orientation="landscape" r:id="rId1"/>
  <headerFooter alignWithMargins="0"/>
  <colBreaks count="1" manualBreakCount="1">
    <brk id="16" max="64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view="pageBreakPreview" zoomScaleNormal="75" zoomScaleSheetLayoutView="100" workbookViewId="0">
      <pane xSplit="1" ySplit="4" topLeftCell="T29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11.42578125" defaultRowHeight="14.25"/>
  <cols>
    <col min="1" max="1" width="41.5703125" style="2" customWidth="1"/>
    <col min="2" max="3" width="15" style="14" customWidth="1"/>
    <col min="4" max="14" width="15" style="2" customWidth="1"/>
    <col min="15" max="23" width="13.85546875" style="2" bestFit="1" customWidth="1"/>
    <col min="24" max="24" width="45.140625" style="2" customWidth="1"/>
    <col min="25" max="28" width="14.28515625" style="2" bestFit="1" customWidth="1"/>
    <col min="29" max="216" width="9.140625" style="2" customWidth="1"/>
    <col min="217" max="217" width="40.7109375" style="2" customWidth="1"/>
    <col min="218" max="225" width="12.7109375" style="2" customWidth="1"/>
    <col min="226" max="226" width="40.7109375" style="2" customWidth="1"/>
    <col min="227" max="234" width="13.28515625" style="2" customWidth="1"/>
    <col min="235" max="235" width="40.7109375" style="2" customWidth="1"/>
    <col min="236" max="243" width="13" style="2" customWidth="1"/>
    <col min="244" max="244" width="11.140625" style="2" customWidth="1"/>
    <col min="245" max="246" width="11.140625" style="2" bestFit="1" customWidth="1"/>
    <col min="247" max="16384" width="11.42578125" style="2"/>
  </cols>
  <sheetData>
    <row r="1" spans="1:28" ht="26.25">
      <c r="A1" s="390" t="s">
        <v>1123</v>
      </c>
    </row>
    <row r="2" spans="1:28" s="709" customFormat="1" ht="55.5" thickBot="1">
      <c r="A2" s="1212" t="s">
        <v>1514</v>
      </c>
      <c r="B2" s="713"/>
      <c r="C2" s="713"/>
      <c r="D2" s="713"/>
      <c r="F2" s="713"/>
      <c r="G2" s="714"/>
      <c r="H2" s="713"/>
      <c r="I2" s="713"/>
      <c r="J2" s="713"/>
      <c r="K2" s="713"/>
      <c r="L2" s="713"/>
      <c r="M2" s="715"/>
      <c r="N2" s="715"/>
      <c r="O2" s="713"/>
      <c r="P2" s="713"/>
      <c r="Q2" s="713"/>
      <c r="R2" s="713"/>
      <c r="S2" s="713"/>
      <c r="T2" s="713"/>
    </row>
    <row r="3" spans="1:28" s="266" customFormat="1" ht="23.25" customHeight="1">
      <c r="A3" s="651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1638"/>
      <c r="M3" s="1638"/>
      <c r="N3" s="1640"/>
      <c r="O3" s="1638"/>
      <c r="P3" s="1638"/>
      <c r="Q3" s="1638"/>
      <c r="R3" s="1638"/>
      <c r="S3" s="1638"/>
      <c r="T3" s="1638"/>
      <c r="U3" s="2349">
        <v>2012</v>
      </c>
      <c r="V3" s="1638"/>
      <c r="W3" s="1638"/>
      <c r="X3" s="1213"/>
      <c r="Y3" s="2351">
        <v>2015</v>
      </c>
      <c r="Z3" s="2345"/>
      <c r="AA3" s="2345"/>
      <c r="AB3" s="2346"/>
    </row>
    <row r="4" spans="1:28" s="266" customFormat="1" ht="23.25" customHeight="1" thickBot="1">
      <c r="A4" s="652" t="s">
        <v>403</v>
      </c>
      <c r="B4" s="650">
        <v>1993</v>
      </c>
      <c r="C4" s="650">
        <v>1994</v>
      </c>
      <c r="D4" s="1644" t="s">
        <v>1451</v>
      </c>
      <c r="E4" s="650">
        <v>1996</v>
      </c>
      <c r="F4" s="650">
        <v>1997</v>
      </c>
      <c r="G4" s="650">
        <v>1998</v>
      </c>
      <c r="H4" s="650">
        <v>1999</v>
      </c>
      <c r="I4" s="650">
        <v>2000</v>
      </c>
      <c r="J4" s="650">
        <v>2001</v>
      </c>
      <c r="K4" s="650">
        <v>2002</v>
      </c>
      <c r="L4" s="1644">
        <v>2003</v>
      </c>
      <c r="M4" s="1644">
        <v>2004</v>
      </c>
      <c r="N4" s="642">
        <v>2005</v>
      </c>
      <c r="O4" s="1644">
        <v>2006</v>
      </c>
      <c r="P4" s="1644">
        <v>2007</v>
      </c>
      <c r="Q4" s="1644">
        <v>2008</v>
      </c>
      <c r="R4" s="1644">
        <v>2009</v>
      </c>
      <c r="S4" s="1644">
        <v>2010</v>
      </c>
      <c r="T4" s="1644">
        <v>2011</v>
      </c>
      <c r="U4" s="2350"/>
      <c r="V4" s="1644">
        <v>2013</v>
      </c>
      <c r="W4" s="1644">
        <v>2014</v>
      </c>
      <c r="X4" s="1214" t="s">
        <v>403</v>
      </c>
      <c r="Y4" s="242" t="s">
        <v>537</v>
      </c>
      <c r="Z4" s="446" t="s">
        <v>538</v>
      </c>
      <c r="AA4" s="446" t="s">
        <v>539</v>
      </c>
      <c r="AB4" s="401" t="s">
        <v>1519</v>
      </c>
    </row>
    <row r="5" spans="1:28" s="2099" customFormat="1" ht="23.25" customHeight="1">
      <c r="A5" s="653" t="s">
        <v>587</v>
      </c>
      <c r="B5" s="2095">
        <v>436</v>
      </c>
      <c r="C5" s="2096">
        <v>565.70000000000005</v>
      </c>
      <c r="D5" s="2096">
        <v>865.47400000000005</v>
      </c>
      <c r="E5" s="2096">
        <v>1251.646</v>
      </c>
      <c r="F5" s="2096">
        <v>1430.5</v>
      </c>
      <c r="G5" s="2096">
        <v>1710.3</v>
      </c>
      <c r="H5" s="2096">
        <v>2136.5</v>
      </c>
      <c r="I5" s="2096">
        <v>3730.7</v>
      </c>
      <c r="J5" s="2096">
        <v>4948.6000000000004</v>
      </c>
      <c r="K5" s="2096">
        <v>6511</v>
      </c>
      <c r="L5" s="2096">
        <v>7679</v>
      </c>
      <c r="M5" s="2096">
        <v>9924.5</v>
      </c>
      <c r="N5" s="2097">
        <v>13029.5</v>
      </c>
      <c r="O5" s="2096">
        <v>16326.4</v>
      </c>
      <c r="P5" s="2096">
        <v>22849.056</v>
      </c>
      <c r="Q5" s="2096">
        <v>33684.284</v>
      </c>
      <c r="R5" s="2096">
        <v>41997.323000000004</v>
      </c>
      <c r="S5" s="2096">
        <v>41374.881000000008</v>
      </c>
      <c r="T5" s="2096">
        <v>49612.1</v>
      </c>
      <c r="U5" s="2096">
        <v>34970.524000000005</v>
      </c>
      <c r="V5" s="2096">
        <v>18044.5</v>
      </c>
      <c r="W5" s="2097">
        <v>29753.40875422</v>
      </c>
      <c r="X5" s="1215" t="s">
        <v>587</v>
      </c>
      <c r="Y5" s="2098">
        <v>13376.093173560002</v>
      </c>
      <c r="Z5" s="1851">
        <v>35026.45813164</v>
      </c>
      <c r="AA5" s="1851">
        <v>19174.75005812</v>
      </c>
      <c r="AB5" s="1853">
        <v>18330.318013690001</v>
      </c>
    </row>
    <row r="6" spans="1:28" s="607" customFormat="1" ht="23.25" customHeight="1">
      <c r="A6" s="654" t="s">
        <v>588</v>
      </c>
      <c r="B6" s="2100">
        <v>385</v>
      </c>
      <c r="C6" s="2101">
        <v>437.5</v>
      </c>
      <c r="D6" s="2101">
        <v>667.45</v>
      </c>
      <c r="E6" s="2101">
        <v>948.5</v>
      </c>
      <c r="F6" s="2101">
        <v>950.3</v>
      </c>
      <c r="G6" s="2101">
        <v>1059.5999999999999</v>
      </c>
      <c r="H6" s="2101">
        <v>1425.5</v>
      </c>
      <c r="I6" s="2101">
        <v>2321.4</v>
      </c>
      <c r="J6" s="2101">
        <v>2876.5</v>
      </c>
      <c r="K6" s="2101">
        <v>3327.3</v>
      </c>
      <c r="L6" s="2101">
        <v>4469.7</v>
      </c>
      <c r="M6" s="2101">
        <v>6577.8</v>
      </c>
      <c r="N6" s="2102">
        <v>8818</v>
      </c>
      <c r="O6" s="2101">
        <v>9780.7000000000007</v>
      </c>
      <c r="P6" s="2101">
        <v>11086.511</v>
      </c>
      <c r="Q6" s="2101">
        <v>11544.627</v>
      </c>
      <c r="R6" s="2101">
        <v>14590.627</v>
      </c>
      <c r="S6" s="2101">
        <v>15590.6</v>
      </c>
      <c r="T6" s="2101">
        <v>15645.2</v>
      </c>
      <c r="U6" s="2101">
        <v>15479.992</v>
      </c>
      <c r="V6" s="2101">
        <v>6784.6</v>
      </c>
      <c r="W6" s="2102">
        <v>8854.1179229999998</v>
      </c>
      <c r="X6" s="1216" t="s">
        <v>1072</v>
      </c>
      <c r="Y6" s="2103">
        <v>4000</v>
      </c>
      <c r="Z6" s="1848">
        <v>9155.9367110000003</v>
      </c>
      <c r="AA6" s="1848">
        <v>4301.5770000000002</v>
      </c>
      <c r="AB6" s="1850">
        <v>4301.5770000000002</v>
      </c>
    </row>
    <row r="7" spans="1:28" s="607" customFormat="1" ht="23.25" customHeight="1">
      <c r="A7" s="654" t="s">
        <v>589</v>
      </c>
      <c r="B7" s="2100">
        <v>0.5</v>
      </c>
      <c r="C7" s="2101">
        <v>18.5</v>
      </c>
      <c r="D7" s="2101">
        <v>51.005000000000003</v>
      </c>
      <c r="E7" s="2101">
        <v>127.776</v>
      </c>
      <c r="F7" s="2101">
        <v>141.19999999999999</v>
      </c>
      <c r="G7" s="2101">
        <v>220</v>
      </c>
      <c r="H7" s="2101">
        <v>329.9</v>
      </c>
      <c r="I7" s="2101">
        <v>563</v>
      </c>
      <c r="J7" s="2101">
        <v>1000</v>
      </c>
      <c r="K7" s="2101">
        <v>1457.2</v>
      </c>
      <c r="L7" s="2101">
        <v>1274.0999999999999</v>
      </c>
      <c r="M7" s="2101">
        <v>2289.6999999999998</v>
      </c>
      <c r="N7" s="2102">
        <v>2275.8000000000002</v>
      </c>
      <c r="O7" s="2101">
        <v>3631.3</v>
      </c>
      <c r="P7" s="2101">
        <v>4217.3870000000006</v>
      </c>
      <c r="Q7" s="2101">
        <v>5828.8050000000003</v>
      </c>
      <c r="R7" s="2101">
        <v>7873.9449999999997</v>
      </c>
      <c r="S7" s="2101">
        <v>8553.2000000000007</v>
      </c>
      <c r="T7" s="2101">
        <v>10535.8</v>
      </c>
      <c r="U7" s="2101">
        <v>12141.6</v>
      </c>
      <c r="V7" s="2101">
        <v>5090.2</v>
      </c>
      <c r="W7" s="2102">
        <v>5959.3943280000003</v>
      </c>
      <c r="X7" s="1216" t="s">
        <v>1073</v>
      </c>
      <c r="Y7" s="2103">
        <v>3856.8676420000002</v>
      </c>
      <c r="Z7" s="1848">
        <v>6858.9293390000003</v>
      </c>
      <c r="AA7" s="1848">
        <v>3856.8676420000002</v>
      </c>
      <c r="AB7" s="1850">
        <v>3856.8676420000002</v>
      </c>
    </row>
    <row r="8" spans="1:28" s="607" customFormat="1" ht="23.25" customHeight="1">
      <c r="A8" s="654" t="s">
        <v>590</v>
      </c>
      <c r="B8" s="2100">
        <v>0</v>
      </c>
      <c r="C8" s="2101">
        <v>0</v>
      </c>
      <c r="D8" s="2101">
        <v>64.918999999999997</v>
      </c>
      <c r="E8" s="2101">
        <v>37.884999999999998</v>
      </c>
      <c r="F8" s="2101">
        <v>113.7</v>
      </c>
      <c r="G8" s="2101">
        <v>5.4</v>
      </c>
      <c r="H8" s="2101">
        <v>113.3</v>
      </c>
      <c r="I8" s="2101">
        <v>159.30000000000001</v>
      </c>
      <c r="J8" s="2101">
        <v>0</v>
      </c>
      <c r="K8" s="2101">
        <v>712.3</v>
      </c>
      <c r="L8" s="2101">
        <v>1528.9</v>
      </c>
      <c r="M8" s="2101">
        <v>19.8</v>
      </c>
      <c r="N8" s="2102">
        <v>0</v>
      </c>
      <c r="O8" s="2101">
        <v>50.3</v>
      </c>
      <c r="P8" s="2101">
        <v>1614.6210000000001</v>
      </c>
      <c r="Q8" s="2101">
        <v>1737.25</v>
      </c>
      <c r="R8" s="2101">
        <v>4737.25</v>
      </c>
      <c r="S8" s="2101">
        <v>4737.25</v>
      </c>
      <c r="T8" s="2101">
        <v>4737.3</v>
      </c>
      <c r="U8" s="2101">
        <v>4737.3</v>
      </c>
      <c r="V8" s="2101">
        <v>3090.3</v>
      </c>
      <c r="W8" s="2102">
        <v>6331.2413319999996</v>
      </c>
      <c r="X8" s="1216" t="s">
        <v>1074</v>
      </c>
      <c r="Y8" s="2103">
        <v>3000</v>
      </c>
      <c r="Z8" s="1848">
        <v>7235.9723320000003</v>
      </c>
      <c r="AA8" s="1848">
        <v>3904.7310000000002</v>
      </c>
      <c r="AB8" s="1850">
        <v>3904.7310000000002</v>
      </c>
    </row>
    <row r="9" spans="1:28" s="607" customFormat="1" ht="23.25" customHeight="1">
      <c r="A9" s="654" t="s">
        <v>591</v>
      </c>
      <c r="B9" s="2100">
        <v>50.5</v>
      </c>
      <c r="C9" s="2101">
        <v>109.7</v>
      </c>
      <c r="D9" s="2101">
        <v>82.1</v>
      </c>
      <c r="E9" s="2101">
        <v>51.615000000000002</v>
      </c>
      <c r="F9" s="2101">
        <v>155.4</v>
      </c>
      <c r="G9" s="2101">
        <v>52.8</v>
      </c>
      <c r="H9" s="2101">
        <v>0</v>
      </c>
      <c r="I9" s="2101">
        <v>0</v>
      </c>
      <c r="J9" s="2101">
        <v>150.9</v>
      </c>
      <c r="K9" s="2101">
        <v>158.80000000000001</v>
      </c>
      <c r="L9" s="2101">
        <v>0</v>
      </c>
      <c r="M9" s="2101">
        <v>285.89999999999998</v>
      </c>
      <c r="N9" s="2102">
        <v>1000.1999999999999</v>
      </c>
      <c r="O9" s="2101">
        <v>757.9</v>
      </c>
      <c r="P9" s="2101">
        <v>3581.94</v>
      </c>
      <c r="Q9" s="2101">
        <v>9665.1460000000006</v>
      </c>
      <c r="R9" s="2101">
        <v>7762.915</v>
      </c>
      <c r="S9" s="2101">
        <v>6579.1689999999999</v>
      </c>
      <c r="T9" s="2101">
        <v>11019.8</v>
      </c>
      <c r="U9" s="2101">
        <v>11099.071</v>
      </c>
      <c r="V9" s="2101">
        <v>1346.3</v>
      </c>
      <c r="W9" s="2102">
        <v>4224.8755962199994</v>
      </c>
      <c r="X9" s="1216" t="s">
        <v>1075</v>
      </c>
      <c r="Y9" s="2103">
        <v>1206.308</v>
      </c>
      <c r="Z9" s="1848">
        <v>110.924249</v>
      </c>
      <c r="AA9" s="1848">
        <v>0</v>
      </c>
      <c r="AB9" s="1850">
        <v>0</v>
      </c>
    </row>
    <row r="10" spans="1:28" s="607" customFormat="1" ht="23.25" customHeight="1">
      <c r="A10" s="654" t="s">
        <v>592</v>
      </c>
      <c r="B10" s="2100">
        <v>0</v>
      </c>
      <c r="C10" s="2101">
        <v>0</v>
      </c>
      <c r="D10" s="2101">
        <v>0</v>
      </c>
      <c r="E10" s="2101">
        <v>85.87</v>
      </c>
      <c r="F10" s="2101">
        <v>69.900000000000006</v>
      </c>
      <c r="G10" s="2101">
        <v>372.5</v>
      </c>
      <c r="H10" s="2101">
        <v>267.8</v>
      </c>
      <c r="I10" s="2101">
        <v>687</v>
      </c>
      <c r="J10" s="2101">
        <v>921.2</v>
      </c>
      <c r="K10" s="2101">
        <v>855.4</v>
      </c>
      <c r="L10" s="2101">
        <v>406.3</v>
      </c>
      <c r="M10" s="2101">
        <v>751.2</v>
      </c>
      <c r="N10" s="2102">
        <v>935.5</v>
      </c>
      <c r="O10" s="2101">
        <v>2106.1999999999998</v>
      </c>
      <c r="P10" s="2101">
        <v>2348.5969999999998</v>
      </c>
      <c r="Q10" s="2101">
        <v>4908.4560000000001</v>
      </c>
      <c r="R10" s="2101">
        <v>7032.5860000000002</v>
      </c>
      <c r="S10" s="2101">
        <v>5914.6620000000003</v>
      </c>
      <c r="T10" s="2101">
        <v>7674</v>
      </c>
      <c r="U10" s="2101">
        <v>-8487.4390000000003</v>
      </c>
      <c r="V10" s="2101">
        <v>1733.1</v>
      </c>
      <c r="W10" s="2102">
        <v>4383.7795749999996</v>
      </c>
      <c r="X10" s="1216" t="s">
        <v>1076</v>
      </c>
      <c r="Y10" s="2103">
        <v>0</v>
      </c>
      <c r="Z10" s="1848">
        <v>0</v>
      </c>
      <c r="AA10" s="1848">
        <v>127.43291024</v>
      </c>
      <c r="AB10" s="1850">
        <v>0</v>
      </c>
    </row>
    <row r="11" spans="1:28" s="607" customFormat="1" ht="23.25" customHeight="1">
      <c r="A11" s="653"/>
      <c r="B11" s="2100"/>
      <c r="C11" s="2101"/>
      <c r="D11" s="2101"/>
      <c r="E11" s="2101"/>
      <c r="F11" s="2101"/>
      <c r="G11" s="2101"/>
      <c r="H11" s="2101"/>
      <c r="I11" s="2101"/>
      <c r="J11" s="2101"/>
      <c r="K11" s="2101"/>
      <c r="L11" s="2101"/>
      <c r="M11" s="2101"/>
      <c r="N11" s="2102"/>
      <c r="O11" s="2101"/>
      <c r="P11" s="2101"/>
      <c r="Q11" s="2101"/>
      <c r="R11" s="2101"/>
      <c r="S11" s="2101"/>
      <c r="T11" s="2101"/>
      <c r="U11" s="2101"/>
      <c r="V11" s="2101"/>
      <c r="W11" s="2102"/>
      <c r="X11" s="1215" t="s">
        <v>1077</v>
      </c>
      <c r="Y11" s="2098">
        <v>1312.9175315599998</v>
      </c>
      <c r="Z11" s="1851">
        <v>11664.695500640002</v>
      </c>
      <c r="AA11" s="1851">
        <v>6984.1415058800003</v>
      </c>
      <c r="AB11" s="1853">
        <v>6267.1423716899999</v>
      </c>
    </row>
    <row r="12" spans="1:28" s="2099" customFormat="1" ht="23.25" customHeight="1">
      <c r="A12" s="653" t="s">
        <v>593</v>
      </c>
      <c r="B12" s="2104">
        <v>3350</v>
      </c>
      <c r="C12" s="2105">
        <v>5517.6</v>
      </c>
      <c r="D12" s="2105">
        <v>707.93700000000001</v>
      </c>
      <c r="E12" s="2105">
        <v>7653.0680000000002</v>
      </c>
      <c r="F12" s="2105">
        <v>1617.4</v>
      </c>
      <c r="G12" s="2105">
        <v>3082.9</v>
      </c>
      <c r="H12" s="2105">
        <v>6523.4</v>
      </c>
      <c r="I12" s="2105">
        <v>15294.6</v>
      </c>
      <c r="J12" s="2105">
        <v>11296.4</v>
      </c>
      <c r="K12" s="2105">
        <v>25228</v>
      </c>
      <c r="L12" s="2105">
        <v>23287.4</v>
      </c>
      <c r="M12" s="2105">
        <v>25087.9</v>
      </c>
      <c r="N12" s="2106">
        <v>34066.800000000003</v>
      </c>
      <c r="O12" s="2105">
        <v>76020.2</v>
      </c>
      <c r="P12" s="2105">
        <v>97049.782000000007</v>
      </c>
      <c r="Q12" s="2105">
        <v>195900.997</v>
      </c>
      <c r="R12" s="2105">
        <v>206713.22700000001</v>
      </c>
      <c r="S12" s="2105">
        <v>247727.65599999999</v>
      </c>
      <c r="T12" s="2105">
        <v>152927.70000000001</v>
      </c>
      <c r="U12" s="2105">
        <v>206301.853</v>
      </c>
      <c r="V12" s="2105">
        <v>62559.199999999997</v>
      </c>
      <c r="W12" s="2106">
        <v>71692.048270550004</v>
      </c>
      <c r="X12" s="1215"/>
      <c r="Y12" s="2098"/>
      <c r="Z12" s="1851"/>
      <c r="AA12" s="1851"/>
      <c r="AB12" s="1853"/>
    </row>
    <row r="13" spans="1:28" s="607" customFormat="1" ht="23.25" customHeight="1">
      <c r="A13" s="654" t="s">
        <v>594</v>
      </c>
      <c r="B13" s="2100">
        <v>0</v>
      </c>
      <c r="C13" s="2101">
        <v>0</v>
      </c>
      <c r="D13" s="2101">
        <v>678.86900000000003</v>
      </c>
      <c r="E13" s="2101">
        <v>6125.8029999999999</v>
      </c>
      <c r="F13" s="2101">
        <v>701.1</v>
      </c>
      <c r="G13" s="2101">
        <v>1274.2</v>
      </c>
      <c r="H13" s="2101">
        <v>3830</v>
      </c>
      <c r="I13" s="2101">
        <v>11624</v>
      </c>
      <c r="J13" s="2101">
        <v>80980</v>
      </c>
      <c r="K13" s="2101">
        <v>14418.7</v>
      </c>
      <c r="L13" s="2101">
        <v>14628.6</v>
      </c>
      <c r="M13" s="2101">
        <v>11964.1</v>
      </c>
      <c r="N13" s="2102">
        <v>14135.5</v>
      </c>
      <c r="O13" s="2101">
        <v>72973.7</v>
      </c>
      <c r="P13" s="2101">
        <v>91982.077000000005</v>
      </c>
      <c r="Q13" s="2101">
        <v>192751.46</v>
      </c>
      <c r="R13" s="2101">
        <v>180874.073</v>
      </c>
      <c r="S13" s="2101">
        <v>221977.06299999999</v>
      </c>
      <c r="T13" s="2101">
        <v>127372.8</v>
      </c>
      <c r="U13" s="2101">
        <v>191790.663</v>
      </c>
      <c r="V13" s="2101">
        <v>17521.8</v>
      </c>
      <c r="W13" s="2102">
        <v>16592.608709120002</v>
      </c>
      <c r="X13" s="1215" t="s">
        <v>593</v>
      </c>
      <c r="Y13" s="2098">
        <v>51537.394336299963</v>
      </c>
      <c r="Z13" s="1851">
        <v>52510.815183089995</v>
      </c>
      <c r="AA13" s="1851">
        <v>58412.323402189824</v>
      </c>
      <c r="AB13" s="1853">
        <v>55970.786206370009</v>
      </c>
    </row>
    <row r="14" spans="1:28" s="607" customFormat="1" ht="23.25" customHeight="1">
      <c r="A14" s="654" t="s">
        <v>595</v>
      </c>
      <c r="B14" s="2100">
        <v>0</v>
      </c>
      <c r="C14" s="2101">
        <v>0</v>
      </c>
      <c r="D14" s="2101">
        <v>25</v>
      </c>
      <c r="E14" s="2101">
        <v>313.15600000000001</v>
      </c>
      <c r="F14" s="2101">
        <v>5.8</v>
      </c>
      <c r="G14" s="2101">
        <v>464</v>
      </c>
      <c r="H14" s="2101">
        <v>726</v>
      </c>
      <c r="I14" s="2101">
        <v>1297</v>
      </c>
      <c r="J14" s="2101">
        <v>804.1</v>
      </c>
      <c r="K14" s="2101">
        <v>6792.1</v>
      </c>
      <c r="L14" s="2101">
        <v>5424.1</v>
      </c>
      <c r="M14" s="2101">
        <v>8254</v>
      </c>
      <c r="N14" s="2102">
        <v>16150.500000000002</v>
      </c>
      <c r="O14" s="2101">
        <v>0</v>
      </c>
      <c r="P14" s="2101">
        <v>0</v>
      </c>
      <c r="Q14" s="2101">
        <v>0</v>
      </c>
      <c r="R14" s="2101">
        <v>0</v>
      </c>
      <c r="S14" s="2101">
        <v>0</v>
      </c>
      <c r="T14" s="2101">
        <v>0</v>
      </c>
      <c r="U14" s="2101">
        <v>0</v>
      </c>
      <c r="V14" s="2101">
        <v>0</v>
      </c>
      <c r="W14" s="2102">
        <v>0</v>
      </c>
      <c r="X14" s="1216" t="s">
        <v>594</v>
      </c>
      <c r="Y14" s="2103">
        <v>0</v>
      </c>
      <c r="Z14" s="1848">
        <v>0</v>
      </c>
      <c r="AA14" s="1848">
        <v>0</v>
      </c>
      <c r="AB14" s="1850">
        <v>0</v>
      </c>
    </row>
    <row r="15" spans="1:28" s="607" customFormat="1" ht="23.25" customHeight="1">
      <c r="A15" s="654" t="s">
        <v>596</v>
      </c>
      <c r="B15" s="2100">
        <v>0</v>
      </c>
      <c r="C15" s="2101">
        <v>0</v>
      </c>
      <c r="D15" s="2101">
        <v>4.0679999999999996</v>
      </c>
      <c r="E15" s="2101">
        <v>1213.9949999999999</v>
      </c>
      <c r="F15" s="2101">
        <v>907.4</v>
      </c>
      <c r="G15" s="2101">
        <v>1333.7</v>
      </c>
      <c r="H15" s="2101">
        <v>1916.1</v>
      </c>
      <c r="I15" s="2101">
        <v>2289.1999999999998</v>
      </c>
      <c r="J15" s="2101">
        <v>2300.5</v>
      </c>
      <c r="K15" s="2101">
        <v>3482.2</v>
      </c>
      <c r="L15" s="2101">
        <v>1972.4</v>
      </c>
      <c r="M15" s="2101">
        <v>4231.8999999999996</v>
      </c>
      <c r="N15" s="2102">
        <v>2000</v>
      </c>
      <c r="O15" s="2101">
        <v>0</v>
      </c>
      <c r="P15" s="2101">
        <v>2800</v>
      </c>
      <c r="Q15" s="2101">
        <v>0</v>
      </c>
      <c r="R15" s="2101">
        <v>0</v>
      </c>
      <c r="S15" s="2101">
        <v>0</v>
      </c>
      <c r="T15" s="2101">
        <v>0</v>
      </c>
      <c r="U15" s="2101">
        <v>0</v>
      </c>
      <c r="V15" s="2101">
        <v>0</v>
      </c>
      <c r="W15" s="2102">
        <v>49024.545207269999</v>
      </c>
      <c r="X15" s="1216" t="s">
        <v>595</v>
      </c>
      <c r="Y15" s="2103"/>
      <c r="Z15" s="1848"/>
      <c r="AA15" s="1848"/>
      <c r="AB15" s="1850"/>
    </row>
    <row r="16" spans="1:28" s="607" customFormat="1" ht="23.25" customHeight="1">
      <c r="A16" s="654" t="s">
        <v>597</v>
      </c>
      <c r="B16" s="2100">
        <v>0</v>
      </c>
      <c r="C16" s="2101">
        <v>0</v>
      </c>
      <c r="D16" s="2101">
        <v>0</v>
      </c>
      <c r="E16" s="2101">
        <v>0.114</v>
      </c>
      <c r="F16" s="2101">
        <v>3.1</v>
      </c>
      <c r="G16" s="2101">
        <v>5.5</v>
      </c>
      <c r="H16" s="2101">
        <v>43</v>
      </c>
      <c r="I16" s="2101">
        <v>39.5</v>
      </c>
      <c r="J16" s="2101">
        <v>93.8</v>
      </c>
      <c r="K16" s="2101">
        <v>535</v>
      </c>
      <c r="L16" s="2101">
        <v>1262.3</v>
      </c>
      <c r="M16" s="2101">
        <v>638</v>
      </c>
      <c r="N16" s="2102">
        <v>1780.8</v>
      </c>
      <c r="O16" s="2101">
        <v>3046.5</v>
      </c>
      <c r="P16" s="2101">
        <v>2267.7049999999999</v>
      </c>
      <c r="Q16" s="2101">
        <v>3149.5370000000003</v>
      </c>
      <c r="R16" s="2101">
        <v>25839.153999999999</v>
      </c>
      <c r="S16" s="2101">
        <v>25750.593000000001</v>
      </c>
      <c r="T16" s="2101">
        <v>25554.9</v>
      </c>
      <c r="U16" s="2101">
        <v>14511.19</v>
      </c>
      <c r="V16" s="2101">
        <v>45037.4</v>
      </c>
      <c r="W16" s="2102">
        <v>6074.8943541600001</v>
      </c>
      <c r="X16" s="1216" t="s">
        <v>600</v>
      </c>
      <c r="Y16" s="2103">
        <v>51537.394336299963</v>
      </c>
      <c r="Z16" s="1848">
        <v>52510.815183089995</v>
      </c>
      <c r="AA16" s="1848">
        <v>58412.323402189824</v>
      </c>
      <c r="AB16" s="1850">
        <v>55970.786206370009</v>
      </c>
    </row>
    <row r="17" spans="1:28" s="607" customFormat="1" ht="23.25" customHeight="1">
      <c r="A17" s="654" t="s">
        <v>598</v>
      </c>
      <c r="B17" s="2100">
        <v>0</v>
      </c>
      <c r="C17" s="2101">
        <v>0</v>
      </c>
      <c r="D17" s="2101">
        <v>0</v>
      </c>
      <c r="E17" s="2101">
        <v>0</v>
      </c>
      <c r="F17" s="2101">
        <v>0</v>
      </c>
      <c r="G17" s="2101">
        <v>5.5</v>
      </c>
      <c r="H17" s="2101">
        <v>8.3000000000000007</v>
      </c>
      <c r="I17" s="2101">
        <v>44.9</v>
      </c>
      <c r="J17" s="2101">
        <v>0</v>
      </c>
      <c r="K17" s="2101">
        <v>0</v>
      </c>
      <c r="L17" s="2101">
        <v>0</v>
      </c>
      <c r="M17" s="2101">
        <v>0</v>
      </c>
      <c r="N17" s="2102">
        <v>0</v>
      </c>
      <c r="O17" s="2101">
        <v>0</v>
      </c>
      <c r="P17" s="2101">
        <v>0</v>
      </c>
      <c r="Q17" s="2101">
        <v>0</v>
      </c>
      <c r="R17" s="2101">
        <v>0</v>
      </c>
      <c r="S17" s="2101">
        <v>0</v>
      </c>
      <c r="T17" s="2101">
        <v>0</v>
      </c>
      <c r="U17" s="2101">
        <v>0</v>
      </c>
      <c r="V17" s="2101">
        <v>0</v>
      </c>
      <c r="W17" s="2102">
        <v>0</v>
      </c>
      <c r="X17" s="1216" t="s">
        <v>1078</v>
      </c>
      <c r="Y17" s="2103">
        <v>0</v>
      </c>
      <c r="Z17" s="1848">
        <v>0</v>
      </c>
      <c r="AA17" s="1848">
        <v>0</v>
      </c>
      <c r="AB17" s="1850">
        <v>0</v>
      </c>
    </row>
    <row r="18" spans="1:28" s="607" customFormat="1" ht="23.25" customHeight="1">
      <c r="A18" s="653"/>
      <c r="B18" s="2100"/>
      <c r="C18" s="2101"/>
      <c r="D18" s="2101"/>
      <c r="E18" s="2101"/>
      <c r="F18" s="2101"/>
      <c r="G18" s="2101"/>
      <c r="H18" s="2101"/>
      <c r="I18" s="2101"/>
      <c r="J18" s="2101"/>
      <c r="K18" s="2101"/>
      <c r="L18" s="2101"/>
      <c r="M18" s="2101"/>
      <c r="N18" s="2102"/>
      <c r="O18" s="2101"/>
      <c r="P18" s="2101"/>
      <c r="Q18" s="2101"/>
      <c r="R18" s="2101"/>
      <c r="S18" s="2101"/>
      <c r="T18" s="2101"/>
      <c r="U18" s="2101"/>
      <c r="V18" s="2101"/>
      <c r="W18" s="2102"/>
      <c r="X18" s="1215"/>
      <c r="Y18" s="2103"/>
      <c r="Z18" s="1848"/>
      <c r="AA18" s="1848"/>
      <c r="AB18" s="1850"/>
    </row>
    <row r="19" spans="1:28" s="2099" customFormat="1" ht="23.25" customHeight="1">
      <c r="A19" s="655" t="s">
        <v>599</v>
      </c>
      <c r="B19" s="2104">
        <v>0</v>
      </c>
      <c r="C19" s="2105">
        <v>0</v>
      </c>
      <c r="D19" s="2105">
        <v>0</v>
      </c>
      <c r="E19" s="2105">
        <v>251.18099999999998</v>
      </c>
      <c r="F19" s="2105">
        <v>2.6</v>
      </c>
      <c r="G19" s="2105">
        <v>231.5</v>
      </c>
      <c r="H19" s="2105">
        <v>2179.9</v>
      </c>
      <c r="I19" s="2105">
        <v>5941.1</v>
      </c>
      <c r="J19" s="2105">
        <v>6735.8</v>
      </c>
      <c r="K19" s="2105">
        <v>18453.2</v>
      </c>
      <c r="L19" s="2105">
        <v>10740.5</v>
      </c>
      <c r="M19" s="2105">
        <v>22447.5</v>
      </c>
      <c r="N19" s="2106">
        <v>39974.199999999997</v>
      </c>
      <c r="O19" s="2105">
        <v>81915.8</v>
      </c>
      <c r="P19" s="2105">
        <v>158579.54800000001</v>
      </c>
      <c r="Q19" s="2105">
        <v>42145.946000000004</v>
      </c>
      <c r="R19" s="2105">
        <v>69467.870999999999</v>
      </c>
      <c r="S19" s="2105">
        <v>22833.1</v>
      </c>
      <c r="T19" s="2105">
        <v>54242.5</v>
      </c>
      <c r="U19" s="2105">
        <v>56458.803</v>
      </c>
      <c r="V19" s="2105">
        <v>40018.5</v>
      </c>
      <c r="W19" s="2106">
        <v>23495.389332999999</v>
      </c>
      <c r="X19" s="1217" t="s">
        <v>1079</v>
      </c>
      <c r="Y19" s="2098">
        <v>5613.14328621</v>
      </c>
      <c r="Z19" s="1851">
        <v>33895.135513040004</v>
      </c>
      <c r="AA19" s="1851">
        <v>1084.22020505</v>
      </c>
      <c r="AB19" s="1853">
        <v>93.676578800000001</v>
      </c>
    </row>
    <row r="20" spans="1:28" s="607" customFormat="1" ht="23.25" customHeight="1">
      <c r="A20" s="654" t="s">
        <v>594</v>
      </c>
      <c r="B20" s="2100">
        <v>0</v>
      </c>
      <c r="C20" s="2101">
        <v>0</v>
      </c>
      <c r="D20" s="2101">
        <v>0</v>
      </c>
      <c r="E20" s="2101">
        <v>0</v>
      </c>
      <c r="F20" s="2101">
        <v>0</v>
      </c>
      <c r="G20" s="2101">
        <v>108.1</v>
      </c>
      <c r="H20" s="2101">
        <v>145.19999999999999</v>
      </c>
      <c r="I20" s="2101">
        <v>3817.1</v>
      </c>
      <c r="J20" s="2101">
        <v>1367</v>
      </c>
      <c r="K20" s="2101">
        <v>9264</v>
      </c>
      <c r="L20" s="2101">
        <v>9266.2000000000007</v>
      </c>
      <c r="M20" s="2101">
        <v>11706.5</v>
      </c>
      <c r="N20" s="2102">
        <v>32600.799999999999</v>
      </c>
      <c r="O20" s="2101">
        <v>63486.2</v>
      </c>
      <c r="P20" s="2101">
        <v>146330.891</v>
      </c>
      <c r="Q20" s="2101">
        <v>30830.505000000001</v>
      </c>
      <c r="R20" s="2101">
        <v>63419.391000000003</v>
      </c>
      <c r="S20" s="2101">
        <v>21020.3</v>
      </c>
      <c r="T20" s="2101">
        <v>40672.6</v>
      </c>
      <c r="U20" s="2101">
        <v>14908.959000000001</v>
      </c>
      <c r="V20" s="2101">
        <v>73.599999999999994</v>
      </c>
      <c r="W20" s="2102">
        <v>3000</v>
      </c>
      <c r="X20" s="1216" t="s">
        <v>594</v>
      </c>
      <c r="Y20" s="2103">
        <v>0</v>
      </c>
      <c r="Z20" s="1848">
        <v>0</v>
      </c>
      <c r="AA20" s="1848">
        <v>0</v>
      </c>
      <c r="AB20" s="1850">
        <v>0</v>
      </c>
    </row>
    <row r="21" spans="1:28" s="607" customFormat="1" ht="23.25" customHeight="1">
      <c r="A21" s="654" t="s">
        <v>595</v>
      </c>
      <c r="B21" s="2100">
        <v>0</v>
      </c>
      <c r="C21" s="2101">
        <v>0</v>
      </c>
      <c r="D21" s="2101">
        <v>0</v>
      </c>
      <c r="E21" s="2101">
        <v>0</v>
      </c>
      <c r="F21" s="2101">
        <v>1</v>
      </c>
      <c r="G21" s="2101">
        <v>0</v>
      </c>
      <c r="H21" s="2101">
        <v>0</v>
      </c>
      <c r="I21" s="2101">
        <v>561.79999999999995</v>
      </c>
      <c r="J21" s="2101">
        <v>193</v>
      </c>
      <c r="K21" s="2101">
        <v>1723.5</v>
      </c>
      <c r="L21" s="2101">
        <v>725</v>
      </c>
      <c r="M21" s="2101">
        <v>1922.9</v>
      </c>
      <c r="N21" s="2102">
        <v>1896</v>
      </c>
      <c r="O21" s="2101">
        <v>0</v>
      </c>
      <c r="P21" s="2101">
        <v>0</v>
      </c>
      <c r="Q21" s="2101">
        <v>0</v>
      </c>
      <c r="R21" s="2101">
        <v>0</v>
      </c>
      <c r="S21" s="2101">
        <v>0</v>
      </c>
      <c r="T21" s="2101">
        <v>0</v>
      </c>
      <c r="U21" s="2101">
        <v>0</v>
      </c>
      <c r="V21" s="2101">
        <v>0</v>
      </c>
      <c r="W21" s="2102">
        <v>0</v>
      </c>
      <c r="X21" s="1216" t="s">
        <v>1080</v>
      </c>
      <c r="Y21" s="2103">
        <v>0</v>
      </c>
      <c r="Z21" s="1848">
        <v>0</v>
      </c>
      <c r="AA21" s="1848">
        <v>0</v>
      </c>
      <c r="AB21" s="1850">
        <v>0</v>
      </c>
    </row>
    <row r="22" spans="1:28" s="607" customFormat="1" ht="23.25" customHeight="1">
      <c r="A22" s="654" t="s">
        <v>600</v>
      </c>
      <c r="B22" s="2100">
        <v>0</v>
      </c>
      <c r="C22" s="2101">
        <v>0</v>
      </c>
      <c r="D22" s="2101">
        <v>0</v>
      </c>
      <c r="E22" s="2101">
        <v>1.181</v>
      </c>
      <c r="F22" s="2101">
        <v>0</v>
      </c>
      <c r="G22" s="2101">
        <v>0</v>
      </c>
      <c r="H22" s="2101">
        <v>0</v>
      </c>
      <c r="I22" s="2101">
        <v>0</v>
      </c>
      <c r="J22" s="2101">
        <v>987.6</v>
      </c>
      <c r="K22" s="2101">
        <v>0</v>
      </c>
      <c r="L22" s="2101">
        <v>0</v>
      </c>
      <c r="M22" s="2101">
        <v>0</v>
      </c>
      <c r="N22" s="2102">
        <v>0</v>
      </c>
      <c r="O22" s="2101">
        <v>13720.9</v>
      </c>
      <c r="P22" s="2101">
        <v>1000</v>
      </c>
      <c r="Q22" s="2101">
        <v>0</v>
      </c>
      <c r="R22" s="2101">
        <v>0</v>
      </c>
      <c r="S22" s="2101">
        <v>0</v>
      </c>
      <c r="T22" s="2101">
        <v>0</v>
      </c>
      <c r="U22" s="2101">
        <v>0</v>
      </c>
      <c r="V22" s="2101">
        <v>0</v>
      </c>
      <c r="W22" s="2102">
        <v>0</v>
      </c>
      <c r="X22" s="1216" t="s">
        <v>600</v>
      </c>
      <c r="Y22" s="2103">
        <v>5613.14328621</v>
      </c>
      <c r="Z22" s="1848">
        <v>33895.135513040004</v>
      </c>
      <c r="AA22" s="1848">
        <v>1084.22020505</v>
      </c>
      <c r="AB22" s="1850">
        <v>93.676578800000001</v>
      </c>
    </row>
    <row r="23" spans="1:28" s="607" customFormat="1" ht="23.25" customHeight="1">
      <c r="A23" s="654" t="s">
        <v>597</v>
      </c>
      <c r="B23" s="2100">
        <v>0</v>
      </c>
      <c r="C23" s="2101">
        <v>0</v>
      </c>
      <c r="D23" s="2101">
        <v>0</v>
      </c>
      <c r="E23" s="2101">
        <v>250</v>
      </c>
      <c r="F23" s="2101">
        <v>1.6</v>
      </c>
      <c r="G23" s="2101">
        <v>123.4</v>
      </c>
      <c r="H23" s="2101">
        <v>2034.7</v>
      </c>
      <c r="I23" s="2101">
        <v>1562.2</v>
      </c>
      <c r="J23" s="2101">
        <v>4188.2</v>
      </c>
      <c r="K23" s="2101">
        <v>7465.7</v>
      </c>
      <c r="L23" s="2101">
        <v>749.3</v>
      </c>
      <c r="M23" s="2101">
        <v>8818</v>
      </c>
      <c r="N23" s="2102">
        <v>5477.4</v>
      </c>
      <c r="O23" s="2101">
        <v>4708.7</v>
      </c>
      <c r="P23" s="2101">
        <v>11248.657000000001</v>
      </c>
      <c r="Q23" s="2101">
        <v>11315.441000000001</v>
      </c>
      <c r="R23" s="2101">
        <v>6048.48</v>
      </c>
      <c r="S23" s="2101">
        <v>1812.8</v>
      </c>
      <c r="T23" s="2101">
        <v>13569.9</v>
      </c>
      <c r="U23" s="2101">
        <v>41549.843999999997</v>
      </c>
      <c r="V23" s="2101">
        <v>39945</v>
      </c>
      <c r="W23" s="2102">
        <v>20495.389332999999</v>
      </c>
      <c r="X23" s="1216"/>
      <c r="Y23" s="2103"/>
      <c r="Z23" s="1848"/>
      <c r="AA23" s="1848"/>
      <c r="AB23" s="1850"/>
    </row>
    <row r="24" spans="1:28" s="607" customFormat="1" ht="23.25" customHeight="1">
      <c r="A24" s="653"/>
      <c r="B24" s="2100"/>
      <c r="C24" s="2101"/>
      <c r="D24" s="2101"/>
      <c r="E24" s="2101"/>
      <c r="F24" s="2101"/>
      <c r="G24" s="2101"/>
      <c r="H24" s="2101"/>
      <c r="I24" s="2101"/>
      <c r="J24" s="2101"/>
      <c r="K24" s="2101"/>
      <c r="L24" s="2101"/>
      <c r="M24" s="2101"/>
      <c r="N24" s="2102"/>
      <c r="O24" s="2101"/>
      <c r="P24" s="2101"/>
      <c r="Q24" s="2101"/>
      <c r="R24" s="2101"/>
      <c r="S24" s="2101"/>
      <c r="T24" s="2101"/>
      <c r="U24" s="2101"/>
      <c r="V24" s="2101"/>
      <c r="W24" s="2102"/>
      <c r="X24" s="1215" t="s">
        <v>601</v>
      </c>
      <c r="Y24" s="2098">
        <v>21768.035206999994</v>
      </c>
      <c r="Z24" s="1851">
        <v>27125.457715009998</v>
      </c>
      <c r="AA24" s="1851">
        <v>20588.747057200002</v>
      </c>
      <c r="AB24" s="1853">
        <v>20642.973905150015</v>
      </c>
    </row>
    <row r="25" spans="1:28" s="2099" customFormat="1" ht="23.25" customHeight="1">
      <c r="A25" s="653" t="s">
        <v>601</v>
      </c>
      <c r="B25" s="2104">
        <v>2.9</v>
      </c>
      <c r="C25" s="2105">
        <v>2347.5</v>
      </c>
      <c r="D25" s="2105">
        <v>610</v>
      </c>
      <c r="E25" s="2105">
        <v>13.353999999999999</v>
      </c>
      <c r="F25" s="2105">
        <v>2219.9</v>
      </c>
      <c r="G25" s="2105">
        <v>3.3</v>
      </c>
      <c r="H25" s="2105">
        <v>24.6</v>
      </c>
      <c r="I25" s="2105">
        <v>475.6</v>
      </c>
      <c r="J25" s="2105">
        <v>16.8</v>
      </c>
      <c r="K25" s="2105">
        <v>11.4</v>
      </c>
      <c r="L25" s="2105">
        <v>8.1</v>
      </c>
      <c r="M25" s="2105">
        <v>11.1</v>
      </c>
      <c r="N25" s="2106">
        <v>3461.1</v>
      </c>
      <c r="O25" s="2105">
        <v>7.5</v>
      </c>
      <c r="P25" s="2105">
        <v>3239.6469999999999</v>
      </c>
      <c r="Q25" s="2105">
        <v>118200.99</v>
      </c>
      <c r="R25" s="2105">
        <v>16.895</v>
      </c>
      <c r="S25" s="2105">
        <v>5850.8540000000003</v>
      </c>
      <c r="T25" s="2105">
        <v>3000</v>
      </c>
      <c r="U25" s="2105">
        <v>0</v>
      </c>
      <c r="V25" s="2105">
        <v>0</v>
      </c>
      <c r="W25" s="2106">
        <v>63.780379000000003</v>
      </c>
      <c r="X25" s="1215" t="s">
        <v>1081</v>
      </c>
      <c r="Y25" s="2098">
        <v>0</v>
      </c>
      <c r="Z25" s="1851">
        <v>4605.7758789999998</v>
      </c>
      <c r="AA25" s="1851">
        <v>0</v>
      </c>
      <c r="AB25" s="1853">
        <v>0</v>
      </c>
    </row>
    <row r="26" spans="1:28" s="607" customFormat="1" ht="23.25" customHeight="1">
      <c r="A26" s="654" t="s">
        <v>602</v>
      </c>
      <c r="B26" s="2100">
        <v>2.6</v>
      </c>
      <c r="C26" s="2101">
        <v>0</v>
      </c>
      <c r="D26" s="2101">
        <v>0</v>
      </c>
      <c r="E26" s="2101">
        <v>0</v>
      </c>
      <c r="F26" s="2101">
        <v>2016.2999999999997</v>
      </c>
      <c r="G26" s="2101">
        <v>0</v>
      </c>
      <c r="H26" s="2101">
        <v>0</v>
      </c>
      <c r="I26" s="2101">
        <v>0</v>
      </c>
      <c r="J26" s="2101">
        <v>0</v>
      </c>
      <c r="K26" s="2101">
        <v>0</v>
      </c>
      <c r="L26" s="2101">
        <v>0</v>
      </c>
      <c r="M26" s="2101">
        <v>0</v>
      </c>
      <c r="N26" s="2102">
        <v>0</v>
      </c>
      <c r="O26" s="2101">
        <v>0</v>
      </c>
      <c r="P26" s="2101">
        <v>0</v>
      </c>
      <c r="Q26" s="2101">
        <v>0</v>
      </c>
      <c r="R26" s="2101">
        <v>0</v>
      </c>
      <c r="S26" s="2101">
        <v>0</v>
      </c>
      <c r="T26" s="2101">
        <v>0</v>
      </c>
      <c r="U26" s="2101">
        <v>0</v>
      </c>
      <c r="V26" s="2101">
        <v>0</v>
      </c>
      <c r="W26" s="2102">
        <v>0</v>
      </c>
      <c r="X26" s="1216" t="s">
        <v>1082</v>
      </c>
      <c r="Y26" s="2103">
        <v>6229.2</v>
      </c>
      <c r="Z26" s="1848">
        <v>3940</v>
      </c>
      <c r="AA26" s="1848">
        <v>0</v>
      </c>
      <c r="AB26" s="1850">
        <v>0</v>
      </c>
    </row>
    <row r="27" spans="1:28" s="607" customFormat="1" ht="23.25" customHeight="1">
      <c r="A27" s="654" t="s">
        <v>603</v>
      </c>
      <c r="B27" s="2100">
        <v>0</v>
      </c>
      <c r="C27" s="2101">
        <v>0</v>
      </c>
      <c r="D27" s="2101">
        <v>0</v>
      </c>
      <c r="E27" s="2101">
        <v>13.353999999999999</v>
      </c>
      <c r="F27" s="2101">
        <v>3.6</v>
      </c>
      <c r="G27" s="2101">
        <v>3.3</v>
      </c>
      <c r="H27" s="2101">
        <v>24.6</v>
      </c>
      <c r="I27" s="2101">
        <v>449.6</v>
      </c>
      <c r="J27" s="2101">
        <v>16.8</v>
      </c>
      <c r="K27" s="2101">
        <v>11.4</v>
      </c>
      <c r="L27" s="2101">
        <v>8.1</v>
      </c>
      <c r="M27" s="2101">
        <v>11.1</v>
      </c>
      <c r="N27" s="2102">
        <v>3461.1</v>
      </c>
      <c r="O27" s="2101">
        <v>7.5</v>
      </c>
      <c r="P27" s="2101">
        <v>0</v>
      </c>
      <c r="Q27" s="2101">
        <v>85.436000000000007</v>
      </c>
      <c r="R27" s="2101">
        <v>16.895</v>
      </c>
      <c r="S27" s="2101">
        <v>0.85399999999999998</v>
      </c>
      <c r="T27" s="2101">
        <v>0</v>
      </c>
      <c r="U27" s="2101">
        <v>0</v>
      </c>
      <c r="V27" s="2101">
        <v>0</v>
      </c>
      <c r="W27" s="2102">
        <v>63.780379000000003</v>
      </c>
      <c r="X27" s="1216" t="s">
        <v>1083</v>
      </c>
      <c r="Y27" s="2103">
        <v>0</v>
      </c>
      <c r="Z27" s="1848">
        <v>0</v>
      </c>
      <c r="AA27" s="1848">
        <v>0</v>
      </c>
      <c r="AB27" s="1850">
        <v>0</v>
      </c>
    </row>
    <row r="28" spans="1:28" s="607" customFormat="1" ht="23.25" customHeight="1">
      <c r="A28" s="654" t="s">
        <v>604</v>
      </c>
      <c r="B28" s="2100">
        <v>0.3</v>
      </c>
      <c r="C28" s="2101">
        <v>2347.5</v>
      </c>
      <c r="D28" s="2101">
        <v>610</v>
      </c>
      <c r="E28" s="2101">
        <v>0</v>
      </c>
      <c r="F28" s="2101">
        <v>200</v>
      </c>
      <c r="G28" s="2101">
        <v>0</v>
      </c>
      <c r="H28" s="2101">
        <v>0</v>
      </c>
      <c r="I28" s="2101">
        <v>26</v>
      </c>
      <c r="J28" s="2101">
        <v>0</v>
      </c>
      <c r="K28" s="2101">
        <v>0</v>
      </c>
      <c r="L28" s="2101">
        <v>0</v>
      </c>
      <c r="M28" s="2101">
        <v>0</v>
      </c>
      <c r="N28" s="2102">
        <v>0</v>
      </c>
      <c r="O28" s="2101">
        <v>0</v>
      </c>
      <c r="P28" s="2101">
        <v>3239.6469999999999</v>
      </c>
      <c r="Q28" s="2101">
        <v>118115.554</v>
      </c>
      <c r="R28" s="2101">
        <v>0</v>
      </c>
      <c r="S28" s="2101">
        <v>5850</v>
      </c>
      <c r="T28" s="2101">
        <v>3000</v>
      </c>
      <c r="U28" s="2101">
        <v>0</v>
      </c>
      <c r="V28" s="2101">
        <v>0</v>
      </c>
      <c r="W28" s="2102">
        <v>0</v>
      </c>
      <c r="X28" s="1216" t="s">
        <v>1084</v>
      </c>
      <c r="Y28" s="2103">
        <v>0</v>
      </c>
      <c r="Z28" s="1848">
        <v>0</v>
      </c>
      <c r="AA28" s="1848">
        <v>0</v>
      </c>
      <c r="AB28" s="1850">
        <v>0</v>
      </c>
    </row>
    <row r="29" spans="1:28" s="607" customFormat="1" ht="23.25" customHeight="1">
      <c r="A29" s="654"/>
      <c r="B29" s="2100"/>
      <c r="C29" s="2101"/>
      <c r="D29" s="2101"/>
      <c r="E29" s="2101"/>
      <c r="F29" s="2101"/>
      <c r="G29" s="2101"/>
      <c r="H29" s="2101"/>
      <c r="I29" s="2101"/>
      <c r="J29" s="2101"/>
      <c r="K29" s="2101"/>
      <c r="L29" s="2101"/>
      <c r="M29" s="2101"/>
      <c r="N29" s="2102"/>
      <c r="O29" s="2101"/>
      <c r="P29" s="2101"/>
      <c r="Q29" s="2101"/>
      <c r="R29" s="2101"/>
      <c r="S29" s="2101"/>
      <c r="T29" s="2101"/>
      <c r="U29" s="2101"/>
      <c r="V29" s="2101"/>
      <c r="W29" s="2102"/>
      <c r="X29" s="1216" t="s">
        <v>1085</v>
      </c>
      <c r="Y29" s="2103">
        <v>0</v>
      </c>
      <c r="Z29" s="1848">
        <v>0</v>
      </c>
      <c r="AA29" s="1848">
        <v>0</v>
      </c>
      <c r="AB29" s="1850">
        <v>0</v>
      </c>
    </row>
    <row r="30" spans="1:28" s="2099" customFormat="1" ht="23.25" customHeight="1">
      <c r="A30" s="653" t="s">
        <v>605</v>
      </c>
      <c r="B30" s="2104">
        <v>672.9</v>
      </c>
      <c r="C30" s="2105">
        <v>1152.4000000000001</v>
      </c>
      <c r="D30" s="2105">
        <v>1248.442</v>
      </c>
      <c r="E30" s="2105">
        <v>2609.1979999999999</v>
      </c>
      <c r="F30" s="2105">
        <v>1705.7</v>
      </c>
      <c r="G30" s="2105">
        <v>2824.6</v>
      </c>
      <c r="H30" s="2105">
        <v>4185.2</v>
      </c>
      <c r="I30" s="2105">
        <v>4818.8</v>
      </c>
      <c r="J30" s="2105">
        <v>9356.1</v>
      </c>
      <c r="K30" s="2105">
        <v>7079.2</v>
      </c>
      <c r="L30" s="2105">
        <v>11016.2</v>
      </c>
      <c r="M30" s="2105">
        <v>9875.2999999999993</v>
      </c>
      <c r="N30" s="2106">
        <v>8772</v>
      </c>
      <c r="O30" s="2105">
        <v>12261.4</v>
      </c>
      <c r="P30" s="2105">
        <v>16547.964</v>
      </c>
      <c r="Q30" s="2105">
        <v>27222.386999999999</v>
      </c>
      <c r="R30" s="2105">
        <v>27758.811000000002</v>
      </c>
      <c r="S30" s="2105">
        <v>44622.9</v>
      </c>
      <c r="T30" s="2105">
        <v>60970.7</v>
      </c>
      <c r="U30" s="2105">
        <v>46987.631000000001</v>
      </c>
      <c r="V30" s="2105">
        <v>13140.7</v>
      </c>
      <c r="W30" s="2106">
        <v>6224.94713486</v>
      </c>
      <c r="X30" s="1215" t="s">
        <v>1086</v>
      </c>
      <c r="Y30" s="2098">
        <v>15538.835206999995</v>
      </c>
      <c r="Z30" s="1851">
        <v>18579.681836009997</v>
      </c>
      <c r="AA30" s="1851">
        <v>20588.747057200002</v>
      </c>
      <c r="AB30" s="1853">
        <v>20642.973905150015</v>
      </c>
    </row>
    <row r="31" spans="1:28" s="607" customFormat="1" ht="23.25" customHeight="1">
      <c r="A31" s="653"/>
      <c r="B31" s="2100"/>
      <c r="C31" s="2101"/>
      <c r="D31" s="2101"/>
      <c r="E31" s="2101"/>
      <c r="F31" s="2101"/>
      <c r="G31" s="2101"/>
      <c r="H31" s="2101"/>
      <c r="I31" s="2101"/>
      <c r="J31" s="2101"/>
      <c r="K31" s="2101"/>
      <c r="L31" s="2101"/>
      <c r="M31" s="2101"/>
      <c r="N31" s="2102"/>
      <c r="O31" s="2101"/>
      <c r="P31" s="2101"/>
      <c r="Q31" s="2101"/>
      <c r="R31" s="2101"/>
      <c r="S31" s="2101"/>
      <c r="T31" s="2101"/>
      <c r="U31" s="2101"/>
      <c r="V31" s="2101"/>
      <c r="W31" s="2102"/>
      <c r="X31" s="1215"/>
      <c r="Y31" s="2103"/>
      <c r="Z31" s="1848"/>
      <c r="AA31" s="1848"/>
      <c r="AB31" s="1850"/>
    </row>
    <row r="32" spans="1:28" s="2099" customFormat="1" ht="23.25" customHeight="1">
      <c r="A32" s="656" t="s">
        <v>606</v>
      </c>
      <c r="B32" s="2104">
        <v>4461.8</v>
      </c>
      <c r="C32" s="2105">
        <v>9583.1999999999989</v>
      </c>
      <c r="D32" s="2105">
        <v>3431.8530000000001</v>
      </c>
      <c r="E32" s="2105">
        <v>11778.447</v>
      </c>
      <c r="F32" s="2105">
        <v>6976.1</v>
      </c>
      <c r="G32" s="2105">
        <v>7852.6</v>
      </c>
      <c r="H32" s="2105">
        <v>15049.6</v>
      </c>
      <c r="I32" s="2105">
        <v>30260.799999999999</v>
      </c>
      <c r="J32" s="2105">
        <v>32353.700000000004</v>
      </c>
      <c r="K32" s="2105">
        <v>57282.9</v>
      </c>
      <c r="L32" s="2105">
        <v>52731.199999999997</v>
      </c>
      <c r="M32" s="2105">
        <v>67346.2</v>
      </c>
      <c r="N32" s="2106">
        <v>99303.6</v>
      </c>
      <c r="O32" s="2105">
        <v>186531.3</v>
      </c>
      <c r="P32" s="2105">
        <v>298265.99699999997</v>
      </c>
      <c r="Q32" s="2105">
        <v>417154.60399999999</v>
      </c>
      <c r="R32" s="2105">
        <v>345954.12700000004</v>
      </c>
      <c r="S32" s="2105">
        <v>362409.391</v>
      </c>
      <c r="T32" s="2105">
        <v>320753</v>
      </c>
      <c r="U32" s="2105">
        <v>344718.81099999999</v>
      </c>
      <c r="V32" s="2105">
        <v>133762.9</v>
      </c>
      <c r="W32" s="2106">
        <v>131229.57387163001</v>
      </c>
      <c r="X32" s="1218" t="s">
        <v>605</v>
      </c>
      <c r="Y32" s="2098">
        <v>5561.1240872600001</v>
      </c>
      <c r="Z32" s="1851">
        <v>7857.1164053100001</v>
      </c>
      <c r="AA32" s="1851">
        <v>4637.0687252200005</v>
      </c>
      <c r="AB32" s="1853">
        <v>5731.6871712399998</v>
      </c>
    </row>
    <row r="33" spans="1:28" s="607" customFormat="1" ht="23.25" customHeight="1">
      <c r="A33" s="653"/>
      <c r="B33" s="2100"/>
      <c r="C33" s="2101"/>
      <c r="D33" s="2101"/>
      <c r="E33" s="2101"/>
      <c r="F33" s="2101"/>
      <c r="G33" s="2101"/>
      <c r="H33" s="2101"/>
      <c r="I33" s="2101"/>
      <c r="J33" s="2101"/>
      <c r="K33" s="2101"/>
      <c r="L33" s="2101"/>
      <c r="M33" s="2101"/>
      <c r="N33" s="2102"/>
      <c r="O33" s="2101"/>
      <c r="P33" s="2101"/>
      <c r="Q33" s="2101"/>
      <c r="R33" s="2101"/>
      <c r="S33" s="2101"/>
      <c r="T33" s="2101"/>
      <c r="U33" s="2101"/>
      <c r="V33" s="2101"/>
      <c r="W33" s="2102"/>
      <c r="X33" s="1215"/>
      <c r="Y33" s="2103"/>
      <c r="Z33" s="1848"/>
      <c r="AA33" s="1848"/>
      <c r="AB33" s="1850"/>
    </row>
    <row r="34" spans="1:28" s="2099" customFormat="1" ht="23.25" customHeight="1">
      <c r="A34" s="657" t="s">
        <v>607</v>
      </c>
      <c r="B34" s="2104"/>
      <c r="C34" s="2105"/>
      <c r="D34" s="2105"/>
      <c r="E34" s="2105"/>
      <c r="F34" s="2105"/>
      <c r="G34" s="2105"/>
      <c r="H34" s="2105"/>
      <c r="I34" s="2105"/>
      <c r="J34" s="2105"/>
      <c r="K34" s="2105"/>
      <c r="L34" s="2105"/>
      <c r="M34" s="2105"/>
      <c r="N34" s="2106"/>
      <c r="O34" s="2105"/>
      <c r="P34" s="2105"/>
      <c r="Q34" s="2105"/>
      <c r="R34" s="2105"/>
      <c r="S34" s="2105"/>
      <c r="T34" s="2105"/>
      <c r="U34" s="2105"/>
      <c r="V34" s="2105"/>
      <c r="W34" s="2106"/>
      <c r="X34" s="1219" t="s">
        <v>606</v>
      </c>
      <c r="Y34" s="2098">
        <v>109418.79009032996</v>
      </c>
      <c r="Z34" s="1851">
        <v>175409.98294809001</v>
      </c>
      <c r="AA34" s="1851">
        <v>104027.10944777983</v>
      </c>
      <c r="AB34" s="1853">
        <v>110269.44187525004</v>
      </c>
    </row>
    <row r="35" spans="1:28" s="2099" customFormat="1" ht="23.25" customHeight="1">
      <c r="A35" s="657" t="s">
        <v>608</v>
      </c>
      <c r="B35" s="2104">
        <v>0</v>
      </c>
      <c r="C35" s="2105">
        <v>0</v>
      </c>
      <c r="D35" s="2105">
        <v>12190.065000000001</v>
      </c>
      <c r="E35" s="2105">
        <v>32426.944</v>
      </c>
      <c r="F35" s="2105">
        <v>35010.9</v>
      </c>
      <c r="G35" s="2105">
        <v>59098.5</v>
      </c>
      <c r="H35" s="2105">
        <v>89336.4</v>
      </c>
      <c r="I35" s="2105">
        <v>126802.3</v>
      </c>
      <c r="J35" s="2105">
        <v>128995.59999999999</v>
      </c>
      <c r="K35" s="2105">
        <v>30559.9</v>
      </c>
      <c r="L35" s="2105">
        <v>116192.9</v>
      </c>
      <c r="M35" s="2105">
        <v>113051.1</v>
      </c>
      <c r="N35" s="2106">
        <v>32612.600000000002</v>
      </c>
      <c r="O35" s="2105">
        <v>77291.600000000006</v>
      </c>
      <c r="P35" s="2105">
        <v>228435.495</v>
      </c>
      <c r="Q35" s="2105">
        <v>465618.09600000002</v>
      </c>
      <c r="R35" s="2105">
        <v>109863.97899999999</v>
      </c>
      <c r="S35" s="2105">
        <v>60271.021999999997</v>
      </c>
      <c r="T35" s="2105">
        <v>106713.2</v>
      </c>
      <c r="U35" s="2105">
        <v>87326.463000000003</v>
      </c>
      <c r="V35" s="2105">
        <v>27658.3</v>
      </c>
      <c r="W35" s="2106">
        <v>3163.0004931900003</v>
      </c>
      <c r="X35" s="1219"/>
      <c r="Y35" s="2098"/>
      <c r="Z35" s="1848"/>
      <c r="AA35" s="1848"/>
      <c r="AB35" s="1850"/>
    </row>
    <row r="36" spans="1:28" s="607" customFormat="1" ht="23.25" customHeight="1">
      <c r="A36" s="654" t="s">
        <v>609</v>
      </c>
      <c r="B36" s="2100">
        <v>0</v>
      </c>
      <c r="C36" s="2101">
        <v>0</v>
      </c>
      <c r="D36" s="2101">
        <v>0</v>
      </c>
      <c r="E36" s="2101">
        <v>0</v>
      </c>
      <c r="F36" s="2101">
        <v>44.2</v>
      </c>
      <c r="G36" s="2101">
        <v>1</v>
      </c>
      <c r="H36" s="2101">
        <v>15734.5</v>
      </c>
      <c r="I36" s="2101">
        <v>0</v>
      </c>
      <c r="J36" s="2101">
        <v>0</v>
      </c>
      <c r="K36" s="2101">
        <v>1228.4000000000001</v>
      </c>
      <c r="L36" s="2101">
        <v>0</v>
      </c>
      <c r="M36" s="2101">
        <v>0</v>
      </c>
      <c r="N36" s="2102">
        <v>0</v>
      </c>
      <c r="O36" s="2101">
        <v>6083.3</v>
      </c>
      <c r="P36" s="2101">
        <v>0</v>
      </c>
      <c r="Q36" s="2101">
        <v>10500</v>
      </c>
      <c r="R36" s="2101">
        <v>0</v>
      </c>
      <c r="S36" s="2101">
        <v>0</v>
      </c>
      <c r="T36" s="2101">
        <v>6600</v>
      </c>
      <c r="U36" s="2101">
        <v>0</v>
      </c>
      <c r="V36" s="2101">
        <v>0</v>
      </c>
      <c r="W36" s="2102">
        <v>0</v>
      </c>
      <c r="X36" s="1216" t="s">
        <v>607</v>
      </c>
      <c r="Y36" s="2103">
        <v>11563</v>
      </c>
      <c r="Z36" s="1848">
        <v>18995</v>
      </c>
      <c r="AA36" s="1848">
        <v>130</v>
      </c>
      <c r="AB36" s="1850">
        <v>9500</v>
      </c>
    </row>
    <row r="37" spans="1:28" s="607" customFormat="1" ht="23.25" customHeight="1">
      <c r="A37" s="654" t="s">
        <v>610</v>
      </c>
      <c r="B37" s="2100">
        <v>0</v>
      </c>
      <c r="C37" s="2101">
        <v>0</v>
      </c>
      <c r="D37" s="2101">
        <v>7900.9660000000003</v>
      </c>
      <c r="E37" s="2101">
        <v>27417.606</v>
      </c>
      <c r="F37" s="2101">
        <v>15651.4</v>
      </c>
      <c r="G37" s="2101">
        <v>22079.7</v>
      </c>
      <c r="H37" s="2101">
        <v>43700</v>
      </c>
      <c r="I37" s="2101">
        <v>55667.8</v>
      </c>
      <c r="J37" s="2101">
        <v>61235.8</v>
      </c>
      <c r="K37" s="2101">
        <v>20489.3</v>
      </c>
      <c r="L37" s="2101">
        <v>63976.5</v>
      </c>
      <c r="M37" s="2101">
        <v>55384.2</v>
      </c>
      <c r="N37" s="2102">
        <v>3627.3</v>
      </c>
      <c r="O37" s="2101">
        <v>15700</v>
      </c>
      <c r="P37" s="2101">
        <v>149445.859</v>
      </c>
      <c r="Q37" s="2101">
        <v>0</v>
      </c>
      <c r="R37" s="2101">
        <v>64750</v>
      </c>
      <c r="S37" s="2101">
        <v>25009.901999999998</v>
      </c>
      <c r="T37" s="2101">
        <v>66425</v>
      </c>
      <c r="U37" s="2101">
        <v>38686</v>
      </c>
      <c r="V37" s="2101">
        <v>20570</v>
      </c>
      <c r="W37" s="2102">
        <v>0</v>
      </c>
      <c r="X37" s="1216" t="s">
        <v>608</v>
      </c>
      <c r="Y37" s="2103">
        <v>0</v>
      </c>
      <c r="Z37" s="1848">
        <v>0</v>
      </c>
      <c r="AA37" s="1848">
        <v>0</v>
      </c>
      <c r="AB37" s="1850">
        <v>0</v>
      </c>
    </row>
    <row r="38" spans="1:28" s="607" customFormat="1" ht="23.25" customHeight="1">
      <c r="A38" s="654" t="s">
        <v>611</v>
      </c>
      <c r="B38" s="2100">
        <v>0</v>
      </c>
      <c r="C38" s="2101">
        <v>0</v>
      </c>
      <c r="D38" s="2101">
        <v>0</v>
      </c>
      <c r="E38" s="2101">
        <v>0</v>
      </c>
      <c r="F38" s="2101">
        <v>0</v>
      </c>
      <c r="G38" s="2101">
        <v>1004.9999999999999</v>
      </c>
      <c r="H38" s="2101">
        <v>750</v>
      </c>
      <c r="I38" s="2101">
        <v>1632</v>
      </c>
      <c r="J38" s="2101">
        <v>0</v>
      </c>
      <c r="K38" s="2101">
        <v>6403</v>
      </c>
      <c r="L38" s="2101">
        <v>15.5</v>
      </c>
      <c r="M38" s="2101">
        <v>141</v>
      </c>
      <c r="N38" s="2102">
        <v>11689.7</v>
      </c>
      <c r="O38" s="2101">
        <v>0</v>
      </c>
      <c r="P38" s="2101">
        <v>0</v>
      </c>
      <c r="Q38" s="2101">
        <v>0</v>
      </c>
      <c r="R38" s="2101">
        <v>0</v>
      </c>
      <c r="S38" s="2101">
        <v>0</v>
      </c>
      <c r="T38" s="2101">
        <v>0</v>
      </c>
      <c r="U38" s="2101">
        <v>0</v>
      </c>
      <c r="V38" s="2101">
        <v>0</v>
      </c>
      <c r="W38" s="2102">
        <v>0</v>
      </c>
      <c r="X38" s="1216" t="s">
        <v>609</v>
      </c>
      <c r="Y38" s="2103">
        <v>11563</v>
      </c>
      <c r="Z38" s="1848">
        <v>18995</v>
      </c>
      <c r="AA38" s="1848">
        <v>130</v>
      </c>
      <c r="AB38" s="1850">
        <v>9500</v>
      </c>
    </row>
    <row r="39" spans="1:28" s="607" customFormat="1" ht="23.25" customHeight="1">
      <c r="A39" s="654" t="s">
        <v>612</v>
      </c>
      <c r="B39" s="2100">
        <v>0</v>
      </c>
      <c r="C39" s="2101">
        <v>0</v>
      </c>
      <c r="D39" s="2101">
        <v>0</v>
      </c>
      <c r="E39" s="2101">
        <v>5009.3379999999997</v>
      </c>
      <c r="F39" s="2101">
        <v>0</v>
      </c>
      <c r="G39" s="2101">
        <v>575.79999999999995</v>
      </c>
      <c r="H39" s="2101">
        <v>0</v>
      </c>
      <c r="I39" s="2101">
        <v>0</v>
      </c>
      <c r="J39" s="2101">
        <v>0</v>
      </c>
      <c r="K39" s="2101">
        <v>0</v>
      </c>
      <c r="L39" s="2101">
        <v>5660.5</v>
      </c>
      <c r="M39" s="2101">
        <v>1372.4</v>
      </c>
      <c r="N39" s="2102">
        <v>0</v>
      </c>
      <c r="O39" s="2101">
        <v>0</v>
      </c>
      <c r="P39" s="2101">
        <v>0</v>
      </c>
      <c r="Q39" s="2101">
        <v>414525</v>
      </c>
      <c r="R39" s="2101">
        <v>0</v>
      </c>
      <c r="S39" s="2101">
        <v>0</v>
      </c>
      <c r="T39" s="2101">
        <v>0</v>
      </c>
      <c r="U39" s="2101">
        <v>0</v>
      </c>
      <c r="V39" s="2101">
        <v>0</v>
      </c>
      <c r="W39" s="2102">
        <v>0</v>
      </c>
      <c r="X39" s="1216" t="s">
        <v>610</v>
      </c>
      <c r="Y39" s="2103"/>
      <c r="Z39" s="1848"/>
      <c r="AA39" s="1848"/>
      <c r="AB39" s="1850"/>
    </row>
    <row r="40" spans="1:28" s="607" customFormat="1" ht="23.25" customHeight="1" thickBot="1">
      <c r="A40" s="658" t="s">
        <v>613</v>
      </c>
      <c r="B40" s="2107">
        <v>0</v>
      </c>
      <c r="C40" s="2108">
        <v>0</v>
      </c>
      <c r="D40" s="2108">
        <v>4289.0990000000002</v>
      </c>
      <c r="E40" s="2108">
        <v>0</v>
      </c>
      <c r="F40" s="2108">
        <v>19315.3</v>
      </c>
      <c r="G40" s="2108">
        <v>35437</v>
      </c>
      <c r="H40" s="2108">
        <v>29151.7</v>
      </c>
      <c r="I40" s="2108">
        <v>69502.5</v>
      </c>
      <c r="J40" s="2108">
        <v>67759.7</v>
      </c>
      <c r="K40" s="2108">
        <v>2439.1999999999998</v>
      </c>
      <c r="L40" s="2108">
        <v>46540.4</v>
      </c>
      <c r="M40" s="2108">
        <v>56153.5</v>
      </c>
      <c r="N40" s="2109">
        <v>17295.599999999999</v>
      </c>
      <c r="O40" s="2108">
        <v>55508.3</v>
      </c>
      <c r="P40" s="2108">
        <v>78989.635999999999</v>
      </c>
      <c r="Q40" s="2108">
        <v>40593.095999999998</v>
      </c>
      <c r="R40" s="2108">
        <v>45113.978999999999</v>
      </c>
      <c r="S40" s="2108">
        <v>35261.120000000003</v>
      </c>
      <c r="T40" s="2108">
        <v>33688.199999999997</v>
      </c>
      <c r="U40" s="2108">
        <v>48640.463000000003</v>
      </c>
      <c r="V40" s="2108">
        <v>7088.3</v>
      </c>
      <c r="W40" s="2108">
        <v>3163.0004931900003</v>
      </c>
      <c r="X40" s="654" t="s">
        <v>611</v>
      </c>
      <c r="Y40" s="2103"/>
      <c r="Z40" s="2110"/>
      <c r="AA40" s="2110"/>
      <c r="AB40" s="2111"/>
    </row>
    <row r="41" spans="1:28" s="61" customFormat="1" ht="18" customHeight="1">
      <c r="A41" s="75" t="s">
        <v>47</v>
      </c>
      <c r="B41" s="60"/>
      <c r="C41" s="60"/>
      <c r="D41" s="159"/>
      <c r="E41" s="160"/>
      <c r="F41" s="160"/>
      <c r="G41" s="160"/>
      <c r="H41" s="160"/>
      <c r="I41" s="160"/>
      <c r="J41" s="160"/>
      <c r="K41" s="160"/>
      <c r="O41" s="161"/>
      <c r="W41" s="214"/>
      <c r="X41" s="654" t="s">
        <v>612</v>
      </c>
      <c r="Y41" s="1222"/>
      <c r="Z41" s="1220"/>
      <c r="AA41" s="1220"/>
      <c r="AB41" s="1221"/>
    </row>
    <row r="42" spans="1:28" s="61" customFormat="1" ht="18" customHeight="1" thickBot="1">
      <c r="A42" s="1204" t="s">
        <v>1522</v>
      </c>
      <c r="B42" s="60"/>
      <c r="C42" s="60"/>
      <c r="D42" s="162"/>
      <c r="E42" s="162"/>
      <c r="F42" s="163"/>
      <c r="G42" s="163"/>
      <c r="H42" s="164"/>
      <c r="I42" s="165"/>
      <c r="J42" s="165"/>
      <c r="K42" s="165"/>
      <c r="L42" s="165"/>
      <c r="M42" s="165"/>
      <c r="N42" s="165"/>
      <c r="W42" s="214"/>
      <c r="X42" s="658" t="s">
        <v>613</v>
      </c>
      <c r="Y42" s="1223"/>
      <c r="Z42" s="1224"/>
      <c r="AA42" s="1224"/>
      <c r="AB42" s="1225"/>
    </row>
    <row r="43" spans="1:28" s="61" customFormat="1" ht="18" customHeight="1">
      <c r="A43" s="61" t="s">
        <v>1523</v>
      </c>
      <c r="B43" s="60"/>
      <c r="C43" s="60"/>
      <c r="D43" s="159"/>
      <c r="E43" s="160"/>
      <c r="F43" s="160"/>
      <c r="G43" s="160"/>
      <c r="H43" s="160"/>
      <c r="I43" s="160"/>
      <c r="J43" s="160"/>
      <c r="K43" s="160"/>
      <c r="X43" s="75" t="s">
        <v>47</v>
      </c>
    </row>
    <row r="44" spans="1:28" ht="18" customHeight="1">
      <c r="A44" s="61" t="s">
        <v>1520</v>
      </c>
      <c r="X44" s="1204" t="s">
        <v>1522</v>
      </c>
    </row>
    <row r="45" spans="1:28">
      <c r="X45" s="61" t="s">
        <v>1523</v>
      </c>
    </row>
    <row r="46" spans="1:28" ht="15">
      <c r="X46" s="61" t="s">
        <v>1520</v>
      </c>
    </row>
  </sheetData>
  <mergeCells count="2">
    <mergeCell ref="U3:U4"/>
    <mergeCell ref="Y3:AB3"/>
  </mergeCells>
  <hyperlinks>
    <hyperlink ref="A1" location="Menu!A1" display="Return to Menu"/>
  </hyperlinks>
  <pageMargins left="0.43110236200000002" right="0" top="0.60118110236220501" bottom="0.31496062992126" header="0.39370078740157499" footer="0"/>
  <pageSetup paperSize="9" scale="47" fitToWidth="3" fitToHeight="3" orientation="landscape" r:id="rId1"/>
  <headerFooter alignWithMargins="0"/>
  <colBreaks count="1" manualBreakCount="1">
    <brk id="14" max="4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view="pageBreakPreview" zoomScaleNormal="75" zoomScaleSheetLayoutView="100" workbookViewId="0">
      <pane xSplit="1" ySplit="4" topLeftCell="K10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9.85546875" defaultRowHeight="15.75"/>
  <cols>
    <col min="1" max="1" width="51.7109375" style="2" customWidth="1"/>
    <col min="2" max="2" width="8.5703125" style="607" customWidth="1"/>
    <col min="3" max="12" width="13.42578125" style="607" customWidth="1"/>
    <col min="13" max="13" width="51.28515625" style="2" customWidth="1"/>
    <col min="14" max="14" width="8.140625" style="2" bestFit="1" customWidth="1"/>
    <col min="15" max="23" width="14.140625" style="2" customWidth="1"/>
    <col min="24" max="24" width="51.28515625" style="2" customWidth="1"/>
    <col min="25" max="25" width="8.140625" style="2" bestFit="1" customWidth="1"/>
    <col min="26" max="35" width="13.28515625" style="2" customWidth="1"/>
    <col min="36" max="220" width="9.140625" style="2" customWidth="1"/>
    <col min="221" max="221" width="43.42578125" style="2" customWidth="1"/>
    <col min="222" max="222" width="8.140625" style="2" bestFit="1" customWidth="1"/>
    <col min="223" max="227" width="12.28515625" style="2" bestFit="1" customWidth="1"/>
    <col min="228" max="229" width="8.42578125" style="2" bestFit="1" customWidth="1"/>
    <col min="230" max="230" width="9.5703125" style="2" bestFit="1" customWidth="1"/>
    <col min="231" max="231" width="43.42578125" style="2" customWidth="1"/>
    <col min="232" max="232" width="8.140625" style="2" bestFit="1" customWidth="1"/>
    <col min="233" max="235" width="9.5703125" style="2" bestFit="1" customWidth="1"/>
    <col min="236" max="236" width="8.140625" style="2" bestFit="1" customWidth="1"/>
    <col min="237" max="238" width="9.5703125" style="2" bestFit="1" customWidth="1"/>
    <col min="239" max="240" width="10.7109375" style="2" bestFit="1" customWidth="1"/>
    <col min="241" max="241" width="9.85546875" style="2" bestFit="1" customWidth="1"/>
    <col min="242" max="242" width="43.42578125" style="2" customWidth="1"/>
    <col min="243" max="243" width="8.140625" style="2" bestFit="1" customWidth="1"/>
    <col min="244" max="16384" width="9.85546875" style="2"/>
  </cols>
  <sheetData>
    <row r="1" spans="1:35" ht="27" thickBot="1">
      <c r="A1" s="390" t="s">
        <v>1123</v>
      </c>
    </row>
    <row r="2" spans="1:35" s="1228" customFormat="1" ht="22.5" customHeight="1" thickBot="1">
      <c r="A2" s="84" t="s">
        <v>1158</v>
      </c>
      <c r="B2" s="1226"/>
      <c r="C2" s="1226"/>
      <c r="D2" s="1226"/>
      <c r="E2" s="1226"/>
      <c r="F2" s="1226"/>
      <c r="G2" s="1053"/>
      <c r="H2" s="1226"/>
      <c r="I2" s="1226"/>
      <c r="J2" s="1226"/>
      <c r="K2" s="1226"/>
      <c r="L2" s="1226"/>
      <c r="M2" s="84" t="s">
        <v>761</v>
      </c>
      <c r="N2" s="1227"/>
      <c r="O2" s="1227"/>
      <c r="P2" s="1227"/>
      <c r="Q2" s="1227"/>
      <c r="R2" s="1227"/>
      <c r="S2" s="1227"/>
      <c r="T2" s="1227"/>
      <c r="U2" s="1227"/>
      <c r="V2" s="1227"/>
      <c r="W2" s="1227"/>
      <c r="X2" s="2117" t="s">
        <v>761</v>
      </c>
      <c r="Y2" s="2118"/>
      <c r="Z2" s="2119"/>
      <c r="AA2" s="2119"/>
      <c r="AB2" s="2119"/>
      <c r="AC2" s="2119"/>
      <c r="AD2" s="2119"/>
      <c r="AE2" s="2119"/>
      <c r="AF2" s="2119"/>
      <c r="AG2" s="2119"/>
      <c r="AH2" s="2119"/>
      <c r="AI2" s="2120"/>
    </row>
    <row r="3" spans="1:35" s="266" customFormat="1" ht="20.100000000000001" customHeight="1">
      <c r="A3" s="667"/>
      <c r="B3" s="265"/>
      <c r="C3" s="533"/>
      <c r="D3" s="533"/>
      <c r="E3" s="533"/>
      <c r="F3" s="533"/>
      <c r="G3" s="244"/>
      <c r="H3" s="244"/>
      <c r="I3" s="244"/>
      <c r="J3" s="244"/>
      <c r="K3" s="244"/>
      <c r="L3" s="553"/>
      <c r="M3" s="667"/>
      <c r="N3" s="1636"/>
      <c r="O3" s="1638"/>
      <c r="P3" s="1638"/>
      <c r="Q3" s="1638"/>
      <c r="R3" s="1638"/>
      <c r="S3" s="1638"/>
      <c r="T3" s="1638"/>
      <c r="U3" s="1638"/>
      <c r="V3" s="1638"/>
      <c r="W3" s="1640"/>
      <c r="X3" s="667"/>
      <c r="Y3" s="1636"/>
      <c r="Z3" s="2285">
        <v>2012</v>
      </c>
      <c r="AA3" s="356"/>
      <c r="AB3" s="2351">
        <v>2014</v>
      </c>
      <c r="AC3" s="2345"/>
      <c r="AD3" s="2345"/>
      <c r="AE3" s="2345"/>
      <c r="AF3" s="2351">
        <v>2015</v>
      </c>
      <c r="AG3" s="2345"/>
      <c r="AH3" s="2345"/>
      <c r="AI3" s="2346"/>
    </row>
    <row r="4" spans="1:35" s="266" customFormat="1" ht="20.100000000000001" customHeight="1" thickBot="1">
      <c r="A4" s="578" t="s">
        <v>528</v>
      </c>
      <c r="B4" s="267" t="s">
        <v>523</v>
      </c>
      <c r="C4" s="446">
        <v>1993</v>
      </c>
      <c r="D4" s="446">
        <v>1994</v>
      </c>
      <c r="E4" s="446">
        <v>1995</v>
      </c>
      <c r="F4" s="446">
        <v>1996</v>
      </c>
      <c r="G4" s="446">
        <v>1997</v>
      </c>
      <c r="H4" s="446">
        <v>1998</v>
      </c>
      <c r="I4" s="446">
        <v>1999</v>
      </c>
      <c r="J4" s="446">
        <v>2000</v>
      </c>
      <c r="K4" s="446">
        <v>2001</v>
      </c>
      <c r="L4" s="668">
        <v>2002</v>
      </c>
      <c r="M4" s="578" t="s">
        <v>528</v>
      </c>
      <c r="N4" s="1637" t="s">
        <v>523</v>
      </c>
      <c r="O4" s="268">
        <v>2003</v>
      </c>
      <c r="P4" s="269" t="s">
        <v>295</v>
      </c>
      <c r="Q4" s="269" t="s">
        <v>296</v>
      </c>
      <c r="R4" s="269">
        <v>2006</v>
      </c>
      <c r="S4" s="269">
        <v>2007</v>
      </c>
      <c r="T4" s="269">
        <v>2008</v>
      </c>
      <c r="U4" s="1639">
        <v>2009</v>
      </c>
      <c r="V4" s="1639">
        <v>2010</v>
      </c>
      <c r="W4" s="1641">
        <v>2011</v>
      </c>
      <c r="X4" s="578" t="s">
        <v>528</v>
      </c>
      <c r="Y4" s="1637" t="s">
        <v>523</v>
      </c>
      <c r="Z4" s="2286"/>
      <c r="AA4" s="361">
        <v>2013</v>
      </c>
      <c r="AB4" s="242" t="s">
        <v>537</v>
      </c>
      <c r="AC4" s="446" t="s">
        <v>538</v>
      </c>
      <c r="AD4" s="446" t="s">
        <v>539</v>
      </c>
      <c r="AE4" s="446" t="s">
        <v>540</v>
      </c>
      <c r="AF4" s="242" t="s">
        <v>537</v>
      </c>
      <c r="AG4" s="446" t="s">
        <v>538</v>
      </c>
      <c r="AH4" s="446" t="s">
        <v>539</v>
      </c>
      <c r="AI4" s="401" t="s">
        <v>1519</v>
      </c>
    </row>
    <row r="5" spans="1:35" ht="36.75" customHeight="1">
      <c r="A5" s="1171" t="s">
        <v>1517</v>
      </c>
      <c r="B5" s="1229"/>
      <c r="C5" s="1055"/>
      <c r="D5" s="1055"/>
      <c r="E5" s="1055"/>
      <c r="F5" s="1055"/>
      <c r="G5" s="1055"/>
      <c r="H5" s="1055"/>
      <c r="I5" s="1055"/>
      <c r="J5" s="1055"/>
      <c r="K5" s="1055"/>
      <c r="L5" s="1056"/>
      <c r="M5" s="2112" t="s">
        <v>1517</v>
      </c>
      <c r="N5" s="659"/>
      <c r="O5" s="1055"/>
      <c r="P5" s="1055"/>
      <c r="Q5" s="1055"/>
      <c r="R5" s="1055"/>
      <c r="S5" s="1055"/>
      <c r="T5" s="1055"/>
      <c r="U5" s="1055"/>
      <c r="V5" s="1055"/>
      <c r="W5" s="1056"/>
      <c r="X5" s="2112" t="s">
        <v>1517</v>
      </c>
      <c r="Y5" s="659"/>
      <c r="Z5" s="1055"/>
      <c r="AA5" s="1249"/>
      <c r="AB5" s="1250"/>
      <c r="AC5" s="1055"/>
      <c r="AD5" s="1055"/>
      <c r="AE5" s="1055"/>
      <c r="AF5" s="860"/>
      <c r="AG5" s="861"/>
      <c r="AH5" s="861"/>
      <c r="AI5" s="859"/>
    </row>
    <row r="6" spans="1:35" s="59" customFormat="1" ht="36.75" customHeight="1">
      <c r="A6" s="1171" t="s">
        <v>614</v>
      </c>
      <c r="B6" s="1230"/>
      <c r="C6" s="1231">
        <v>4029.614</v>
      </c>
      <c r="D6" s="1231">
        <v>7125.9210000000003</v>
      </c>
      <c r="E6" s="1231">
        <v>1552.6420000000001</v>
      </c>
      <c r="F6" s="1231">
        <v>6479.674</v>
      </c>
      <c r="G6" s="1231">
        <v>1498.18</v>
      </c>
      <c r="H6" s="1231">
        <v>3031.7</v>
      </c>
      <c r="I6" s="1231">
        <v>3317</v>
      </c>
      <c r="J6" s="1232">
        <v>15292</v>
      </c>
      <c r="K6" s="1232">
        <v>13098</v>
      </c>
      <c r="L6" s="1233">
        <v>32771</v>
      </c>
      <c r="M6" s="2112" t="s">
        <v>614</v>
      </c>
      <c r="N6" s="660"/>
      <c r="O6" s="1232">
        <v>23741</v>
      </c>
      <c r="P6" s="1232">
        <v>38090.6</v>
      </c>
      <c r="Q6" s="1232">
        <v>38090.6</v>
      </c>
      <c r="R6" s="1232">
        <v>72028.399999999994</v>
      </c>
      <c r="S6" s="1232">
        <v>115365.9</v>
      </c>
      <c r="T6" s="1232">
        <v>45578.120999999999</v>
      </c>
      <c r="U6" s="1234">
        <v>67152.399999999994</v>
      </c>
      <c r="V6" s="1234">
        <v>60883.4</v>
      </c>
      <c r="W6" s="2121">
        <v>60768.4</v>
      </c>
      <c r="X6" s="2112" t="s">
        <v>614</v>
      </c>
      <c r="Y6" s="660"/>
      <c r="Z6" s="1232">
        <v>124865.717</v>
      </c>
      <c r="AA6" s="1251">
        <v>31359.85</v>
      </c>
      <c r="AB6" s="1252">
        <v>61763.775984620006</v>
      </c>
      <c r="AC6" s="1232">
        <v>63875.197937870005</v>
      </c>
      <c r="AD6" s="1232">
        <v>52633.50352179</v>
      </c>
      <c r="AE6" s="1232">
        <v>57554.132217179998</v>
      </c>
      <c r="AF6" s="1252">
        <v>50407.306882979996</v>
      </c>
      <c r="AG6" s="1232">
        <v>67159.699140860001</v>
      </c>
      <c r="AH6" s="1232">
        <v>32441.91150455</v>
      </c>
      <c r="AI6" s="1233">
        <v>32302.868103790002</v>
      </c>
    </row>
    <row r="7" spans="1:35" ht="36.75" customHeight="1">
      <c r="A7" s="1246" t="s">
        <v>615</v>
      </c>
      <c r="B7" s="1229"/>
      <c r="C7" s="1053">
        <v>4029.614</v>
      </c>
      <c r="D7" s="1053">
        <v>7125.9210000000003</v>
      </c>
      <c r="E7" s="1053">
        <v>1552.6420000000001</v>
      </c>
      <c r="F7" s="1053">
        <v>6479.674</v>
      </c>
      <c r="G7" s="1053">
        <v>1498.18</v>
      </c>
      <c r="H7" s="1053">
        <v>3031.7</v>
      </c>
      <c r="I7" s="1053">
        <v>3317</v>
      </c>
      <c r="J7" s="1053">
        <v>15292</v>
      </c>
      <c r="K7" s="1053">
        <v>13098</v>
      </c>
      <c r="L7" s="1054">
        <v>32771</v>
      </c>
      <c r="M7" s="2113" t="s">
        <v>615</v>
      </c>
      <c r="N7" s="659"/>
      <c r="O7" s="1053">
        <v>23741</v>
      </c>
      <c r="P7" s="1053">
        <v>38090.6</v>
      </c>
      <c r="Q7" s="1053">
        <v>38090.6</v>
      </c>
      <c r="R7" s="1055">
        <v>70164.7</v>
      </c>
      <c r="S7" s="1055">
        <v>115365.9</v>
      </c>
      <c r="T7" s="1055">
        <v>45578.120999999999</v>
      </c>
      <c r="U7" s="1253">
        <v>67152.399999999994</v>
      </c>
      <c r="V7" s="1253">
        <v>60883.4</v>
      </c>
      <c r="W7" s="2122">
        <v>60768.4</v>
      </c>
      <c r="X7" s="2113" t="s">
        <v>615</v>
      </c>
      <c r="Y7" s="659"/>
      <c r="Z7" s="1055">
        <v>124865.717</v>
      </c>
      <c r="AA7" s="1249">
        <v>31359.85</v>
      </c>
      <c r="AB7" s="1250">
        <v>61763.775984620006</v>
      </c>
      <c r="AC7" s="1055">
        <v>63875.197937870005</v>
      </c>
      <c r="AD7" s="1055">
        <v>52633.50352179</v>
      </c>
      <c r="AE7" s="1055">
        <v>57554.132217179998</v>
      </c>
      <c r="AF7" s="1250">
        <v>50407.306882979996</v>
      </c>
      <c r="AG7" s="1055">
        <v>67159.699140860001</v>
      </c>
      <c r="AH7" s="1055">
        <v>32441.91150455</v>
      </c>
      <c r="AI7" s="1056">
        <v>32302.868103790002</v>
      </c>
    </row>
    <row r="8" spans="1:35" ht="36.75" customHeight="1">
      <c r="A8" s="1172" t="s">
        <v>616</v>
      </c>
      <c r="B8" s="1229"/>
      <c r="C8" s="1053">
        <v>0</v>
      </c>
      <c r="D8" s="1053">
        <v>0</v>
      </c>
      <c r="E8" s="1053">
        <v>0</v>
      </c>
      <c r="F8" s="1053">
        <v>0</v>
      </c>
      <c r="G8" s="1055">
        <v>0</v>
      </c>
      <c r="H8" s="1053">
        <v>0</v>
      </c>
      <c r="I8" s="1053">
        <v>0</v>
      </c>
      <c r="J8" s="1053">
        <v>0</v>
      </c>
      <c r="K8" s="1053">
        <v>0</v>
      </c>
      <c r="L8" s="1054">
        <v>0</v>
      </c>
      <c r="M8" s="2114" t="s">
        <v>616</v>
      </c>
      <c r="N8" s="659"/>
      <c r="O8" s="1053">
        <v>0</v>
      </c>
      <c r="P8" s="1053">
        <v>0</v>
      </c>
      <c r="Q8" s="1053">
        <v>0</v>
      </c>
      <c r="R8" s="1053">
        <v>1863.7</v>
      </c>
      <c r="S8" s="1053">
        <v>0</v>
      </c>
      <c r="T8" s="1053">
        <v>0</v>
      </c>
      <c r="U8" s="1253">
        <v>0</v>
      </c>
      <c r="V8" s="1253">
        <v>0</v>
      </c>
      <c r="W8" s="2122">
        <v>0</v>
      </c>
      <c r="X8" s="2114" t="s">
        <v>616</v>
      </c>
      <c r="Y8" s="659"/>
      <c r="Z8" s="1053">
        <v>0</v>
      </c>
      <c r="AA8" s="1254">
        <v>0</v>
      </c>
      <c r="AB8" s="1255">
        <v>0</v>
      </c>
      <c r="AC8" s="1055">
        <v>0</v>
      </c>
      <c r="AD8" s="1055">
        <v>0</v>
      </c>
      <c r="AE8" s="1053">
        <v>0</v>
      </c>
      <c r="AF8" s="1250">
        <v>0</v>
      </c>
      <c r="AG8" s="1055">
        <v>0</v>
      </c>
      <c r="AH8" s="1055">
        <v>0</v>
      </c>
      <c r="AI8" s="1056">
        <v>0</v>
      </c>
    </row>
    <row r="9" spans="1:35" s="59" customFormat="1" ht="36.75" customHeight="1">
      <c r="A9" s="1171" t="s">
        <v>617</v>
      </c>
      <c r="B9" s="1230"/>
      <c r="C9" s="1231">
        <v>3352.9740000000002</v>
      </c>
      <c r="D9" s="1231">
        <v>7865.1189999999997</v>
      </c>
      <c r="E9" s="1231">
        <v>1317.9369999999999</v>
      </c>
      <c r="F9" s="1231">
        <v>7917.6030000000001</v>
      </c>
      <c r="G9" s="1231">
        <v>3841.902</v>
      </c>
      <c r="H9" s="1231">
        <v>3317.7000000000003</v>
      </c>
      <c r="I9" s="1231">
        <v>3517</v>
      </c>
      <c r="J9" s="1232">
        <v>21711</v>
      </c>
      <c r="K9" s="1234">
        <v>18049</v>
      </c>
      <c r="L9" s="1233">
        <v>43693</v>
      </c>
      <c r="M9" s="2112" t="s">
        <v>617</v>
      </c>
      <c r="N9" s="660"/>
      <c r="O9" s="1234">
        <v>34036</v>
      </c>
      <c r="P9" s="1234">
        <v>47546.5</v>
      </c>
      <c r="Q9" s="1234">
        <v>47546.5</v>
      </c>
      <c r="R9" s="1232">
        <v>157943.5</v>
      </c>
      <c r="S9" s="1232">
        <v>258869</v>
      </c>
      <c r="T9" s="1232">
        <v>356247.93300000002</v>
      </c>
      <c r="U9" s="1234">
        <v>239535.7</v>
      </c>
      <c r="V9" s="1234">
        <v>276411.7</v>
      </c>
      <c r="W9" s="2121">
        <v>210170.2</v>
      </c>
      <c r="X9" s="2112" t="s">
        <v>617</v>
      </c>
      <c r="Y9" s="660"/>
      <c r="Z9" s="1232">
        <v>262760.65600000002</v>
      </c>
      <c r="AA9" s="1251">
        <v>102577.69</v>
      </c>
      <c r="AB9" s="1252">
        <v>102852.17905573</v>
      </c>
      <c r="AC9" s="1232">
        <v>127251.30442309999</v>
      </c>
      <c r="AD9" s="1232">
        <v>117367.75746625001</v>
      </c>
      <c r="AE9" s="1232">
        <v>95251.217982550006</v>
      </c>
      <c r="AF9" s="1252">
        <v>78918.572829509954</v>
      </c>
      <c r="AG9" s="1232">
        <v>113531.40841113999</v>
      </c>
      <c r="AH9" s="1232">
        <v>80085.290664439817</v>
      </c>
      <c r="AI9" s="1233">
        <v>76707.436690320028</v>
      </c>
    </row>
    <row r="10" spans="1:35" ht="36.75" customHeight="1">
      <c r="A10" s="1172" t="s">
        <v>567</v>
      </c>
      <c r="B10" s="1229"/>
      <c r="C10" s="1053">
        <v>3350.05</v>
      </c>
      <c r="D10" s="1053">
        <v>5517.625</v>
      </c>
      <c r="E10" s="1053">
        <v>707.93700000000001</v>
      </c>
      <c r="F10" s="1053">
        <v>7653.0680000000002</v>
      </c>
      <c r="G10" s="1053">
        <v>1619.3109999999999</v>
      </c>
      <c r="H10" s="1053">
        <v>3082.9</v>
      </c>
      <c r="I10" s="1053">
        <v>3276</v>
      </c>
      <c r="J10" s="1053">
        <v>15295</v>
      </c>
      <c r="K10" s="1053">
        <v>11296</v>
      </c>
      <c r="L10" s="1054">
        <v>25228</v>
      </c>
      <c r="M10" s="2114" t="s">
        <v>567</v>
      </c>
      <c r="N10" s="659"/>
      <c r="O10" s="1053">
        <v>23287</v>
      </c>
      <c r="P10" s="1053">
        <v>25087.9</v>
      </c>
      <c r="Q10" s="1053">
        <v>25087.9</v>
      </c>
      <c r="R10" s="1055">
        <v>76020.2</v>
      </c>
      <c r="S10" s="1055">
        <v>97049.8</v>
      </c>
      <c r="T10" s="1055">
        <v>195900.997</v>
      </c>
      <c r="U10" s="1253">
        <v>216713.2</v>
      </c>
      <c r="V10" s="1253">
        <v>247727.7</v>
      </c>
      <c r="W10" s="2122">
        <v>152927.70000000001</v>
      </c>
      <c r="X10" s="2114" t="s">
        <v>567</v>
      </c>
      <c r="Y10" s="659"/>
      <c r="Z10" s="1055">
        <v>206301.853</v>
      </c>
      <c r="AA10" s="1249">
        <v>62559.149999999994</v>
      </c>
      <c r="AB10" s="1250">
        <v>57136.744924939994</v>
      </c>
      <c r="AC10" s="1055">
        <v>59990.165690100002</v>
      </c>
      <c r="AD10" s="1055">
        <v>71547.009544650005</v>
      </c>
      <c r="AE10" s="1055">
        <v>71692.048270550004</v>
      </c>
      <c r="AF10" s="1250">
        <v>51537.394336299963</v>
      </c>
      <c r="AG10" s="1055">
        <v>52510.815183089995</v>
      </c>
      <c r="AH10" s="1055">
        <v>58412.323402189824</v>
      </c>
      <c r="AI10" s="1056">
        <v>55970.786206370009</v>
      </c>
    </row>
    <row r="11" spans="1:35" ht="36.75" customHeight="1">
      <c r="A11" s="1172" t="s">
        <v>618</v>
      </c>
      <c r="B11" s="1229"/>
      <c r="C11" s="1053">
        <v>2.9239999999999999</v>
      </c>
      <c r="D11" s="1053">
        <v>2347.4940000000001</v>
      </c>
      <c r="E11" s="1053">
        <v>610</v>
      </c>
      <c r="F11" s="1053">
        <v>13.353999999999999</v>
      </c>
      <c r="G11" s="1053">
        <v>2219.9589999999998</v>
      </c>
      <c r="H11" s="1053">
        <v>3.3</v>
      </c>
      <c r="I11" s="1053">
        <v>12</v>
      </c>
      <c r="J11" s="1053">
        <v>476</v>
      </c>
      <c r="K11" s="1053">
        <v>17</v>
      </c>
      <c r="L11" s="1054">
        <v>11</v>
      </c>
      <c r="M11" s="2114" t="s">
        <v>618</v>
      </c>
      <c r="N11" s="659"/>
      <c r="O11" s="1053">
        <v>8</v>
      </c>
      <c r="P11" s="1053">
        <v>11</v>
      </c>
      <c r="Q11" s="1053">
        <v>11</v>
      </c>
      <c r="R11" s="1055">
        <v>7.5</v>
      </c>
      <c r="S11" s="1055">
        <v>3239.6</v>
      </c>
      <c r="T11" s="1055">
        <v>118200.99</v>
      </c>
      <c r="U11" s="1253">
        <v>16.895</v>
      </c>
      <c r="V11" s="1253">
        <v>5850.9</v>
      </c>
      <c r="W11" s="2122">
        <v>3000</v>
      </c>
      <c r="X11" s="2114" t="s">
        <v>618</v>
      </c>
      <c r="Y11" s="659"/>
      <c r="Z11" s="1055">
        <v>0</v>
      </c>
      <c r="AA11" s="1249">
        <v>0</v>
      </c>
      <c r="AB11" s="1250">
        <v>0</v>
      </c>
      <c r="AC11" s="1055">
        <v>21000</v>
      </c>
      <c r="AD11" s="1055">
        <v>16229.2</v>
      </c>
      <c r="AE11" s="1055">
        <v>63.780379000000003</v>
      </c>
      <c r="AF11" s="1250">
        <v>5613.14328621</v>
      </c>
      <c r="AG11" s="1055">
        <v>33895.135513040004</v>
      </c>
      <c r="AH11" s="1055">
        <v>1084.22020505</v>
      </c>
      <c r="AI11" s="1056">
        <v>93.676578800000001</v>
      </c>
    </row>
    <row r="12" spans="1:35" ht="36.75" customHeight="1">
      <c r="A12" s="1172" t="s">
        <v>619</v>
      </c>
      <c r="B12" s="1229"/>
      <c r="C12" s="1053">
        <v>0</v>
      </c>
      <c r="D12" s="1053">
        <v>0</v>
      </c>
      <c r="E12" s="1053">
        <v>0</v>
      </c>
      <c r="F12" s="1053">
        <v>251.18100000000001</v>
      </c>
      <c r="G12" s="1053">
        <v>2.6320000000000001</v>
      </c>
      <c r="H12" s="1053">
        <v>231.5</v>
      </c>
      <c r="I12" s="1053">
        <v>229</v>
      </c>
      <c r="J12" s="1053">
        <v>5941</v>
      </c>
      <c r="K12" s="1053">
        <v>6736</v>
      </c>
      <c r="L12" s="1054">
        <v>18453</v>
      </c>
      <c r="M12" s="2114" t="s">
        <v>619</v>
      </c>
      <c r="N12" s="659"/>
      <c r="O12" s="1053">
        <v>10741</v>
      </c>
      <c r="P12" s="1053">
        <v>22447.5</v>
      </c>
      <c r="Q12" s="1053">
        <v>22447.5</v>
      </c>
      <c r="R12" s="1055">
        <v>81915.8</v>
      </c>
      <c r="S12" s="1055">
        <v>158579.5</v>
      </c>
      <c r="T12" s="1055">
        <v>42145.946000000004</v>
      </c>
      <c r="U12" s="1253">
        <v>22805.599999999999</v>
      </c>
      <c r="V12" s="1253">
        <v>22833.1</v>
      </c>
      <c r="W12" s="2122">
        <v>54242.5</v>
      </c>
      <c r="X12" s="2114" t="s">
        <v>619</v>
      </c>
      <c r="Y12" s="659"/>
      <c r="Z12" s="1055">
        <v>56458.803</v>
      </c>
      <c r="AA12" s="1249">
        <v>40018.54</v>
      </c>
      <c r="AB12" s="1250">
        <v>45715.434130790003</v>
      </c>
      <c r="AC12" s="1055">
        <v>46261.138733</v>
      </c>
      <c r="AD12" s="1055">
        <v>29591.547921600002</v>
      </c>
      <c r="AE12" s="1055">
        <v>23495.389332999999</v>
      </c>
      <c r="AF12" s="1250">
        <v>21768.035206999994</v>
      </c>
      <c r="AG12" s="1055">
        <v>27125.457715009998</v>
      </c>
      <c r="AH12" s="1055">
        <v>20588.747057200002</v>
      </c>
      <c r="AI12" s="1056">
        <v>20642.973905150015</v>
      </c>
    </row>
    <row r="13" spans="1:35" s="59" customFormat="1" ht="36.75" customHeight="1">
      <c r="A13" s="1247" t="s">
        <v>1452</v>
      </c>
      <c r="B13" s="1235">
        <v>70</v>
      </c>
      <c r="C13" s="1232">
        <v>120.2</v>
      </c>
      <c r="D13" s="1232">
        <v>90.6</v>
      </c>
      <c r="E13" s="1232">
        <v>117.8</v>
      </c>
      <c r="F13" s="1232">
        <v>81.8</v>
      </c>
      <c r="G13" s="1232">
        <v>39</v>
      </c>
      <c r="H13" s="1231">
        <v>91.379570184163725</v>
      </c>
      <c r="I13" s="1231">
        <v>94.3</v>
      </c>
      <c r="J13" s="1231">
        <v>70.400000000000006</v>
      </c>
      <c r="K13" s="1231">
        <v>72.599999999999994</v>
      </c>
      <c r="L13" s="1236">
        <v>75</v>
      </c>
      <c r="M13" s="2115" t="s">
        <v>1452</v>
      </c>
      <c r="N13" s="662">
        <v>60</v>
      </c>
      <c r="O13" s="1231">
        <v>69.8</v>
      </c>
      <c r="P13" s="1231">
        <v>80.099999999999994</v>
      </c>
      <c r="Q13" s="1231">
        <v>80.099999999999994</v>
      </c>
      <c r="R13" s="1232">
        <v>45.6</v>
      </c>
      <c r="S13" s="1232">
        <v>44.6</v>
      </c>
      <c r="T13" s="1232">
        <v>12.793932758060381</v>
      </c>
      <c r="U13" s="1234">
        <v>28</v>
      </c>
      <c r="V13" s="1234">
        <v>22</v>
      </c>
      <c r="W13" s="2121">
        <v>28.9</v>
      </c>
      <c r="X13" s="2115" t="s">
        <v>1452</v>
      </c>
      <c r="Y13" s="662">
        <v>60</v>
      </c>
      <c r="Z13" s="1232">
        <v>47.52070530680971</v>
      </c>
      <c r="AA13" s="1251">
        <v>30.571803673878794</v>
      </c>
      <c r="AB13" s="1252">
        <v>60.051013553299221</v>
      </c>
      <c r="AC13" s="1232">
        <v>50.2</v>
      </c>
      <c r="AD13" s="1232">
        <v>44.8</v>
      </c>
      <c r="AE13" s="1232">
        <v>60.4</v>
      </c>
      <c r="AF13" s="1252">
        <v>63.87255252559666</v>
      </c>
      <c r="AG13" s="1232">
        <v>59.155171314046804</v>
      </c>
      <c r="AH13" s="1232">
        <v>40.509201172138773</v>
      </c>
      <c r="AI13" s="1233">
        <v>42.111781461557314</v>
      </c>
    </row>
    <row r="14" spans="1:35" s="59" customFormat="1" ht="36.75" customHeight="1">
      <c r="A14" s="1247" t="s">
        <v>1518</v>
      </c>
      <c r="B14" s="1230"/>
      <c r="C14" s="1231">
        <v>2.9239999999999999</v>
      </c>
      <c r="D14" s="1231">
        <v>2347.4940000000001</v>
      </c>
      <c r="E14" s="1231">
        <v>610</v>
      </c>
      <c r="F14" s="1231">
        <v>264.53500000000003</v>
      </c>
      <c r="G14" s="1231">
        <v>2222.5909999999999</v>
      </c>
      <c r="H14" s="1231">
        <v>234.8</v>
      </c>
      <c r="I14" s="1231">
        <v>241</v>
      </c>
      <c r="J14" s="1232">
        <v>6417</v>
      </c>
      <c r="K14" s="1232">
        <v>6773</v>
      </c>
      <c r="L14" s="1233">
        <v>18465</v>
      </c>
      <c r="M14" s="2115" t="s">
        <v>1518</v>
      </c>
      <c r="N14" s="660"/>
      <c r="O14" s="1232">
        <v>10749</v>
      </c>
      <c r="P14" s="1232">
        <v>22458.6</v>
      </c>
      <c r="Q14" s="1232">
        <v>22458.6</v>
      </c>
      <c r="R14" s="1232">
        <v>81923.3</v>
      </c>
      <c r="S14" s="1232">
        <v>161819.20000000001</v>
      </c>
      <c r="T14" s="1232">
        <v>160346.93600000002</v>
      </c>
      <c r="U14" s="1234">
        <v>22822.5</v>
      </c>
      <c r="V14" s="1234">
        <v>28684</v>
      </c>
      <c r="W14" s="2121">
        <v>57242.5</v>
      </c>
      <c r="X14" s="2115" t="s">
        <v>1518</v>
      </c>
      <c r="Y14" s="660"/>
      <c r="Z14" s="1232">
        <v>56458.803</v>
      </c>
      <c r="AA14" s="1251">
        <v>40018.54</v>
      </c>
      <c r="AB14" s="1252">
        <v>45715.434130790003</v>
      </c>
      <c r="AC14" s="1232">
        <v>67261.138733</v>
      </c>
      <c r="AD14" s="1232">
        <v>45820.747921600007</v>
      </c>
      <c r="AE14" s="1232">
        <v>23559.169711999999</v>
      </c>
      <c r="AF14" s="1252">
        <v>27381.178493209994</v>
      </c>
      <c r="AG14" s="1232">
        <v>61020.593228049998</v>
      </c>
      <c r="AH14" s="1232">
        <v>21672.96726225</v>
      </c>
      <c r="AI14" s="1233">
        <v>20736.650483950016</v>
      </c>
    </row>
    <row r="15" spans="1:35" ht="36.75" customHeight="1">
      <c r="A15" s="1172" t="s">
        <v>618</v>
      </c>
      <c r="B15" s="1229"/>
      <c r="C15" s="1053">
        <v>2.9239999999999999</v>
      </c>
      <c r="D15" s="1053">
        <v>2347.4940000000001</v>
      </c>
      <c r="E15" s="1053">
        <v>610</v>
      </c>
      <c r="F15" s="1053">
        <v>13.353999999999999</v>
      </c>
      <c r="G15" s="1053">
        <v>2219.9589999999998</v>
      </c>
      <c r="H15" s="1053">
        <v>3.3</v>
      </c>
      <c r="I15" s="1053">
        <v>12</v>
      </c>
      <c r="J15" s="1053">
        <v>476</v>
      </c>
      <c r="K15" s="1053">
        <v>17</v>
      </c>
      <c r="L15" s="1054">
        <v>11</v>
      </c>
      <c r="M15" s="2114" t="s">
        <v>618</v>
      </c>
      <c r="N15" s="659"/>
      <c r="O15" s="1053">
        <v>8</v>
      </c>
      <c r="P15" s="1053">
        <v>11</v>
      </c>
      <c r="Q15" s="1053">
        <v>11</v>
      </c>
      <c r="R15" s="1055">
        <v>7.5</v>
      </c>
      <c r="S15" s="1055">
        <v>3239.6</v>
      </c>
      <c r="T15" s="1055">
        <v>118200.99</v>
      </c>
      <c r="U15" s="1253">
        <v>16.895</v>
      </c>
      <c r="V15" s="1253">
        <v>5850.9</v>
      </c>
      <c r="W15" s="2122">
        <v>3000</v>
      </c>
      <c r="X15" s="2114" t="s">
        <v>618</v>
      </c>
      <c r="Y15" s="659"/>
      <c r="Z15" s="1055">
        <v>0</v>
      </c>
      <c r="AA15" s="1249">
        <v>0</v>
      </c>
      <c r="AB15" s="1250">
        <v>0</v>
      </c>
      <c r="AC15" s="1055">
        <v>21000</v>
      </c>
      <c r="AD15" s="1055">
        <v>16229.2</v>
      </c>
      <c r="AE15" s="1055">
        <v>63.780379000000003</v>
      </c>
      <c r="AF15" s="1250">
        <v>21768.035206999994</v>
      </c>
      <c r="AG15" s="1055">
        <v>27125.457715009998</v>
      </c>
      <c r="AH15" s="1055">
        <v>20588.747057200002</v>
      </c>
      <c r="AI15" s="1056">
        <v>20642.973905150015</v>
      </c>
    </row>
    <row r="16" spans="1:35" ht="36.75" customHeight="1">
      <c r="A16" s="1172" t="s">
        <v>620</v>
      </c>
      <c r="B16" s="1229"/>
      <c r="C16" s="1055">
        <v>0</v>
      </c>
      <c r="D16" s="1055">
        <v>0</v>
      </c>
      <c r="E16" s="1055">
        <v>0</v>
      </c>
      <c r="F16" s="1055">
        <v>251.18100000000001</v>
      </c>
      <c r="G16" s="1053">
        <v>2.6320000000000001</v>
      </c>
      <c r="H16" s="1053">
        <v>231.5</v>
      </c>
      <c r="I16" s="1053">
        <v>229</v>
      </c>
      <c r="J16" s="1053">
        <v>5941</v>
      </c>
      <c r="K16" s="1053">
        <v>6756</v>
      </c>
      <c r="L16" s="1054">
        <v>18453</v>
      </c>
      <c r="M16" s="2114" t="s">
        <v>620</v>
      </c>
      <c r="N16" s="659"/>
      <c r="O16" s="1053">
        <v>10741</v>
      </c>
      <c r="P16" s="1053">
        <v>22447.5</v>
      </c>
      <c r="Q16" s="1053">
        <v>22447.5</v>
      </c>
      <c r="R16" s="1055">
        <v>81915.8</v>
      </c>
      <c r="S16" s="1055">
        <v>158579.5</v>
      </c>
      <c r="T16" s="1055">
        <v>42145.946000000004</v>
      </c>
      <c r="U16" s="1253">
        <v>22805.599999999999</v>
      </c>
      <c r="V16" s="1253">
        <v>22833.1</v>
      </c>
      <c r="W16" s="2122">
        <v>54242.5</v>
      </c>
      <c r="X16" s="2114" t="s">
        <v>620</v>
      </c>
      <c r="Y16" s="659"/>
      <c r="Z16" s="1055">
        <v>56458.803</v>
      </c>
      <c r="AA16" s="1249">
        <v>40018.54</v>
      </c>
      <c r="AB16" s="1250">
        <v>45715.434130790003</v>
      </c>
      <c r="AC16" s="1055">
        <v>46261.138733</v>
      </c>
      <c r="AD16" s="1055">
        <v>29591.547921600002</v>
      </c>
      <c r="AE16" s="1055">
        <v>23495.389332999999</v>
      </c>
      <c r="AF16" s="1250">
        <v>5613.14328621</v>
      </c>
      <c r="AG16" s="1055">
        <v>33895.135513040004</v>
      </c>
      <c r="AH16" s="1055">
        <v>1084.22020505</v>
      </c>
      <c r="AI16" s="1056">
        <v>93.676578800000001</v>
      </c>
    </row>
    <row r="17" spans="1:35" s="59" customFormat="1" ht="36.75" customHeight="1">
      <c r="A17" s="1171" t="s">
        <v>621</v>
      </c>
      <c r="B17" s="1230"/>
      <c r="C17" s="1231">
        <v>436.00299999999999</v>
      </c>
      <c r="D17" s="1231">
        <v>565.67200000000003</v>
      </c>
      <c r="E17" s="1231">
        <v>865.47400000000005</v>
      </c>
      <c r="F17" s="1231">
        <v>1251.646</v>
      </c>
      <c r="G17" s="1231">
        <v>1430.5419999999999</v>
      </c>
      <c r="H17" s="1231">
        <v>1710.3</v>
      </c>
      <c r="I17" s="1231">
        <v>2077</v>
      </c>
      <c r="J17" s="1232">
        <v>3731</v>
      </c>
      <c r="K17" s="1234">
        <v>4949</v>
      </c>
      <c r="L17" s="1233">
        <v>6511</v>
      </c>
      <c r="M17" s="2112" t="s">
        <v>621</v>
      </c>
      <c r="N17" s="660"/>
      <c r="O17" s="1232">
        <v>7679</v>
      </c>
      <c r="P17" s="1232">
        <v>9924.5</v>
      </c>
      <c r="Q17" s="1232">
        <v>9924.5</v>
      </c>
      <c r="R17" s="1232">
        <v>16326.4</v>
      </c>
      <c r="S17" s="1232">
        <v>22849.1</v>
      </c>
      <c r="T17" s="1232">
        <v>33684.284</v>
      </c>
      <c r="U17" s="1234">
        <v>41997.323000000004</v>
      </c>
      <c r="V17" s="1234">
        <v>41374.9</v>
      </c>
      <c r="W17" s="2121">
        <v>49612.100000000006</v>
      </c>
      <c r="X17" s="2112" t="s">
        <v>621</v>
      </c>
      <c r="Y17" s="660"/>
      <c r="Z17" s="1232">
        <v>34970.524000000005</v>
      </c>
      <c r="AA17" s="1251">
        <v>18044.500000000004</v>
      </c>
      <c r="AB17" s="1252">
        <v>22980.39501538</v>
      </c>
      <c r="AC17" s="1232">
        <v>31851.487453560003</v>
      </c>
      <c r="AD17" s="1232">
        <v>29871.259532510001</v>
      </c>
      <c r="AE17" s="1232">
        <v>29753.40875422</v>
      </c>
      <c r="AF17" s="1252">
        <v>13376.093173560002</v>
      </c>
      <c r="AG17" s="1232">
        <v>35026.45813164</v>
      </c>
      <c r="AH17" s="1232">
        <v>19174.75005812</v>
      </c>
      <c r="AI17" s="1233">
        <v>18330.318013690001</v>
      </c>
    </row>
    <row r="18" spans="1:35" ht="36.75" customHeight="1">
      <c r="A18" s="1172" t="s">
        <v>622</v>
      </c>
      <c r="B18" s="1229"/>
      <c r="C18" s="1053">
        <v>385</v>
      </c>
      <c r="D18" s="1053">
        <v>437.5</v>
      </c>
      <c r="E18" s="1053">
        <v>667.45</v>
      </c>
      <c r="F18" s="1053">
        <v>948.5</v>
      </c>
      <c r="G18" s="1053">
        <v>950.35500000000002</v>
      </c>
      <c r="H18" s="1053">
        <v>1059.5999999999999</v>
      </c>
      <c r="I18" s="1053">
        <v>1419</v>
      </c>
      <c r="J18" s="1053">
        <v>2321</v>
      </c>
      <c r="K18" s="1053">
        <v>2876.5</v>
      </c>
      <c r="L18" s="1054">
        <v>3327</v>
      </c>
      <c r="M18" s="2114" t="s">
        <v>622</v>
      </c>
      <c r="N18" s="659"/>
      <c r="O18" s="1053">
        <v>4470</v>
      </c>
      <c r="P18" s="1053">
        <v>6577.8</v>
      </c>
      <c r="Q18" s="1053">
        <v>6577.8</v>
      </c>
      <c r="R18" s="1055">
        <v>9780.7000000000007</v>
      </c>
      <c r="S18" s="1055">
        <v>11086.5</v>
      </c>
      <c r="T18" s="1055">
        <v>11544.627</v>
      </c>
      <c r="U18" s="1253">
        <v>14590.627</v>
      </c>
      <c r="V18" s="1253">
        <v>15590.6</v>
      </c>
      <c r="W18" s="2122">
        <v>15645.2</v>
      </c>
      <c r="X18" s="2114" t="s">
        <v>622</v>
      </c>
      <c r="Y18" s="659"/>
      <c r="Z18" s="1055">
        <v>15479.992</v>
      </c>
      <c r="AA18" s="1249">
        <v>6784.6</v>
      </c>
      <c r="AB18" s="1250">
        <v>6784.5999979999997</v>
      </c>
      <c r="AC18" s="1055">
        <v>8854.1179229999998</v>
      </c>
      <c r="AD18" s="1055">
        <v>8854.1858240000001</v>
      </c>
      <c r="AE18" s="1055">
        <v>8854.1179229999998</v>
      </c>
      <c r="AF18" s="1250">
        <v>4000</v>
      </c>
      <c r="AG18" s="1055">
        <v>9155.9367110000003</v>
      </c>
      <c r="AH18" s="1055">
        <v>4301.5770000000002</v>
      </c>
      <c r="AI18" s="1056">
        <v>4301.5770000000002</v>
      </c>
    </row>
    <row r="19" spans="1:35" ht="36.75" customHeight="1">
      <c r="A19" s="1172" t="s">
        <v>623</v>
      </c>
      <c r="B19" s="1229"/>
      <c r="C19" s="1053">
        <v>51.003</v>
      </c>
      <c r="D19" s="1053">
        <v>128.172</v>
      </c>
      <c r="E19" s="1053">
        <v>198.024</v>
      </c>
      <c r="F19" s="1053">
        <v>303.14600000000002</v>
      </c>
      <c r="G19" s="1053">
        <v>480.18700000000001</v>
      </c>
      <c r="H19" s="1053">
        <v>650.70000000000005</v>
      </c>
      <c r="I19" s="1053">
        <v>658</v>
      </c>
      <c r="J19" s="1053">
        <v>1409</v>
      </c>
      <c r="K19" s="1053">
        <v>2072.5</v>
      </c>
      <c r="L19" s="1054">
        <v>3184</v>
      </c>
      <c r="M19" s="2114" t="s">
        <v>623</v>
      </c>
      <c r="N19" s="659"/>
      <c r="O19" s="1053">
        <v>3209</v>
      </c>
      <c r="P19" s="1053">
        <v>3346.7</v>
      </c>
      <c r="Q19" s="1053">
        <v>3346.7</v>
      </c>
      <c r="R19" s="1055">
        <v>6545.7</v>
      </c>
      <c r="S19" s="1055">
        <v>11762.5</v>
      </c>
      <c r="T19" s="1055">
        <v>22139.656999999999</v>
      </c>
      <c r="U19" s="1253">
        <v>27406.696000000004</v>
      </c>
      <c r="V19" s="1253">
        <v>25784.3</v>
      </c>
      <c r="W19" s="2122">
        <v>33966.9</v>
      </c>
      <c r="X19" s="2114" t="s">
        <v>623</v>
      </c>
      <c r="Y19" s="659"/>
      <c r="Z19" s="1055">
        <v>19490.532000000007</v>
      </c>
      <c r="AA19" s="1249">
        <v>11259.900000000003</v>
      </c>
      <c r="AB19" s="1250">
        <v>16195.79501738</v>
      </c>
      <c r="AC19" s="1055">
        <v>22997.369530560005</v>
      </c>
      <c r="AD19" s="1055">
        <v>21017.073708510001</v>
      </c>
      <c r="AE19" s="1055">
        <v>20899.290831220002</v>
      </c>
      <c r="AF19" s="1250">
        <v>9376.0931735600025</v>
      </c>
      <c r="AG19" s="1055">
        <v>25870.521420639998</v>
      </c>
      <c r="AH19" s="1055">
        <v>14873.173058119999</v>
      </c>
      <c r="AI19" s="1056">
        <v>14028.74101369</v>
      </c>
    </row>
    <row r="20" spans="1:35" s="59" customFormat="1" ht="36.75" customHeight="1" thickBot="1">
      <c r="A20" s="1248" t="s">
        <v>624</v>
      </c>
      <c r="B20" s="1237" t="s">
        <v>625</v>
      </c>
      <c r="C20" s="1238">
        <v>7.0000000000000001E-3</v>
      </c>
      <c r="D20" s="1239">
        <v>4.1500000000000004</v>
      </c>
      <c r="E20" s="1238">
        <v>0.70499999999999996</v>
      </c>
      <c r="F20" s="1238">
        <v>0.21099999999999999</v>
      </c>
      <c r="G20" s="1238">
        <v>0.1</v>
      </c>
      <c r="H20" s="1239">
        <v>0.13728585628252354</v>
      </c>
      <c r="I20" s="1239">
        <v>0.11600000000000001</v>
      </c>
      <c r="J20" s="1238">
        <v>1.72</v>
      </c>
      <c r="K20" s="1238">
        <v>1.4</v>
      </c>
      <c r="L20" s="1240">
        <v>2.8</v>
      </c>
      <c r="M20" s="2116" t="s">
        <v>624</v>
      </c>
      <c r="N20" s="663" t="s">
        <v>625</v>
      </c>
      <c r="O20" s="1238">
        <v>1.4</v>
      </c>
      <c r="P20" s="1238">
        <v>2.2999999999999998</v>
      </c>
      <c r="Q20" s="1238">
        <v>2.2999999999999998</v>
      </c>
      <c r="R20" s="1238">
        <v>5</v>
      </c>
      <c r="S20" s="1238">
        <v>7.1</v>
      </c>
      <c r="T20" s="1238">
        <v>4.7602892791190108</v>
      </c>
      <c r="U20" s="1256">
        <v>0.5</v>
      </c>
      <c r="V20" s="1256">
        <v>0.7</v>
      </c>
      <c r="W20" s="2123">
        <v>1.2</v>
      </c>
      <c r="X20" s="2116" t="s">
        <v>624</v>
      </c>
      <c r="Y20" s="663" t="s">
        <v>625</v>
      </c>
      <c r="Z20" s="1238">
        <v>1.6144683162311206</v>
      </c>
      <c r="AA20" s="1257">
        <v>2.2177694034193243</v>
      </c>
      <c r="AB20" s="1258">
        <v>2</v>
      </c>
      <c r="AC20" s="1238">
        <v>2.1</v>
      </c>
      <c r="AD20" s="1238">
        <v>1.5</v>
      </c>
      <c r="AE20" s="1238">
        <v>0.8</v>
      </c>
      <c r="AF20" s="1258">
        <v>2.0470236068131831</v>
      </c>
      <c r="AG20" s="1238">
        <v>1.7421285646043969</v>
      </c>
      <c r="AH20" s="1238">
        <v>1.1302868197268663</v>
      </c>
      <c r="AI20" s="1240">
        <v>1.1312760896162763</v>
      </c>
    </row>
    <row r="21" spans="1:35" s="61" customFormat="1" ht="16.5" customHeight="1">
      <c r="A21" s="60" t="s">
        <v>47</v>
      </c>
      <c r="B21" s="664"/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0" t="s">
        <v>47</v>
      </c>
      <c r="X21" s="60" t="s">
        <v>47</v>
      </c>
    </row>
    <row r="22" spans="1:35" s="61" customFormat="1" ht="16.5" customHeight="1">
      <c r="A22" s="61" t="s">
        <v>1516</v>
      </c>
      <c r="B22" s="666"/>
      <c r="C22" s="665"/>
      <c r="D22" s="666"/>
      <c r="E22" s="666"/>
      <c r="F22" s="666"/>
      <c r="G22" s="666"/>
      <c r="H22" s="666"/>
      <c r="I22" s="666"/>
      <c r="J22" s="666"/>
      <c r="K22" s="666"/>
      <c r="L22" s="666"/>
      <c r="M22" s="61" t="s">
        <v>982</v>
      </c>
      <c r="N22" s="166"/>
      <c r="X22" s="61" t="s">
        <v>982</v>
      </c>
      <c r="Y22" s="166"/>
    </row>
    <row r="23" spans="1:35" s="61" customFormat="1">
      <c r="A23" s="61" t="s">
        <v>1520</v>
      </c>
      <c r="B23" s="665"/>
      <c r="C23" s="665"/>
      <c r="D23" s="665"/>
      <c r="E23" s="665"/>
      <c r="F23" s="665"/>
      <c r="G23" s="665"/>
      <c r="H23" s="665"/>
      <c r="I23" s="665"/>
      <c r="J23" s="665"/>
      <c r="K23" s="665"/>
      <c r="L23" s="665"/>
      <c r="M23" s="61" t="s">
        <v>1521</v>
      </c>
      <c r="X23" s="61" t="s">
        <v>1521</v>
      </c>
    </row>
  </sheetData>
  <mergeCells count="3">
    <mergeCell ref="AB3:AE3"/>
    <mergeCell ref="Z3:Z4"/>
    <mergeCell ref="AF3:AI3"/>
  </mergeCells>
  <hyperlinks>
    <hyperlink ref="A1" location="Menu!A1" display="Return to Menu"/>
  </hyperlinks>
  <pageMargins left="0.45" right="0" top="0.7" bottom="1.62" header="0.57999999999999996" footer="0.6"/>
  <pageSetup paperSize="9" scale="63" fitToWidth="3" fitToHeight="3" orientation="landscape" r:id="rId1"/>
  <headerFooter alignWithMargins="0"/>
  <colBreaks count="2" manualBreakCount="2">
    <brk id="12" max="22" man="1"/>
    <brk id="23" max="22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view="pageBreakPreview" zoomScaleNormal="75" zoomScaleSheetLayoutView="100" workbookViewId="0">
      <pane xSplit="1" ySplit="2" topLeftCell="B13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RowHeight="15.75"/>
  <cols>
    <col min="1" max="1" width="43.28515625" style="207" customWidth="1"/>
    <col min="2" max="15" width="13" style="207" customWidth="1"/>
    <col min="16" max="17" width="12.42578125" style="207" bestFit="1" customWidth="1"/>
    <col min="18" max="21" width="13.85546875" style="207" bestFit="1" customWidth="1"/>
    <col min="22" max="22" width="12.42578125" style="207" bestFit="1" customWidth="1"/>
    <col min="23" max="28" width="13.85546875" style="207" bestFit="1" customWidth="1"/>
    <col min="29" max="16384" width="9.140625" style="207"/>
  </cols>
  <sheetData>
    <row r="1" spans="1:40" ht="26.25">
      <c r="A1" s="390" t="s">
        <v>1123</v>
      </c>
    </row>
    <row r="2" spans="1:40" s="204" customFormat="1" ht="54.75" thickBot="1">
      <c r="A2" s="1259" t="s">
        <v>1515</v>
      </c>
      <c r="B2" s="299"/>
      <c r="C2" s="299"/>
      <c r="D2" s="299"/>
      <c r="E2" s="299"/>
      <c r="F2" s="312"/>
      <c r="G2" s="203"/>
      <c r="H2" s="334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40" s="670" customFormat="1" ht="31.5" customHeight="1" thickBot="1">
      <c r="A3" s="674" t="s">
        <v>659</v>
      </c>
      <c r="B3" s="669">
        <v>1992</v>
      </c>
      <c r="C3" s="669">
        <v>1993</v>
      </c>
      <c r="D3" s="669">
        <v>1994</v>
      </c>
      <c r="E3" s="669">
        <v>1995</v>
      </c>
      <c r="F3" s="669">
        <v>1996</v>
      </c>
      <c r="G3" s="669">
        <v>1997</v>
      </c>
      <c r="H3" s="669">
        <v>1998</v>
      </c>
      <c r="I3" s="669">
        <v>1999</v>
      </c>
      <c r="J3" s="669">
        <v>2000</v>
      </c>
      <c r="K3" s="669">
        <v>2001</v>
      </c>
      <c r="L3" s="669">
        <v>2002</v>
      </c>
      <c r="M3" s="669">
        <v>2003</v>
      </c>
      <c r="N3" s="669">
        <v>2004</v>
      </c>
      <c r="O3" s="675">
        <v>2005</v>
      </c>
      <c r="P3" s="682">
        <v>2006</v>
      </c>
      <c r="Q3" s="669">
        <v>2007</v>
      </c>
      <c r="R3" s="270">
        <v>2008</v>
      </c>
      <c r="S3" s="270">
        <v>2009</v>
      </c>
      <c r="T3" s="270">
        <v>2010</v>
      </c>
      <c r="U3" s="270">
        <v>2011</v>
      </c>
      <c r="V3" s="270">
        <v>2012</v>
      </c>
      <c r="W3" s="270">
        <v>2013</v>
      </c>
      <c r="X3" s="270">
        <v>2014</v>
      </c>
      <c r="Y3" s="270">
        <v>2015</v>
      </c>
      <c r="Z3" s="270">
        <v>2016</v>
      </c>
      <c r="AA3" s="270">
        <v>2017</v>
      </c>
      <c r="AB3" s="349">
        <v>2018</v>
      </c>
    </row>
    <row r="4" spans="1:40" ht="31.5" customHeight="1">
      <c r="A4" s="676" t="s">
        <v>459</v>
      </c>
      <c r="B4" s="2124"/>
      <c r="C4" s="2124"/>
      <c r="D4" s="2124"/>
      <c r="E4" s="2124"/>
      <c r="F4" s="2124"/>
      <c r="G4" s="2124"/>
      <c r="H4" s="2124"/>
      <c r="I4" s="2124"/>
      <c r="J4" s="2124"/>
      <c r="K4" s="2124"/>
      <c r="L4" s="2124"/>
      <c r="M4" s="2124"/>
      <c r="N4" s="2124"/>
      <c r="O4" s="2125"/>
      <c r="P4" s="2126"/>
      <c r="Q4" s="2124"/>
      <c r="R4" s="2124"/>
      <c r="S4" s="2124"/>
      <c r="T4" s="2124"/>
      <c r="U4" s="2127"/>
      <c r="V4" s="2127"/>
      <c r="W4" s="2127"/>
      <c r="X4" s="2127"/>
      <c r="Y4" s="2127"/>
      <c r="Z4" s="2127"/>
      <c r="AA4" s="2127"/>
      <c r="AB4" s="2128"/>
    </row>
    <row r="5" spans="1:40" s="672" customFormat="1" ht="31.5" customHeight="1">
      <c r="A5" s="677" t="s">
        <v>660</v>
      </c>
      <c r="B5" s="2129">
        <v>286</v>
      </c>
      <c r="C5" s="2130">
        <v>4446.5</v>
      </c>
      <c r="D5" s="2130">
        <v>3655.3</v>
      </c>
      <c r="E5" s="2130">
        <v>3634.2000000000003</v>
      </c>
      <c r="F5" s="2130">
        <v>1672</v>
      </c>
      <c r="G5" s="2130">
        <v>4886.8</v>
      </c>
      <c r="H5" s="2130">
        <v>2680.8</v>
      </c>
      <c r="I5" s="2130">
        <v>1571.4</v>
      </c>
      <c r="J5" s="2130">
        <v>1464.3000000000002</v>
      </c>
      <c r="K5" s="2130">
        <v>2156.6</v>
      </c>
      <c r="L5" s="2130">
        <v>2838.8</v>
      </c>
      <c r="M5" s="2130">
        <v>4627.5</v>
      </c>
      <c r="N5" s="2130">
        <v>7146.9</v>
      </c>
      <c r="O5" s="2131">
        <v>8576.1</v>
      </c>
      <c r="P5" s="2132">
        <v>13514.099999999999</v>
      </c>
      <c r="Q5" s="2130">
        <v>15279.026</v>
      </c>
      <c r="R5" s="2130">
        <v>27757.3</v>
      </c>
      <c r="S5" s="2130">
        <v>33012.299999999996</v>
      </c>
      <c r="T5" s="2130">
        <v>27865.599999999999</v>
      </c>
      <c r="U5" s="2130">
        <v>25123.200000000001</v>
      </c>
      <c r="V5" s="2130">
        <v>13631.155000000001</v>
      </c>
      <c r="W5" s="2130">
        <v>14177.458000000001</v>
      </c>
      <c r="X5" s="2130">
        <v>11200.878000000001</v>
      </c>
      <c r="Y5" s="2130">
        <v>8763.4750000000004</v>
      </c>
      <c r="Z5" s="2130">
        <v>10071.09</v>
      </c>
      <c r="AA5" s="2130">
        <v>10651.321</v>
      </c>
      <c r="AB5" s="2131">
        <v>19481.765068499997</v>
      </c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</row>
    <row r="6" spans="1:40" ht="31.5" customHeight="1">
      <c r="A6" s="678" t="s">
        <v>661</v>
      </c>
      <c r="B6" s="2133">
        <v>40.04</v>
      </c>
      <c r="C6" s="2134">
        <v>239.20400000000001</v>
      </c>
      <c r="D6" s="2134">
        <v>271.19400000000002</v>
      </c>
      <c r="E6" s="2134">
        <v>232.30200000000002</v>
      </c>
      <c r="F6" s="2134">
        <v>153.91600000000003</v>
      </c>
      <c r="G6" s="2134">
        <v>418.47400000000005</v>
      </c>
      <c r="H6" s="2134">
        <v>367.61200000000008</v>
      </c>
      <c r="I6" s="2134">
        <v>178.5</v>
      </c>
      <c r="J6" s="2134">
        <v>203.26600000000002</v>
      </c>
      <c r="K6" s="2134">
        <v>265.93</v>
      </c>
      <c r="L6" s="2134">
        <v>237.45400000000001</v>
      </c>
      <c r="M6" s="2134">
        <v>373.38</v>
      </c>
      <c r="N6" s="2134">
        <v>656.81</v>
      </c>
      <c r="O6" s="2135">
        <v>160.31399999999999</v>
      </c>
      <c r="P6" s="2136">
        <v>590.89800000000002</v>
      </c>
      <c r="Q6" s="2134">
        <v>98.2</v>
      </c>
      <c r="R6" s="2134">
        <v>94.3</v>
      </c>
      <c r="S6" s="2134">
        <v>109.9</v>
      </c>
      <c r="T6" s="2134">
        <v>14</v>
      </c>
      <c r="U6" s="2134">
        <v>14.1</v>
      </c>
      <c r="V6" s="2134">
        <v>21.122</v>
      </c>
      <c r="W6" s="2134">
        <v>26.254000000000001</v>
      </c>
      <c r="X6" s="2134">
        <v>99.427999999999997</v>
      </c>
      <c r="Y6" s="2134">
        <v>849.50099999999998</v>
      </c>
      <c r="Z6" s="2134">
        <v>1687.1790000000001</v>
      </c>
      <c r="AA6" s="2134">
        <v>1451.0650000000001</v>
      </c>
      <c r="AB6" s="2135">
        <v>4761.635020758602</v>
      </c>
      <c r="AC6" s="673"/>
      <c r="AD6" s="673"/>
      <c r="AE6" s="673"/>
      <c r="AF6" s="673"/>
      <c r="AG6" s="673"/>
      <c r="AH6" s="673"/>
      <c r="AI6" s="673"/>
      <c r="AJ6" s="673"/>
      <c r="AK6" s="673"/>
      <c r="AL6" s="673"/>
      <c r="AM6" s="673"/>
      <c r="AN6" s="673"/>
    </row>
    <row r="7" spans="1:40" ht="31.5" customHeight="1">
      <c r="A7" s="678" t="s">
        <v>662</v>
      </c>
      <c r="B7" s="2133">
        <v>245.96</v>
      </c>
      <c r="C7" s="2134">
        <v>1469.396</v>
      </c>
      <c r="D7" s="2134">
        <v>1665.9059999999999</v>
      </c>
      <c r="E7" s="2134">
        <v>1426.998</v>
      </c>
      <c r="F7" s="2134">
        <v>945.48400000000004</v>
      </c>
      <c r="G7" s="2134">
        <v>2570.6259999999997</v>
      </c>
      <c r="H7" s="2134">
        <v>2258.1880000000001</v>
      </c>
      <c r="I7" s="2134">
        <v>1096.5</v>
      </c>
      <c r="J7" s="2134">
        <v>1248.634</v>
      </c>
      <c r="K7" s="2134">
        <v>1633.57</v>
      </c>
      <c r="L7" s="2134">
        <v>1458.646</v>
      </c>
      <c r="M7" s="2134">
        <v>2293.62</v>
      </c>
      <c r="N7" s="2134">
        <v>4034.6900000000005</v>
      </c>
      <c r="O7" s="2135">
        <v>984.78599999999994</v>
      </c>
      <c r="P7" s="2136">
        <v>3629.8019999999997</v>
      </c>
      <c r="Q7" s="2134">
        <v>3721.9</v>
      </c>
      <c r="R7" s="2134">
        <v>5871</v>
      </c>
      <c r="S7" s="2134">
        <v>5254.3</v>
      </c>
      <c r="T7" s="2134">
        <v>5807.6</v>
      </c>
      <c r="U7" s="2134">
        <v>12785</v>
      </c>
      <c r="V7" s="2134">
        <v>2648.1480000000001</v>
      </c>
      <c r="W7" s="2134">
        <v>2579.3470000000002</v>
      </c>
      <c r="X7" s="2134">
        <v>3089.1010000000001</v>
      </c>
      <c r="Y7" s="2134">
        <v>2320.1289999999999</v>
      </c>
      <c r="Z7" s="2134">
        <v>2611.3539999999998</v>
      </c>
      <c r="AA7" s="2134">
        <v>2496.2060000000001</v>
      </c>
      <c r="AB7" s="2135">
        <v>4710.2468427413969</v>
      </c>
      <c r="AC7" s="673"/>
      <c r="AD7" s="673"/>
      <c r="AE7" s="673"/>
      <c r="AF7" s="673"/>
      <c r="AG7" s="673"/>
      <c r="AH7" s="673"/>
      <c r="AI7" s="673"/>
      <c r="AJ7" s="673"/>
      <c r="AK7" s="673"/>
      <c r="AL7" s="673"/>
      <c r="AM7" s="673"/>
      <c r="AN7" s="673"/>
    </row>
    <row r="8" spans="1:40" ht="31.5" customHeight="1">
      <c r="A8" s="678" t="s">
        <v>663</v>
      </c>
      <c r="B8" s="2133">
        <v>0</v>
      </c>
      <c r="C8" s="2134">
        <v>2737.9</v>
      </c>
      <c r="D8" s="2134">
        <v>1718.2</v>
      </c>
      <c r="E8" s="2134">
        <v>1974.9</v>
      </c>
      <c r="F8" s="2134">
        <v>572.6</v>
      </c>
      <c r="G8" s="2134">
        <v>1897.7</v>
      </c>
      <c r="H8" s="2134">
        <v>55</v>
      </c>
      <c r="I8" s="2134">
        <v>296.39999999999998</v>
      </c>
      <c r="J8" s="2134">
        <v>12.4</v>
      </c>
      <c r="K8" s="2134">
        <v>257.10000000000002</v>
      </c>
      <c r="L8" s="2134">
        <v>1142.7</v>
      </c>
      <c r="M8" s="2134">
        <v>1960.5</v>
      </c>
      <c r="N8" s="2134">
        <v>2455.4</v>
      </c>
      <c r="O8" s="2135">
        <v>7431</v>
      </c>
      <c r="P8" s="2136">
        <v>9293.4</v>
      </c>
      <c r="Q8" s="2134">
        <v>11458.925999999999</v>
      </c>
      <c r="R8" s="2134">
        <v>21792</v>
      </c>
      <c r="S8" s="2134">
        <v>27648.1</v>
      </c>
      <c r="T8" s="2134">
        <v>22044</v>
      </c>
      <c r="U8" s="2134">
        <v>12324.1</v>
      </c>
      <c r="V8" s="2134">
        <v>10961.885</v>
      </c>
      <c r="W8" s="2134">
        <v>11571.857</v>
      </c>
      <c r="X8" s="2134">
        <v>8012.3490000000002</v>
      </c>
      <c r="Y8" s="2134">
        <v>5593.8450000000003</v>
      </c>
      <c r="Z8" s="2134">
        <v>5772.5569999999998</v>
      </c>
      <c r="AA8" s="2134">
        <v>6704.05</v>
      </c>
      <c r="AB8" s="2135">
        <v>10009.883205</v>
      </c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</row>
    <row r="9" spans="1:40" s="672" customFormat="1" ht="31.5" customHeight="1">
      <c r="A9" s="677" t="s">
        <v>664</v>
      </c>
      <c r="B9" s="2129">
        <v>1512.8</v>
      </c>
      <c r="C9" s="2130">
        <v>5634</v>
      </c>
      <c r="D9" s="2130">
        <v>4787.7</v>
      </c>
      <c r="E9" s="2130">
        <v>5079.1000000000004</v>
      </c>
      <c r="F9" s="2130">
        <v>3967.5</v>
      </c>
      <c r="G9" s="2130">
        <v>5517.1</v>
      </c>
      <c r="H9" s="2130">
        <v>4114.8999999999996</v>
      </c>
      <c r="I9" s="2130">
        <v>4347.5</v>
      </c>
      <c r="J9" s="2130">
        <v>5270.9</v>
      </c>
      <c r="K9" s="2130">
        <v>8608.6</v>
      </c>
      <c r="L9" s="2130">
        <v>6291.4</v>
      </c>
      <c r="M9" s="2130">
        <v>19111.7</v>
      </c>
      <c r="N9" s="2130">
        <v>20050.400000000001</v>
      </c>
      <c r="O9" s="2131">
        <v>22007.699999999997</v>
      </c>
      <c r="P9" s="2132">
        <v>32601.9</v>
      </c>
      <c r="Q9" s="2130">
        <v>39535.095000000001</v>
      </c>
      <c r="R9" s="2130">
        <v>84830.1</v>
      </c>
      <c r="S9" s="2130">
        <v>61088.2</v>
      </c>
      <c r="T9" s="2130">
        <v>57769.599999999999</v>
      </c>
      <c r="U9" s="2130">
        <v>60163.5</v>
      </c>
      <c r="V9" s="2130">
        <v>40640.543000000005</v>
      </c>
      <c r="W9" s="2130">
        <v>66128.600000000006</v>
      </c>
      <c r="X9" s="2130">
        <v>68967.331000000006</v>
      </c>
      <c r="Y9" s="2130">
        <v>60767.919000000002</v>
      </c>
      <c r="Z9" s="2130">
        <v>55974.877000000008</v>
      </c>
      <c r="AA9" s="2130">
        <v>53078.850999999995</v>
      </c>
      <c r="AB9" s="2131">
        <v>67418.012980500003</v>
      </c>
      <c r="AC9" s="671"/>
      <c r="AD9" s="671"/>
      <c r="AE9" s="671"/>
      <c r="AF9" s="671"/>
      <c r="AG9" s="671"/>
      <c r="AH9" s="671"/>
      <c r="AI9" s="671"/>
      <c r="AJ9" s="671"/>
      <c r="AK9" s="671"/>
      <c r="AL9" s="671"/>
      <c r="AM9" s="671"/>
      <c r="AN9" s="671"/>
    </row>
    <row r="10" spans="1:40" ht="31.5" customHeight="1">
      <c r="A10" s="678" t="s">
        <v>665</v>
      </c>
      <c r="B10" s="2133">
        <v>380.7</v>
      </c>
      <c r="C10" s="2134">
        <v>1298.5</v>
      </c>
      <c r="D10" s="2134">
        <v>1333.8</v>
      </c>
      <c r="E10" s="2134">
        <v>1232.5999999999999</v>
      </c>
      <c r="F10" s="2134">
        <v>1519.7</v>
      </c>
      <c r="G10" s="2134">
        <v>1516.7</v>
      </c>
      <c r="H10" s="2134">
        <v>643.29999999999995</v>
      </c>
      <c r="I10" s="2134">
        <v>1608.2</v>
      </c>
      <c r="J10" s="2134">
        <v>606.5</v>
      </c>
      <c r="K10" s="2134">
        <v>1693</v>
      </c>
      <c r="L10" s="2134">
        <v>2189.9</v>
      </c>
      <c r="M10" s="2134">
        <v>4313.3</v>
      </c>
      <c r="N10" s="2134">
        <v>5488.9</v>
      </c>
      <c r="O10" s="2135">
        <v>5756.4</v>
      </c>
      <c r="P10" s="2136">
        <v>8756.1</v>
      </c>
      <c r="Q10" s="2134">
        <v>12755.959000000001</v>
      </c>
      <c r="R10" s="2134">
        <v>34442.300000000003</v>
      </c>
      <c r="S10" s="2134">
        <v>28742.6</v>
      </c>
      <c r="T10" s="2134">
        <v>27123.3</v>
      </c>
      <c r="U10" s="2134">
        <v>26806.799999999999</v>
      </c>
      <c r="V10" s="2134">
        <v>16868.305</v>
      </c>
      <c r="W10" s="2134">
        <v>19448.768</v>
      </c>
      <c r="X10" s="2134">
        <v>20158.633999999998</v>
      </c>
      <c r="Y10" s="2134">
        <v>11143.993</v>
      </c>
      <c r="Z10" s="2134">
        <v>15396.361000000001</v>
      </c>
      <c r="AA10" s="2134">
        <v>12173.852999999999</v>
      </c>
      <c r="AB10" s="2135">
        <v>13269.017559</v>
      </c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</row>
    <row r="11" spans="1:40" ht="31.5" customHeight="1">
      <c r="A11" s="678" t="s">
        <v>666</v>
      </c>
      <c r="B11" s="2133">
        <v>1132.0999999999999</v>
      </c>
      <c r="C11" s="2134">
        <v>4335.5</v>
      </c>
      <c r="D11" s="2134">
        <v>3453.9</v>
      </c>
      <c r="E11" s="2134">
        <v>3846.5</v>
      </c>
      <c r="F11" s="2134">
        <v>2447.8000000000002</v>
      </c>
      <c r="G11" s="2134">
        <v>4000.4</v>
      </c>
      <c r="H11" s="2134">
        <v>3471.6</v>
      </c>
      <c r="I11" s="2134">
        <v>2739.3</v>
      </c>
      <c r="J11" s="2134">
        <v>4664.3999999999996</v>
      </c>
      <c r="K11" s="2134">
        <v>6915.6</v>
      </c>
      <c r="L11" s="2134">
        <v>4101.5</v>
      </c>
      <c r="M11" s="2134">
        <v>14798.4</v>
      </c>
      <c r="N11" s="2134">
        <v>14561.5</v>
      </c>
      <c r="O11" s="2135">
        <v>16251.300000000001</v>
      </c>
      <c r="P11" s="2136">
        <v>23845.8</v>
      </c>
      <c r="Q11" s="2134">
        <v>26779.135999999999</v>
      </c>
      <c r="R11" s="2134">
        <v>50387.8</v>
      </c>
      <c r="S11" s="2134">
        <v>32345.599999999999</v>
      </c>
      <c r="T11" s="2134">
        <v>30646.3</v>
      </c>
      <c r="U11" s="2134">
        <v>33356.699999999997</v>
      </c>
      <c r="V11" s="2134">
        <v>23772.238000000001</v>
      </c>
      <c r="W11" s="2134">
        <v>46679.832000000002</v>
      </c>
      <c r="X11" s="2134">
        <v>48808.697</v>
      </c>
      <c r="Y11" s="2134">
        <v>49623.925999999999</v>
      </c>
      <c r="Z11" s="2134">
        <v>40578.516000000003</v>
      </c>
      <c r="AA11" s="2134">
        <v>40904.998</v>
      </c>
      <c r="AB11" s="2135">
        <v>54148.995421500003</v>
      </c>
      <c r="AC11" s="673"/>
      <c r="AD11" s="673"/>
      <c r="AE11" s="673"/>
      <c r="AF11" s="673"/>
      <c r="AG11" s="673"/>
      <c r="AH11" s="673"/>
      <c r="AI11" s="673"/>
      <c r="AJ11" s="673"/>
      <c r="AK11" s="673"/>
      <c r="AL11" s="673"/>
      <c r="AM11" s="673"/>
      <c r="AN11" s="673"/>
    </row>
    <row r="12" spans="1:40" ht="31.5" customHeight="1">
      <c r="A12" s="678" t="s">
        <v>667</v>
      </c>
      <c r="B12" s="2133">
        <v>0</v>
      </c>
      <c r="C12" s="2134">
        <v>0</v>
      </c>
      <c r="D12" s="2134">
        <v>0</v>
      </c>
      <c r="E12" s="2134">
        <v>0</v>
      </c>
      <c r="F12" s="2134">
        <v>0</v>
      </c>
      <c r="G12" s="2134">
        <v>0</v>
      </c>
      <c r="H12" s="2134">
        <v>0</v>
      </c>
      <c r="I12" s="2134">
        <v>0</v>
      </c>
      <c r="J12" s="2134">
        <v>0</v>
      </c>
      <c r="K12" s="2134">
        <v>0</v>
      </c>
      <c r="L12" s="2134">
        <v>0</v>
      </c>
      <c r="M12" s="2134">
        <v>0</v>
      </c>
      <c r="N12" s="2134">
        <v>0</v>
      </c>
      <c r="O12" s="2135">
        <v>0</v>
      </c>
      <c r="P12" s="2136">
        <v>0</v>
      </c>
      <c r="Q12" s="2134">
        <v>0</v>
      </c>
      <c r="R12" s="2134">
        <v>0</v>
      </c>
      <c r="S12" s="2134">
        <v>0</v>
      </c>
      <c r="T12" s="2134">
        <v>0</v>
      </c>
      <c r="U12" s="2134">
        <v>0</v>
      </c>
      <c r="V12" s="2134">
        <v>0</v>
      </c>
      <c r="W12" s="2134">
        <v>0</v>
      </c>
      <c r="X12" s="2134">
        <v>0</v>
      </c>
      <c r="Y12" s="2134"/>
      <c r="Z12" s="2134"/>
      <c r="AA12" s="2134"/>
      <c r="AB12" s="2135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3"/>
      <c r="AN12" s="673"/>
    </row>
    <row r="13" spans="1:40" s="672" customFormat="1" ht="31.5" customHeight="1">
      <c r="A13" s="677" t="s">
        <v>668</v>
      </c>
      <c r="B13" s="2129">
        <v>403.1</v>
      </c>
      <c r="C13" s="2130">
        <v>1798.1</v>
      </c>
      <c r="D13" s="2130">
        <v>1636.8</v>
      </c>
      <c r="E13" s="2130">
        <v>1240</v>
      </c>
      <c r="F13" s="2130">
        <v>2271.6999999999998</v>
      </c>
      <c r="G13" s="2130">
        <v>1114.0999999999999</v>
      </c>
      <c r="H13" s="2130">
        <v>401.5</v>
      </c>
      <c r="I13" s="2130">
        <v>1134.3</v>
      </c>
      <c r="J13" s="2130">
        <v>337.9</v>
      </c>
      <c r="K13" s="2130">
        <v>1548</v>
      </c>
      <c r="L13" s="2130">
        <v>1178.2</v>
      </c>
      <c r="M13" s="2130">
        <v>3495.6</v>
      </c>
      <c r="N13" s="2130">
        <v>4618.3999999999996</v>
      </c>
      <c r="O13" s="2131">
        <v>4075.4</v>
      </c>
      <c r="P13" s="2132">
        <v>3881.8</v>
      </c>
      <c r="Q13" s="2130">
        <v>7302.9219999999996</v>
      </c>
      <c r="R13" s="2130">
        <v>14711.5</v>
      </c>
      <c r="S13" s="2130">
        <v>16442.5</v>
      </c>
      <c r="T13" s="2130">
        <v>19099.900000000001</v>
      </c>
      <c r="U13" s="2130">
        <v>19819.3</v>
      </c>
      <c r="V13" s="2130">
        <v>15450.98</v>
      </c>
      <c r="W13" s="2130">
        <v>15197.736000000001</v>
      </c>
      <c r="X13" s="2130">
        <v>27844.996999999999</v>
      </c>
      <c r="Y13" s="2130">
        <v>26931.706999999999</v>
      </c>
      <c r="Z13" s="2130">
        <v>41840.696000000004</v>
      </c>
      <c r="AA13" s="2130">
        <v>37553.571000000004</v>
      </c>
      <c r="AB13" s="2131">
        <v>41004.449356499994</v>
      </c>
      <c r="AC13" s="671"/>
      <c r="AD13" s="671"/>
      <c r="AE13" s="671"/>
      <c r="AF13" s="671"/>
      <c r="AG13" s="671"/>
      <c r="AH13" s="671"/>
      <c r="AI13" s="671"/>
      <c r="AJ13" s="671"/>
      <c r="AK13" s="671"/>
      <c r="AL13" s="671"/>
      <c r="AM13" s="671"/>
      <c r="AN13" s="671"/>
    </row>
    <row r="14" spans="1:40" s="672" customFormat="1" ht="31.5" customHeight="1">
      <c r="A14" s="677" t="s">
        <v>669</v>
      </c>
      <c r="B14" s="2129">
        <v>244</v>
      </c>
      <c r="C14" s="2130">
        <v>1507.2</v>
      </c>
      <c r="D14" s="2130">
        <v>1581.1</v>
      </c>
      <c r="E14" s="2130">
        <v>1312.6</v>
      </c>
      <c r="F14" s="2130">
        <v>1029.0999999999999</v>
      </c>
      <c r="G14" s="2130">
        <v>541.6</v>
      </c>
      <c r="H14" s="2130">
        <v>1016.4</v>
      </c>
      <c r="I14" s="2130">
        <v>1888.5</v>
      </c>
      <c r="J14" s="2130">
        <v>798.2</v>
      </c>
      <c r="K14" s="2130">
        <v>590.29999999999995</v>
      </c>
      <c r="L14" s="2130">
        <v>1376.5</v>
      </c>
      <c r="M14" s="2130">
        <v>2371.1999999999998</v>
      </c>
      <c r="N14" s="2130">
        <v>2689</v>
      </c>
      <c r="O14" s="2131">
        <v>2801.4</v>
      </c>
      <c r="P14" s="2132">
        <v>4341.3</v>
      </c>
      <c r="Q14" s="2130">
        <v>3687.6109999999999</v>
      </c>
      <c r="R14" s="2130">
        <v>6881.2</v>
      </c>
      <c r="S14" s="2130">
        <v>7593.4</v>
      </c>
      <c r="T14" s="2130">
        <v>9046.5</v>
      </c>
      <c r="U14" s="2130">
        <v>9814.7000000000007</v>
      </c>
      <c r="V14" s="2130">
        <v>8584.8089999999993</v>
      </c>
      <c r="W14" s="2130">
        <v>7548.5519999999997</v>
      </c>
      <c r="X14" s="2130">
        <v>11576.419</v>
      </c>
      <c r="Y14" s="2130">
        <v>10893.076999999999</v>
      </c>
      <c r="Z14" s="2130">
        <v>13909.041999999999</v>
      </c>
      <c r="AA14" s="2130">
        <v>38078.107000000004</v>
      </c>
      <c r="AB14" s="2131">
        <v>50367.017799000001</v>
      </c>
      <c r="AC14" s="671"/>
      <c r="AD14" s="671"/>
      <c r="AE14" s="671"/>
      <c r="AF14" s="671"/>
      <c r="AG14" s="671"/>
      <c r="AH14" s="671"/>
      <c r="AI14" s="671"/>
      <c r="AJ14" s="671"/>
      <c r="AK14" s="671"/>
      <c r="AL14" s="671"/>
      <c r="AM14" s="671"/>
      <c r="AN14" s="671"/>
    </row>
    <row r="15" spans="1:40" s="672" customFormat="1" ht="31.5" customHeight="1" thickBot="1">
      <c r="A15" s="679" t="s">
        <v>670</v>
      </c>
      <c r="B15" s="2137">
        <v>2445.9</v>
      </c>
      <c r="C15" s="2138">
        <v>13385.800000000001</v>
      </c>
      <c r="D15" s="2138">
        <v>11660.9</v>
      </c>
      <c r="E15" s="2138">
        <v>11265.900000000001</v>
      </c>
      <c r="F15" s="2138">
        <v>8940.2999999999993</v>
      </c>
      <c r="G15" s="2138">
        <v>12059.600000000002</v>
      </c>
      <c r="H15" s="2138">
        <v>8213.6</v>
      </c>
      <c r="I15" s="2138">
        <v>8941.7000000000007</v>
      </c>
      <c r="J15" s="2138">
        <v>7871.2999999999993</v>
      </c>
      <c r="K15" s="2138">
        <v>12903.5</v>
      </c>
      <c r="L15" s="2138">
        <v>11684.900000000001</v>
      </c>
      <c r="M15" s="2138">
        <v>29606</v>
      </c>
      <c r="N15" s="2138">
        <v>34504.700000000004</v>
      </c>
      <c r="O15" s="2139">
        <v>37460.6</v>
      </c>
      <c r="P15" s="2140">
        <v>54339.100000000006</v>
      </c>
      <c r="Q15" s="2138">
        <v>65804.653999999995</v>
      </c>
      <c r="R15" s="2138">
        <v>134180.1</v>
      </c>
      <c r="S15" s="2138">
        <v>118136.4</v>
      </c>
      <c r="T15" s="2138">
        <v>113781.6</v>
      </c>
      <c r="U15" s="2138">
        <v>114920.7</v>
      </c>
      <c r="V15" s="2138">
        <v>78307.486999999994</v>
      </c>
      <c r="W15" s="2138">
        <v>103052.34600000001</v>
      </c>
      <c r="X15" s="2138">
        <v>119589.625</v>
      </c>
      <c r="Y15" s="2138">
        <v>107356.178</v>
      </c>
      <c r="Z15" s="2138">
        <v>121795.705</v>
      </c>
      <c r="AA15" s="2138">
        <v>139361.84999999998</v>
      </c>
      <c r="AB15" s="2139">
        <v>178271.24520449998</v>
      </c>
      <c r="AC15" s="671"/>
      <c r="AD15" s="671"/>
      <c r="AE15" s="671"/>
      <c r="AF15" s="671"/>
      <c r="AG15" s="671"/>
      <c r="AH15" s="671"/>
      <c r="AI15" s="671"/>
      <c r="AJ15" s="671"/>
      <c r="AK15" s="671"/>
      <c r="AL15" s="671"/>
      <c r="AM15" s="671"/>
      <c r="AN15" s="671"/>
    </row>
    <row r="16" spans="1:40" ht="31.5" customHeight="1" thickTop="1">
      <c r="A16" s="678"/>
      <c r="B16" s="2127"/>
      <c r="C16" s="2141"/>
      <c r="D16" s="2127"/>
      <c r="E16" s="2127"/>
      <c r="F16" s="2127"/>
      <c r="G16" s="2127"/>
      <c r="H16" s="2127"/>
      <c r="I16" s="2127"/>
      <c r="J16" s="2127"/>
      <c r="K16" s="2127"/>
      <c r="L16" s="2127"/>
      <c r="M16" s="2127"/>
      <c r="N16" s="2127"/>
      <c r="O16" s="2128"/>
      <c r="P16" s="2142"/>
      <c r="Q16" s="2141"/>
      <c r="R16" s="2141"/>
      <c r="S16" s="2141"/>
      <c r="T16" s="2127"/>
      <c r="U16" s="2127"/>
      <c r="V16" s="2127"/>
      <c r="W16" s="2127"/>
      <c r="X16" s="2127"/>
      <c r="Y16" s="2127"/>
      <c r="Z16" s="2127"/>
      <c r="AA16" s="2127"/>
      <c r="AB16" s="2128"/>
      <c r="AC16" s="673"/>
      <c r="AD16" s="673"/>
      <c r="AE16" s="673"/>
      <c r="AF16" s="673"/>
      <c r="AG16" s="673"/>
      <c r="AH16" s="673"/>
      <c r="AI16" s="673"/>
      <c r="AJ16" s="673"/>
      <c r="AK16" s="673"/>
      <c r="AL16" s="673"/>
      <c r="AM16" s="673"/>
      <c r="AN16" s="673"/>
    </row>
    <row r="17" spans="1:40" ht="31.5" customHeight="1" thickBot="1">
      <c r="A17" s="680" t="s">
        <v>671</v>
      </c>
      <c r="B17" s="2143"/>
      <c r="C17" s="2144"/>
      <c r="D17" s="2143"/>
      <c r="E17" s="2143"/>
      <c r="F17" s="2143"/>
      <c r="G17" s="2143"/>
      <c r="H17" s="2143"/>
      <c r="I17" s="2143"/>
      <c r="J17" s="2143"/>
      <c r="K17" s="2143"/>
      <c r="L17" s="2143"/>
      <c r="M17" s="2143"/>
      <c r="N17" s="2143"/>
      <c r="O17" s="2145"/>
      <c r="P17" s="2146"/>
      <c r="Q17" s="2144"/>
      <c r="R17" s="2144"/>
      <c r="S17" s="2144"/>
      <c r="T17" s="2144"/>
      <c r="U17" s="2144"/>
      <c r="V17" s="2144"/>
      <c r="W17" s="2144"/>
      <c r="X17" s="2144"/>
      <c r="Y17" s="2127"/>
      <c r="Z17" s="2127"/>
      <c r="AA17" s="2127"/>
      <c r="AB17" s="2128"/>
      <c r="AC17" s="673"/>
      <c r="AD17" s="673"/>
      <c r="AE17" s="673"/>
      <c r="AF17" s="673"/>
      <c r="AG17" s="673"/>
      <c r="AH17" s="673"/>
      <c r="AI17" s="673"/>
      <c r="AJ17" s="673"/>
      <c r="AK17" s="673"/>
      <c r="AL17" s="673"/>
      <c r="AM17" s="673"/>
      <c r="AN17" s="673"/>
    </row>
    <row r="18" spans="1:40" s="672" customFormat="1" ht="31.5" customHeight="1" thickTop="1">
      <c r="A18" s="677" t="s">
        <v>672</v>
      </c>
      <c r="B18" s="2147">
        <v>576.6</v>
      </c>
      <c r="C18" s="2148">
        <v>2668.2</v>
      </c>
      <c r="D18" s="2148">
        <v>2111.6</v>
      </c>
      <c r="E18" s="2148">
        <v>1178.8</v>
      </c>
      <c r="F18" s="2148">
        <v>2137.1</v>
      </c>
      <c r="G18" s="2148">
        <v>2688.5</v>
      </c>
      <c r="H18" s="2148">
        <v>1951.1</v>
      </c>
      <c r="I18" s="2148">
        <v>1249.5</v>
      </c>
      <c r="J18" s="2148">
        <v>1830.6</v>
      </c>
      <c r="K18" s="2148">
        <v>2677.2</v>
      </c>
      <c r="L18" s="2148">
        <v>2388.7999999999997</v>
      </c>
      <c r="M18" s="2148">
        <v>6361.4</v>
      </c>
      <c r="N18" s="2148">
        <v>7758.2</v>
      </c>
      <c r="O18" s="2149">
        <v>9567.6</v>
      </c>
      <c r="P18" s="2150">
        <v>11371.4</v>
      </c>
      <c r="Q18" s="2148">
        <v>14856.786999999998</v>
      </c>
      <c r="R18" s="2148">
        <v>25201.5</v>
      </c>
      <c r="S18" s="2148">
        <v>11984.8</v>
      </c>
      <c r="T18" s="2148">
        <v>10216.100000000002</v>
      </c>
      <c r="U18" s="2148">
        <v>10996</v>
      </c>
      <c r="V18" s="2148">
        <v>13008.696</v>
      </c>
      <c r="W18" s="2148">
        <v>18276.152999999998</v>
      </c>
      <c r="X18" s="2148">
        <v>18453.121999999999</v>
      </c>
      <c r="Y18" s="2148">
        <v>21655.862000000001</v>
      </c>
      <c r="Z18" s="2148">
        <v>21872.042000000001</v>
      </c>
      <c r="AA18" s="2148">
        <v>26695.673000000003</v>
      </c>
      <c r="AB18" s="2149">
        <v>30762.58369808628</v>
      </c>
      <c r="AC18" s="671"/>
      <c r="AD18" s="671"/>
      <c r="AE18" s="671"/>
      <c r="AF18" s="671"/>
      <c r="AG18" s="671"/>
      <c r="AH18" s="671"/>
      <c r="AI18" s="671"/>
      <c r="AJ18" s="671"/>
      <c r="AK18" s="671"/>
      <c r="AL18" s="671"/>
      <c r="AM18" s="671"/>
      <c r="AN18" s="671"/>
    </row>
    <row r="19" spans="1:40" ht="31.5" customHeight="1">
      <c r="A19" s="678" t="s">
        <v>673</v>
      </c>
      <c r="B19" s="2133">
        <v>554.9</v>
      </c>
      <c r="C19" s="2134">
        <v>2668.2</v>
      </c>
      <c r="D19" s="2134">
        <v>2111.6</v>
      </c>
      <c r="E19" s="2134">
        <v>1178.8</v>
      </c>
      <c r="F19" s="2134">
        <v>2137.1</v>
      </c>
      <c r="G19" s="2134">
        <v>2688.5</v>
      </c>
      <c r="H19" s="2134">
        <v>1951.1</v>
      </c>
      <c r="I19" s="2134">
        <v>1249.5</v>
      </c>
      <c r="J19" s="2134">
        <v>1830.6</v>
      </c>
      <c r="K19" s="2134">
        <v>2677.2</v>
      </c>
      <c r="L19" s="2134">
        <v>2391.1999999999998</v>
      </c>
      <c r="M19" s="2134">
        <v>6361.4</v>
      </c>
      <c r="N19" s="2134">
        <v>7920</v>
      </c>
      <c r="O19" s="2135">
        <v>8390.4</v>
      </c>
      <c r="P19" s="2136">
        <v>11185.6</v>
      </c>
      <c r="Q19" s="2134">
        <v>7435.75</v>
      </c>
      <c r="R19" s="2134">
        <v>13253.6</v>
      </c>
      <c r="S19" s="2134">
        <v>17093.599999999999</v>
      </c>
      <c r="T19" s="2134">
        <v>19542.400000000001</v>
      </c>
      <c r="U19" s="2134">
        <v>20002.3</v>
      </c>
      <c r="V19" s="2134">
        <v>13763.047</v>
      </c>
      <c r="W19" s="2134">
        <v>14687.983</v>
      </c>
      <c r="X19" s="2134">
        <v>16116.371999999999</v>
      </c>
      <c r="Y19" s="2134">
        <v>14052.15</v>
      </c>
      <c r="Z19" s="2134">
        <v>19180.431</v>
      </c>
      <c r="AA19" s="2134">
        <v>19062.240000000002</v>
      </c>
      <c r="AB19" s="2135">
        <v>17190.089542548212</v>
      </c>
      <c r="AC19" s="673"/>
      <c r="AD19" s="673"/>
      <c r="AE19" s="673"/>
      <c r="AF19" s="673"/>
      <c r="AG19" s="673"/>
      <c r="AH19" s="673"/>
      <c r="AI19" s="673"/>
      <c r="AJ19" s="673"/>
      <c r="AK19" s="673"/>
      <c r="AL19" s="673"/>
      <c r="AM19" s="673"/>
      <c r="AN19" s="673"/>
    </row>
    <row r="20" spans="1:40" ht="31.5" customHeight="1">
      <c r="A20" s="678" t="s">
        <v>623</v>
      </c>
      <c r="B20" s="2133">
        <v>21.7</v>
      </c>
      <c r="C20" s="2134">
        <v>0</v>
      </c>
      <c r="D20" s="2134">
        <v>0</v>
      </c>
      <c r="E20" s="2134">
        <v>0</v>
      </c>
      <c r="F20" s="2134">
        <v>0</v>
      </c>
      <c r="G20" s="2134">
        <v>0</v>
      </c>
      <c r="H20" s="2134">
        <v>0</v>
      </c>
      <c r="I20" s="2134">
        <v>0</v>
      </c>
      <c r="J20" s="2134">
        <v>0</v>
      </c>
      <c r="K20" s="2134">
        <v>0</v>
      </c>
      <c r="L20" s="2134">
        <v>-2.4</v>
      </c>
      <c r="M20" s="2134">
        <v>0</v>
      </c>
      <c r="N20" s="2134">
        <v>-161.80000000000001</v>
      </c>
      <c r="O20" s="2135">
        <v>1177.2</v>
      </c>
      <c r="P20" s="2136">
        <v>185.8</v>
      </c>
      <c r="Q20" s="2134">
        <v>7132.6030000000001</v>
      </c>
      <c r="R20" s="2134">
        <v>11947.9</v>
      </c>
      <c r="S20" s="2134">
        <v>-5108.8</v>
      </c>
      <c r="T20" s="2134">
        <v>-9326.2999999999993</v>
      </c>
      <c r="U20" s="2134">
        <v>-9006.2999999999993</v>
      </c>
      <c r="V20" s="2134">
        <v>-754.351</v>
      </c>
      <c r="W20" s="2134">
        <v>3588.17</v>
      </c>
      <c r="X20" s="2134">
        <v>2336.75</v>
      </c>
      <c r="Y20" s="2134">
        <v>7603.7120000000004</v>
      </c>
      <c r="Z20" s="2134">
        <v>2691.6109999999999</v>
      </c>
      <c r="AA20" s="2134">
        <v>7633.433</v>
      </c>
      <c r="AB20" s="2135">
        <v>13572.494155538066</v>
      </c>
      <c r="AC20" s="673"/>
      <c r="AD20" s="673"/>
      <c r="AE20" s="673"/>
      <c r="AF20" s="673"/>
      <c r="AG20" s="673"/>
      <c r="AH20" s="673"/>
      <c r="AI20" s="673"/>
      <c r="AJ20" s="673"/>
      <c r="AK20" s="673"/>
      <c r="AL20" s="673"/>
      <c r="AM20" s="673"/>
      <c r="AN20" s="673"/>
    </row>
    <row r="21" spans="1:40" ht="31.5" customHeight="1">
      <c r="A21" s="678" t="s">
        <v>674</v>
      </c>
      <c r="B21" s="2133">
        <v>0</v>
      </c>
      <c r="C21" s="2134">
        <v>0</v>
      </c>
      <c r="D21" s="2134">
        <v>0</v>
      </c>
      <c r="E21" s="2134">
        <v>0</v>
      </c>
      <c r="F21" s="2134">
        <v>0</v>
      </c>
      <c r="G21" s="2134">
        <v>0</v>
      </c>
      <c r="H21" s="2134">
        <v>0</v>
      </c>
      <c r="I21" s="2134">
        <v>0</v>
      </c>
      <c r="J21" s="2134">
        <v>0</v>
      </c>
      <c r="K21" s="2134">
        <v>0</v>
      </c>
      <c r="L21" s="2134">
        <v>0</v>
      </c>
      <c r="M21" s="2134">
        <v>0</v>
      </c>
      <c r="N21" s="2134">
        <v>0</v>
      </c>
      <c r="O21" s="2135">
        <v>0</v>
      </c>
      <c r="P21" s="2136">
        <v>0</v>
      </c>
      <c r="Q21" s="2134">
        <v>288.43400000000003</v>
      </c>
      <c r="R21" s="2134">
        <v>0</v>
      </c>
      <c r="S21" s="2134">
        <v>0</v>
      </c>
      <c r="T21" s="2134">
        <v>0</v>
      </c>
      <c r="U21" s="2134">
        <v>0</v>
      </c>
      <c r="V21" s="2134">
        <v>0</v>
      </c>
      <c r="W21" s="2134">
        <v>0</v>
      </c>
      <c r="X21" s="2134">
        <v>0</v>
      </c>
      <c r="Y21" s="2134">
        <v>0</v>
      </c>
      <c r="Z21" s="2134"/>
      <c r="AA21" s="2134"/>
      <c r="AB21" s="2135"/>
      <c r="AC21" s="673"/>
      <c r="AD21" s="673"/>
      <c r="AE21" s="673"/>
      <c r="AF21" s="673"/>
      <c r="AG21" s="673"/>
      <c r="AH21" s="673"/>
      <c r="AI21" s="673"/>
      <c r="AJ21" s="673"/>
      <c r="AK21" s="673"/>
      <c r="AL21" s="673"/>
      <c r="AM21" s="673"/>
      <c r="AN21" s="673"/>
    </row>
    <row r="22" spans="1:40" s="672" customFormat="1" ht="31.5" customHeight="1">
      <c r="A22" s="677" t="s">
        <v>675</v>
      </c>
      <c r="B22" s="2129">
        <v>0</v>
      </c>
      <c r="C22" s="2130">
        <v>1592.2</v>
      </c>
      <c r="D22" s="2130">
        <v>1434.7</v>
      </c>
      <c r="E22" s="2130">
        <v>1239</v>
      </c>
      <c r="F22" s="2130">
        <v>351.4</v>
      </c>
      <c r="G22" s="2130">
        <v>98.9</v>
      </c>
      <c r="H22" s="2130">
        <v>159.19999999999999</v>
      </c>
      <c r="I22" s="2130">
        <v>251.3</v>
      </c>
      <c r="J22" s="2130">
        <v>130.80000000000001</v>
      </c>
      <c r="K22" s="2130">
        <v>51.9</v>
      </c>
      <c r="L22" s="2130">
        <v>69.900000000000006</v>
      </c>
      <c r="M22" s="2130">
        <v>25.2</v>
      </c>
      <c r="N22" s="2130">
        <v>145.1</v>
      </c>
      <c r="O22" s="2131">
        <v>0</v>
      </c>
      <c r="P22" s="2132">
        <v>127.40000000000002</v>
      </c>
      <c r="Q22" s="2130">
        <v>0</v>
      </c>
      <c r="R22" s="2130">
        <v>0</v>
      </c>
      <c r="S22" s="2130">
        <v>0</v>
      </c>
      <c r="T22" s="2130">
        <v>0</v>
      </c>
      <c r="U22" s="2130">
        <v>0</v>
      </c>
      <c r="V22" s="2130">
        <v>0</v>
      </c>
      <c r="W22" s="2130">
        <v>0</v>
      </c>
      <c r="X22" s="2130">
        <v>0</v>
      </c>
      <c r="Y22" s="2130">
        <v>0</v>
      </c>
      <c r="Z22" s="2130"/>
      <c r="AA22" s="2130"/>
      <c r="AB22" s="2131"/>
      <c r="AC22" s="671"/>
      <c r="AD22" s="671"/>
      <c r="AE22" s="671"/>
      <c r="AF22" s="671"/>
      <c r="AG22" s="671"/>
      <c r="AH22" s="671"/>
      <c r="AI22" s="671"/>
      <c r="AJ22" s="671"/>
      <c r="AK22" s="671"/>
      <c r="AL22" s="671"/>
      <c r="AM22" s="671"/>
      <c r="AN22" s="671"/>
    </row>
    <row r="23" spans="1:40" s="672" customFormat="1" ht="31.5" customHeight="1">
      <c r="A23" s="677" t="s">
        <v>676</v>
      </c>
      <c r="B23" s="2129">
        <v>0</v>
      </c>
      <c r="C23" s="2130">
        <v>0</v>
      </c>
      <c r="D23" s="2130">
        <v>0</v>
      </c>
      <c r="E23" s="2130">
        <v>0</v>
      </c>
      <c r="F23" s="2130">
        <v>0</v>
      </c>
      <c r="G23" s="2130">
        <v>0</v>
      </c>
      <c r="H23" s="2130">
        <v>0</v>
      </c>
      <c r="I23" s="2130">
        <v>0</v>
      </c>
      <c r="J23" s="2130">
        <v>0</v>
      </c>
      <c r="K23" s="2130">
        <v>0</v>
      </c>
      <c r="L23" s="2130">
        <v>0</v>
      </c>
      <c r="M23" s="2130">
        <v>0</v>
      </c>
      <c r="N23" s="2130">
        <v>0</v>
      </c>
      <c r="O23" s="2131">
        <v>0</v>
      </c>
      <c r="P23" s="2132">
        <v>0</v>
      </c>
      <c r="Q23" s="2130">
        <v>156.74100000000001</v>
      </c>
      <c r="R23" s="2130">
        <v>7108.9</v>
      </c>
      <c r="S23" s="2130">
        <v>8197.7999999999993</v>
      </c>
      <c r="T23" s="2130">
        <v>8351.2999999999993</v>
      </c>
      <c r="U23" s="2130">
        <v>8330.2999999999993</v>
      </c>
      <c r="V23" s="2130">
        <v>574.41700000000003</v>
      </c>
      <c r="W23" s="2130">
        <v>742.61699999999996</v>
      </c>
      <c r="X23" s="2130">
        <v>3627.7069999999999</v>
      </c>
      <c r="Y23" s="2130">
        <v>1553.0920000000001</v>
      </c>
      <c r="Z23" s="2130">
        <v>1603.509</v>
      </c>
      <c r="AA23" s="2130">
        <v>3234.5</v>
      </c>
      <c r="AB23" s="2131">
        <v>3197.0413545089668</v>
      </c>
      <c r="AC23" s="671"/>
      <c r="AD23" s="671"/>
      <c r="AE23" s="671"/>
      <c r="AF23" s="671"/>
      <c r="AG23" s="671"/>
      <c r="AH23" s="671"/>
      <c r="AI23" s="671"/>
      <c r="AJ23" s="671"/>
      <c r="AK23" s="671"/>
      <c r="AL23" s="671"/>
      <c r="AM23" s="671"/>
      <c r="AN23" s="671"/>
    </row>
    <row r="24" spans="1:40" s="672" customFormat="1" ht="31.5" customHeight="1">
      <c r="A24" s="677" t="s">
        <v>677</v>
      </c>
      <c r="B24" s="2129">
        <v>1292</v>
      </c>
      <c r="C24" s="2130">
        <v>6969.9</v>
      </c>
      <c r="D24" s="2130">
        <v>5449.8</v>
      </c>
      <c r="E24" s="2130">
        <v>6819</v>
      </c>
      <c r="F24" s="2130">
        <v>4846.7</v>
      </c>
      <c r="G24" s="2130">
        <v>7744.4</v>
      </c>
      <c r="H24" s="2130">
        <v>5172.2</v>
      </c>
      <c r="I24" s="2130">
        <v>5111.2</v>
      </c>
      <c r="J24" s="2130">
        <v>4856.1000000000004</v>
      </c>
      <c r="K24" s="2130">
        <v>8195.9</v>
      </c>
      <c r="L24" s="2130">
        <v>7403.4</v>
      </c>
      <c r="M24" s="2130">
        <v>19616.599999999999</v>
      </c>
      <c r="N24" s="2130">
        <v>21394.2</v>
      </c>
      <c r="O24" s="2131">
        <v>22797.5</v>
      </c>
      <c r="P24" s="2132">
        <v>34647.1</v>
      </c>
      <c r="Q24" s="2130">
        <v>39948.464</v>
      </c>
      <c r="R24" s="2130">
        <v>83132.899999999994</v>
      </c>
      <c r="S24" s="2130">
        <v>87698.7</v>
      </c>
      <c r="T24" s="2130">
        <v>81232.100000000006</v>
      </c>
      <c r="U24" s="2130">
        <v>78552.100000000006</v>
      </c>
      <c r="V24" s="2130">
        <v>47578.811000000002</v>
      </c>
      <c r="W24" s="2130">
        <v>59220.849000000002</v>
      </c>
      <c r="X24" s="2130">
        <v>68420.235000000001</v>
      </c>
      <c r="Y24" s="2130">
        <v>62028.928</v>
      </c>
      <c r="Z24" s="2130">
        <v>71529.987999999998</v>
      </c>
      <c r="AA24" s="2130">
        <v>80468.5</v>
      </c>
      <c r="AB24" s="2131">
        <v>107456.63738280139</v>
      </c>
      <c r="AC24" s="671"/>
      <c r="AD24" s="671"/>
      <c r="AE24" s="671"/>
      <c r="AF24" s="671"/>
      <c r="AG24" s="671"/>
      <c r="AH24" s="671"/>
      <c r="AI24" s="671"/>
      <c r="AJ24" s="671"/>
      <c r="AK24" s="671"/>
      <c r="AL24" s="671"/>
      <c r="AM24" s="671"/>
      <c r="AN24" s="671"/>
    </row>
    <row r="25" spans="1:40" s="672" customFormat="1" ht="31.5" customHeight="1">
      <c r="A25" s="677" t="s">
        <v>678</v>
      </c>
      <c r="B25" s="2129">
        <v>577.29999999999995</v>
      </c>
      <c r="C25" s="2130">
        <v>2155.5</v>
      </c>
      <c r="D25" s="2130">
        <v>2664.8</v>
      </c>
      <c r="E25" s="2130">
        <v>2029.1000000000001</v>
      </c>
      <c r="F25" s="2130">
        <v>1605.1</v>
      </c>
      <c r="G25" s="2130">
        <v>1527.8</v>
      </c>
      <c r="H25" s="2130">
        <v>931.1</v>
      </c>
      <c r="I25" s="2130">
        <v>2329.7000000000003</v>
      </c>
      <c r="J25" s="2130">
        <v>1053.8</v>
      </c>
      <c r="K25" s="2130">
        <v>1978.5</v>
      </c>
      <c r="L25" s="2130">
        <v>1822.8</v>
      </c>
      <c r="M25" s="2130">
        <v>3602.8</v>
      </c>
      <c r="N25" s="2130">
        <v>5207.2</v>
      </c>
      <c r="O25" s="2131">
        <v>5095.5</v>
      </c>
      <c r="P25" s="2132">
        <v>8193.2000000000007</v>
      </c>
      <c r="Q25" s="2130">
        <v>10842.7</v>
      </c>
      <c r="R25" s="2130">
        <v>18736.8</v>
      </c>
      <c r="S25" s="2130">
        <v>10255.1</v>
      </c>
      <c r="T25" s="2130">
        <v>13982.1</v>
      </c>
      <c r="U25" s="2130">
        <v>17042.3</v>
      </c>
      <c r="V25" s="2130">
        <v>17145.562999999998</v>
      </c>
      <c r="W25" s="2130">
        <v>24812.726999999999</v>
      </c>
      <c r="X25" s="2130">
        <v>29088.561000000002</v>
      </c>
      <c r="Y25" s="2130">
        <v>22118.295999999998</v>
      </c>
      <c r="Z25" s="2130">
        <v>26790.166000000001</v>
      </c>
      <c r="AA25" s="2130">
        <v>28963</v>
      </c>
      <c r="AB25" s="2131">
        <v>36854.982759103368</v>
      </c>
      <c r="AC25" s="671"/>
      <c r="AD25" s="671"/>
      <c r="AE25" s="671"/>
      <c r="AF25" s="671"/>
      <c r="AG25" s="671"/>
      <c r="AH25" s="671"/>
      <c r="AI25" s="671"/>
      <c r="AJ25" s="671"/>
      <c r="AK25" s="671"/>
      <c r="AL25" s="671"/>
      <c r="AM25" s="671"/>
      <c r="AN25" s="671"/>
    </row>
    <row r="26" spans="1:40" s="672" customFormat="1" ht="31.5" customHeight="1" thickBot="1">
      <c r="A26" s="681" t="s">
        <v>679</v>
      </c>
      <c r="B26" s="2151">
        <v>2445.8999999999996</v>
      </c>
      <c r="C26" s="2152">
        <v>13385.8</v>
      </c>
      <c r="D26" s="2152">
        <v>11660.900000000001</v>
      </c>
      <c r="E26" s="2152">
        <v>11265.9</v>
      </c>
      <c r="F26" s="2152">
        <v>8940.2999999999993</v>
      </c>
      <c r="G26" s="2152">
        <v>12059.599999999999</v>
      </c>
      <c r="H26" s="2152">
        <v>8213.6</v>
      </c>
      <c r="I26" s="2152">
        <v>8941.7000000000007</v>
      </c>
      <c r="J26" s="2152">
        <v>7871.3</v>
      </c>
      <c r="K26" s="2152">
        <v>12903.5</v>
      </c>
      <c r="L26" s="2152">
        <v>11684.899999999998</v>
      </c>
      <c r="M26" s="2152">
        <v>29605.999999999996</v>
      </c>
      <c r="N26" s="2152">
        <v>34504.699999999997</v>
      </c>
      <c r="O26" s="2153">
        <v>37460.6</v>
      </c>
      <c r="P26" s="2154">
        <v>54339.099999999991</v>
      </c>
      <c r="Q26" s="2152">
        <v>65804.691999999995</v>
      </c>
      <c r="R26" s="2152">
        <v>134180.09999999998</v>
      </c>
      <c r="S26" s="2152">
        <v>118136.4</v>
      </c>
      <c r="T26" s="2152">
        <v>113781.6</v>
      </c>
      <c r="U26" s="2152">
        <v>114920.70000000001</v>
      </c>
      <c r="V26" s="2152">
        <v>78307.486999999994</v>
      </c>
      <c r="W26" s="2152">
        <v>103052.34600000001</v>
      </c>
      <c r="X26" s="2152">
        <v>119589.625</v>
      </c>
      <c r="Y26" s="2152">
        <v>107356.178</v>
      </c>
      <c r="Z26" s="2152">
        <v>121795.70499999999</v>
      </c>
      <c r="AA26" s="2152">
        <v>139361.70000000001</v>
      </c>
      <c r="AB26" s="2153">
        <v>178271.24519450002</v>
      </c>
      <c r="AC26" s="671"/>
      <c r="AD26" s="671"/>
      <c r="AE26" s="671"/>
      <c r="AF26" s="671"/>
      <c r="AG26" s="671"/>
      <c r="AH26" s="671"/>
      <c r="AI26" s="671"/>
      <c r="AJ26" s="671"/>
      <c r="AK26" s="671"/>
      <c r="AL26" s="671"/>
      <c r="AM26" s="671"/>
      <c r="AN26" s="671"/>
    </row>
    <row r="27" spans="1:40" s="205" customFormat="1" ht="18" customHeight="1">
      <c r="A27" s="1260" t="s">
        <v>47</v>
      </c>
      <c r="B27" s="1261"/>
      <c r="C27" s="1261"/>
      <c r="D27" s="1261"/>
      <c r="E27" s="1261"/>
      <c r="F27" s="1261"/>
      <c r="G27" s="1261"/>
      <c r="H27" s="1261"/>
      <c r="I27" s="1261"/>
      <c r="J27" s="1261"/>
      <c r="K27" s="1261"/>
      <c r="L27" s="1261"/>
      <c r="M27" s="1261"/>
      <c r="N27" s="1261"/>
      <c r="O27" s="1261"/>
      <c r="P27" s="1261"/>
      <c r="Q27" s="1261"/>
      <c r="R27" s="1261"/>
      <c r="S27" s="1261"/>
      <c r="T27" s="1262"/>
      <c r="U27" s="1262"/>
      <c r="V27" s="1262"/>
      <c r="W27" s="1262"/>
      <c r="X27" s="1262"/>
      <c r="Y27" s="1262"/>
      <c r="Z27" s="1262"/>
      <c r="AA27" s="1263"/>
      <c r="AB27" s="1262"/>
    </row>
    <row r="28" spans="1:40" ht="34.5" customHeight="1">
      <c r="A28" s="206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  <c r="S28" s="64"/>
      <c r="AA28" s="205"/>
    </row>
    <row r="29" spans="1:40" ht="23.25" customHeight="1">
      <c r="A29" s="208"/>
    </row>
    <row r="30" spans="1:40" ht="27" customHeight="1">
      <c r="A30" s="208"/>
    </row>
    <row r="46" spans="3:3">
      <c r="C46" s="207" t="e">
        <v>#REF!</v>
      </c>
    </row>
    <row r="49" spans="1:3">
      <c r="C49" s="207" t="e">
        <v>#REF!</v>
      </c>
    </row>
    <row r="50" spans="1:3">
      <c r="A50" s="207">
        <v>446760.6</v>
      </c>
    </row>
    <row r="51" spans="1:3">
      <c r="A51" s="207">
        <v>1452734</v>
      </c>
    </row>
    <row r="52" spans="1:3">
      <c r="A52" s="207">
        <v>1899494.6</v>
      </c>
      <c r="C52" s="207">
        <v>40.040000000000006</v>
      </c>
    </row>
    <row r="53" spans="1:3">
      <c r="C53" s="207">
        <v>245.96</v>
      </c>
    </row>
    <row r="54" spans="1:3">
      <c r="C54" s="207">
        <v>286</v>
      </c>
    </row>
  </sheetData>
  <hyperlinks>
    <hyperlink ref="A1" location="Menu!A1" display="Return to Menu"/>
  </hyperlinks>
  <pageMargins left="0.68" right="0.32" top="0.78" bottom="0.75" header="0.55000000000000004" footer="0"/>
  <pageSetup paperSize="9" scale="55" fitToWidth="2" fitToHeight="2" orientation="landscape" r:id="rId1"/>
  <headerFooter alignWithMargins="0"/>
  <colBreaks count="1" manualBreakCount="1">
    <brk id="15" max="26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view="pageBreakPreview" zoomScale="90" zoomScaleNormal="75" zoomScaleSheetLayoutView="90" workbookViewId="0">
      <pane xSplit="1" ySplit="3" topLeftCell="F4" activePane="bottomRight" state="frozen"/>
      <selection activeCell="A64" sqref="A64"/>
      <selection pane="topRight" activeCell="A64" sqref="A64"/>
      <selection pane="bottomLeft" activeCell="A64" sqref="A64"/>
      <selection pane="bottomRight" activeCell="L27" sqref="L27"/>
    </sheetView>
  </sheetViews>
  <sheetFormatPr defaultRowHeight="15.75"/>
  <cols>
    <col min="1" max="1" width="55.85546875" style="272" customWidth="1"/>
    <col min="2" max="11" width="13.140625" style="271" customWidth="1"/>
    <col min="12" max="12" width="52.7109375" style="272" customWidth="1"/>
    <col min="13" max="23" width="7.85546875" style="272" customWidth="1"/>
    <col min="24" max="24" width="9.28515625" style="272" customWidth="1"/>
    <col min="25" max="28" width="7.85546875" style="272" customWidth="1"/>
    <col min="29" max="230" width="9.140625" style="272"/>
    <col min="231" max="231" width="48.85546875" style="272" customWidth="1"/>
    <col min="232" max="234" width="6.42578125" style="272" bestFit="1" customWidth="1"/>
    <col min="235" max="241" width="7.7109375" style="272" bestFit="1" customWidth="1"/>
    <col min="242" max="242" width="48.85546875" style="272" customWidth="1"/>
    <col min="243" max="243" width="7.7109375" style="272" bestFit="1" customWidth="1"/>
    <col min="244" max="254" width="6.42578125" style="272" bestFit="1" customWidth="1"/>
    <col min="255" max="16384" width="9.140625" style="272"/>
  </cols>
  <sheetData>
    <row r="1" spans="1:31" ht="26.25">
      <c r="A1" s="390" t="s">
        <v>1123</v>
      </c>
    </row>
    <row r="2" spans="1:31" s="1265" customFormat="1" ht="42.75" customHeight="1" thickBot="1">
      <c r="A2" s="2352" t="s">
        <v>1652</v>
      </c>
      <c r="B2" s="2352"/>
      <c r="C2" s="2352"/>
      <c r="D2" s="2352"/>
      <c r="E2" s="2352"/>
      <c r="F2" s="2352"/>
      <c r="G2" s="2352"/>
      <c r="H2" s="2352"/>
      <c r="I2" s="2352"/>
      <c r="J2" s="1264"/>
      <c r="K2" s="1264"/>
      <c r="L2" s="2352" t="s">
        <v>1652</v>
      </c>
      <c r="M2" s="2352"/>
      <c r="N2" s="2352"/>
      <c r="O2" s="2352"/>
      <c r="P2" s="2352"/>
      <c r="Q2" s="2352"/>
      <c r="R2" s="2352"/>
      <c r="S2" s="2352"/>
      <c r="T2" s="2352"/>
      <c r="U2" s="2352"/>
      <c r="V2" s="2352"/>
      <c r="X2" s="1264"/>
    </row>
    <row r="3" spans="1:31" s="271" customFormat="1" ht="18" customHeight="1" thickBot="1">
      <c r="A3" s="685" t="s">
        <v>680</v>
      </c>
      <c r="B3" s="270">
        <v>1990</v>
      </c>
      <c r="C3" s="270">
        <v>1991</v>
      </c>
      <c r="D3" s="270">
        <v>1992</v>
      </c>
      <c r="E3" s="270">
        <v>1993</v>
      </c>
      <c r="F3" s="270">
        <v>1994</v>
      </c>
      <c r="G3" s="270">
        <v>1995</v>
      </c>
      <c r="H3" s="270">
        <v>1996</v>
      </c>
      <c r="I3" s="270">
        <v>1997</v>
      </c>
      <c r="J3" s="270">
        <v>1998</v>
      </c>
      <c r="K3" s="349">
        <v>1999</v>
      </c>
      <c r="L3" s="685" t="s">
        <v>680</v>
      </c>
      <c r="M3" s="270">
        <v>2000</v>
      </c>
      <c r="N3" s="270">
        <v>2001</v>
      </c>
      <c r="O3" s="270">
        <v>2002</v>
      </c>
      <c r="P3" s="270">
        <v>2003</v>
      </c>
      <c r="Q3" s="270">
        <v>2004</v>
      </c>
      <c r="R3" s="270">
        <v>2005</v>
      </c>
      <c r="S3" s="270">
        <v>2006</v>
      </c>
      <c r="T3" s="270">
        <v>2007</v>
      </c>
      <c r="U3" s="270">
        <v>2008</v>
      </c>
      <c r="V3" s="270">
        <v>2009</v>
      </c>
      <c r="W3" s="270">
        <v>2010</v>
      </c>
      <c r="X3" s="270">
        <v>2011</v>
      </c>
      <c r="Y3" s="270">
        <v>2012</v>
      </c>
      <c r="Z3" s="270">
        <v>2013</v>
      </c>
      <c r="AA3" s="270">
        <v>2014</v>
      </c>
      <c r="AB3" s="270">
        <v>2015</v>
      </c>
      <c r="AC3" s="270">
        <v>2016</v>
      </c>
      <c r="AD3" s="270">
        <v>2017</v>
      </c>
      <c r="AE3" s="349">
        <v>2018</v>
      </c>
    </row>
    <row r="4" spans="1:31" s="271" customFormat="1" ht="18" customHeight="1">
      <c r="A4" s="1266" t="s">
        <v>681</v>
      </c>
      <c r="B4" s="1274">
        <v>1</v>
      </c>
      <c r="C4" s="1274">
        <v>2</v>
      </c>
      <c r="D4" s="1274">
        <v>2</v>
      </c>
      <c r="E4" s="1274">
        <v>2</v>
      </c>
      <c r="F4" s="1274">
        <v>3</v>
      </c>
      <c r="G4" s="1274">
        <v>4</v>
      </c>
      <c r="H4" s="1274">
        <v>4</v>
      </c>
      <c r="I4" s="1274">
        <v>4</v>
      </c>
      <c r="J4" s="1274">
        <v>4</v>
      </c>
      <c r="K4" s="1275">
        <v>4</v>
      </c>
      <c r="L4" s="1266" t="s">
        <v>681</v>
      </c>
      <c r="M4" s="1290">
        <v>4</v>
      </c>
      <c r="N4" s="1290">
        <v>4</v>
      </c>
      <c r="O4" s="1290">
        <v>4</v>
      </c>
      <c r="P4" s="1290">
        <v>6</v>
      </c>
      <c r="Q4" s="1290">
        <v>6</v>
      </c>
      <c r="R4" s="1290">
        <v>6</v>
      </c>
      <c r="S4" s="1290">
        <v>6</v>
      </c>
      <c r="T4" s="1290">
        <v>5</v>
      </c>
      <c r="U4" s="1290">
        <v>5</v>
      </c>
      <c r="V4" s="1290">
        <v>5</v>
      </c>
      <c r="W4" s="1290">
        <v>5</v>
      </c>
      <c r="X4" s="1290">
        <v>5</v>
      </c>
      <c r="Y4" s="1290">
        <v>5</v>
      </c>
      <c r="Z4" s="1290">
        <v>5</v>
      </c>
      <c r="AA4" s="1290">
        <v>5</v>
      </c>
      <c r="AB4" s="1290">
        <v>5</v>
      </c>
      <c r="AC4" s="1290">
        <v>5</v>
      </c>
      <c r="AD4" s="1290">
        <v>6</v>
      </c>
      <c r="AE4" s="1291">
        <v>6</v>
      </c>
    </row>
    <row r="5" spans="1:31" ht="18" customHeight="1">
      <c r="A5" s="1267" t="s">
        <v>682</v>
      </c>
      <c r="B5" s="1276" t="s">
        <v>42</v>
      </c>
      <c r="C5" s="1276" t="s">
        <v>42</v>
      </c>
      <c r="D5" s="1276" t="s">
        <v>42</v>
      </c>
      <c r="E5" s="1276" t="s">
        <v>42</v>
      </c>
      <c r="F5" s="1276" t="s">
        <v>42</v>
      </c>
      <c r="G5" s="1277">
        <v>1</v>
      </c>
      <c r="H5" s="1277">
        <v>1</v>
      </c>
      <c r="I5" s="1277">
        <v>1</v>
      </c>
      <c r="J5" s="1277">
        <v>1</v>
      </c>
      <c r="K5" s="1278">
        <v>1</v>
      </c>
      <c r="L5" s="1267" t="s">
        <v>682</v>
      </c>
      <c r="M5" s="1292">
        <v>1</v>
      </c>
      <c r="N5" s="1292">
        <v>1</v>
      </c>
      <c r="O5" s="1292">
        <v>1</v>
      </c>
      <c r="P5" s="1292">
        <v>1</v>
      </c>
      <c r="Q5" s="1292">
        <v>1</v>
      </c>
      <c r="R5" s="1293">
        <v>1</v>
      </c>
      <c r="S5" s="1293">
        <v>1</v>
      </c>
      <c r="T5" s="1293">
        <v>0</v>
      </c>
      <c r="U5" s="1293">
        <v>0</v>
      </c>
      <c r="V5" s="1293">
        <v>0</v>
      </c>
      <c r="W5" s="1293">
        <v>0</v>
      </c>
      <c r="X5" s="1293">
        <v>0</v>
      </c>
      <c r="Y5" s="1293">
        <v>0</v>
      </c>
      <c r="Z5" s="1293">
        <v>0</v>
      </c>
      <c r="AA5" s="1293">
        <v>0</v>
      </c>
      <c r="AB5" s="1293">
        <v>0</v>
      </c>
      <c r="AC5" s="1293">
        <v>0</v>
      </c>
      <c r="AD5" s="1293">
        <v>0</v>
      </c>
      <c r="AE5" s="1294">
        <v>0</v>
      </c>
    </row>
    <row r="6" spans="1:31" ht="18" customHeight="1">
      <c r="A6" s="1268" t="s">
        <v>1041</v>
      </c>
      <c r="B6" s="1276" t="s">
        <v>42</v>
      </c>
      <c r="C6" s="1276" t="s">
        <v>42</v>
      </c>
      <c r="D6" s="1276" t="s">
        <v>42</v>
      </c>
      <c r="E6" s="1276" t="s">
        <v>42</v>
      </c>
      <c r="F6" s="1277">
        <v>1</v>
      </c>
      <c r="G6" s="1277">
        <v>1</v>
      </c>
      <c r="H6" s="1277">
        <v>1</v>
      </c>
      <c r="I6" s="1277">
        <v>1</v>
      </c>
      <c r="J6" s="1277">
        <v>1</v>
      </c>
      <c r="K6" s="1278">
        <v>1</v>
      </c>
      <c r="L6" s="1268" t="s">
        <v>784</v>
      </c>
      <c r="M6" s="1292">
        <v>1</v>
      </c>
      <c r="N6" s="1292">
        <v>1</v>
      </c>
      <c r="O6" s="1292">
        <v>1</v>
      </c>
      <c r="P6" s="1292">
        <v>1</v>
      </c>
      <c r="Q6" s="1292">
        <v>1</v>
      </c>
      <c r="R6" s="1293">
        <v>1</v>
      </c>
      <c r="S6" s="1293">
        <v>1</v>
      </c>
      <c r="T6" s="1293">
        <v>1</v>
      </c>
      <c r="U6" s="1293">
        <v>1</v>
      </c>
      <c r="V6" s="1293">
        <v>1</v>
      </c>
      <c r="W6" s="1293">
        <v>1</v>
      </c>
      <c r="X6" s="1293">
        <v>1</v>
      </c>
      <c r="Y6" s="1293">
        <v>1</v>
      </c>
      <c r="Z6" s="1293">
        <v>1</v>
      </c>
      <c r="AA6" s="1293">
        <v>1</v>
      </c>
      <c r="AB6" s="1293">
        <v>1</v>
      </c>
      <c r="AC6" s="1293">
        <v>1</v>
      </c>
      <c r="AD6" s="1293">
        <v>1</v>
      </c>
      <c r="AE6" s="1294">
        <v>1</v>
      </c>
    </row>
    <row r="7" spans="1:31" ht="18" customHeight="1">
      <c r="A7" s="1268" t="s">
        <v>683</v>
      </c>
      <c r="B7" s="1276" t="s">
        <v>42</v>
      </c>
      <c r="C7" s="1277">
        <v>1</v>
      </c>
      <c r="D7" s="1277">
        <v>1</v>
      </c>
      <c r="E7" s="1277">
        <v>1</v>
      </c>
      <c r="F7" s="1277">
        <v>1</v>
      </c>
      <c r="G7" s="1277">
        <v>1</v>
      </c>
      <c r="H7" s="1277">
        <v>1</v>
      </c>
      <c r="I7" s="1277">
        <v>1</v>
      </c>
      <c r="J7" s="1277">
        <v>1</v>
      </c>
      <c r="K7" s="1278">
        <v>1</v>
      </c>
      <c r="L7" s="1268" t="s">
        <v>683</v>
      </c>
      <c r="M7" s="1292">
        <v>1</v>
      </c>
      <c r="N7" s="1292">
        <v>1</v>
      </c>
      <c r="O7" s="1292">
        <v>1</v>
      </c>
      <c r="P7" s="1292">
        <v>1</v>
      </c>
      <c r="Q7" s="1292">
        <v>1</v>
      </c>
      <c r="R7" s="1293">
        <v>1</v>
      </c>
      <c r="S7" s="1293">
        <v>1</v>
      </c>
      <c r="T7" s="1293">
        <v>1</v>
      </c>
      <c r="U7" s="1293">
        <v>1</v>
      </c>
      <c r="V7" s="1293">
        <v>1</v>
      </c>
      <c r="W7" s="1293">
        <v>1</v>
      </c>
      <c r="X7" s="1293">
        <v>1</v>
      </c>
      <c r="Y7" s="1293">
        <v>1</v>
      </c>
      <c r="Z7" s="1293">
        <v>1</v>
      </c>
      <c r="AA7" s="1293">
        <v>1</v>
      </c>
      <c r="AB7" s="1293">
        <v>1</v>
      </c>
      <c r="AC7" s="1293">
        <v>1</v>
      </c>
      <c r="AD7" s="1293">
        <v>1</v>
      </c>
      <c r="AE7" s="1294">
        <v>1</v>
      </c>
    </row>
    <row r="8" spans="1:31" ht="18" customHeight="1">
      <c r="A8" s="1268" t="s">
        <v>684</v>
      </c>
      <c r="B8" s="1276" t="s">
        <v>42</v>
      </c>
      <c r="C8" s="1276" t="s">
        <v>42</v>
      </c>
      <c r="D8" s="1276" t="s">
        <v>42</v>
      </c>
      <c r="E8" s="1276" t="s">
        <v>42</v>
      </c>
      <c r="F8" s="1276" t="s">
        <v>42</v>
      </c>
      <c r="G8" s="1276" t="s">
        <v>42</v>
      </c>
      <c r="H8" s="1276" t="s">
        <v>42</v>
      </c>
      <c r="I8" s="1276" t="s">
        <v>42</v>
      </c>
      <c r="J8" s="1276" t="s">
        <v>42</v>
      </c>
      <c r="K8" s="1279" t="s">
        <v>42</v>
      </c>
      <c r="L8" s="1268" t="s">
        <v>684</v>
      </c>
      <c r="M8" s="1292" t="s">
        <v>42</v>
      </c>
      <c r="N8" s="1292" t="s">
        <v>42</v>
      </c>
      <c r="O8" s="1292" t="s">
        <v>42</v>
      </c>
      <c r="P8" s="1292">
        <v>1</v>
      </c>
      <c r="Q8" s="1292">
        <v>1</v>
      </c>
      <c r="R8" s="1293">
        <v>1</v>
      </c>
      <c r="S8" s="1293">
        <v>1</v>
      </c>
      <c r="T8" s="1293">
        <v>1</v>
      </c>
      <c r="U8" s="1293">
        <v>1</v>
      </c>
      <c r="V8" s="1293">
        <v>1</v>
      </c>
      <c r="W8" s="1293">
        <v>1</v>
      </c>
      <c r="X8" s="1293">
        <v>1</v>
      </c>
      <c r="Y8" s="1293">
        <v>1</v>
      </c>
      <c r="Z8" s="1293">
        <v>1</v>
      </c>
      <c r="AA8" s="1293">
        <v>1</v>
      </c>
      <c r="AB8" s="1293">
        <v>1</v>
      </c>
      <c r="AC8" s="1293">
        <v>1</v>
      </c>
      <c r="AD8" s="1293">
        <v>1</v>
      </c>
      <c r="AE8" s="1294">
        <v>1</v>
      </c>
    </row>
    <row r="9" spans="1:31" ht="18" customHeight="1">
      <c r="A9" s="1268" t="s">
        <v>1042</v>
      </c>
      <c r="B9" s="1276" t="s">
        <v>42</v>
      </c>
      <c r="C9" s="1276" t="s">
        <v>42</v>
      </c>
      <c r="D9" s="1276" t="s">
        <v>42</v>
      </c>
      <c r="E9" s="1276" t="s">
        <v>42</v>
      </c>
      <c r="F9" s="1276" t="s">
        <v>42</v>
      </c>
      <c r="G9" s="1276" t="s">
        <v>42</v>
      </c>
      <c r="H9" s="1276" t="s">
        <v>42</v>
      </c>
      <c r="I9" s="1276" t="s">
        <v>42</v>
      </c>
      <c r="J9" s="1276" t="s">
        <v>42</v>
      </c>
      <c r="K9" s="1279" t="s">
        <v>42</v>
      </c>
      <c r="L9" s="1268" t="s">
        <v>785</v>
      </c>
      <c r="M9" s="1292" t="s">
        <v>42</v>
      </c>
      <c r="N9" s="1292" t="s">
        <v>42</v>
      </c>
      <c r="O9" s="1292" t="s">
        <v>42</v>
      </c>
      <c r="P9" s="1292">
        <v>1</v>
      </c>
      <c r="Q9" s="1292">
        <v>1</v>
      </c>
      <c r="R9" s="1293">
        <v>1</v>
      </c>
      <c r="S9" s="1293">
        <v>1</v>
      </c>
      <c r="T9" s="1293">
        <v>1</v>
      </c>
      <c r="U9" s="1293">
        <v>1</v>
      </c>
      <c r="V9" s="1293">
        <v>1</v>
      </c>
      <c r="W9" s="1293">
        <v>1</v>
      </c>
      <c r="X9" s="1293">
        <v>1</v>
      </c>
      <c r="Y9" s="1293">
        <v>1</v>
      </c>
      <c r="Z9" s="1293">
        <v>1</v>
      </c>
      <c r="AA9" s="1293">
        <v>1</v>
      </c>
      <c r="AB9" s="1293">
        <v>1</v>
      </c>
      <c r="AC9" s="1293">
        <v>1</v>
      </c>
      <c r="AD9" s="1293">
        <v>1</v>
      </c>
      <c r="AE9" s="1294">
        <v>1</v>
      </c>
    </row>
    <row r="10" spans="1:31" ht="18" customHeight="1">
      <c r="A10" s="1268" t="s">
        <v>685</v>
      </c>
      <c r="B10" s="1280">
        <v>1</v>
      </c>
      <c r="C10" s="1280">
        <v>1</v>
      </c>
      <c r="D10" s="1280">
        <v>1</v>
      </c>
      <c r="E10" s="1280">
        <v>1</v>
      </c>
      <c r="F10" s="1280">
        <v>1</v>
      </c>
      <c r="G10" s="1280">
        <v>1</v>
      </c>
      <c r="H10" s="1280">
        <v>1</v>
      </c>
      <c r="I10" s="1280">
        <v>1</v>
      </c>
      <c r="J10" s="1280">
        <v>1</v>
      </c>
      <c r="K10" s="1281">
        <v>1</v>
      </c>
      <c r="L10" s="1268" t="s">
        <v>685</v>
      </c>
      <c r="M10" s="1292">
        <v>1</v>
      </c>
      <c r="N10" s="1292">
        <v>1</v>
      </c>
      <c r="O10" s="1292">
        <v>1</v>
      </c>
      <c r="P10" s="1292">
        <v>1</v>
      </c>
      <c r="Q10" s="1292">
        <v>1</v>
      </c>
      <c r="R10" s="1293">
        <v>1</v>
      </c>
      <c r="S10" s="1293">
        <v>1</v>
      </c>
      <c r="T10" s="1293">
        <v>1</v>
      </c>
      <c r="U10" s="1293">
        <v>1</v>
      </c>
      <c r="V10" s="1293">
        <v>1</v>
      </c>
      <c r="W10" s="1293">
        <v>1</v>
      </c>
      <c r="X10" s="1293">
        <v>1</v>
      </c>
      <c r="Y10" s="1293">
        <v>1</v>
      </c>
      <c r="Z10" s="1293">
        <v>1</v>
      </c>
      <c r="AA10" s="1293">
        <v>1</v>
      </c>
      <c r="AB10" s="1293">
        <v>1</v>
      </c>
      <c r="AC10" s="1293">
        <v>1</v>
      </c>
      <c r="AD10" s="1293">
        <v>1</v>
      </c>
      <c r="AE10" s="1294">
        <v>1</v>
      </c>
    </row>
    <row r="11" spans="1:31" ht="18" customHeight="1">
      <c r="A11" s="1269" t="s">
        <v>686</v>
      </c>
      <c r="B11" s="1282">
        <v>169</v>
      </c>
      <c r="C11" s="1282">
        <v>287</v>
      </c>
      <c r="D11" s="1282">
        <v>629</v>
      </c>
      <c r="E11" s="1282">
        <v>1150</v>
      </c>
      <c r="F11" s="1282">
        <v>1245</v>
      </c>
      <c r="G11" s="1282">
        <v>1630</v>
      </c>
      <c r="H11" s="1282">
        <v>1646</v>
      </c>
      <c r="I11" s="1282">
        <v>1293</v>
      </c>
      <c r="J11" s="1282">
        <v>1293</v>
      </c>
      <c r="K11" s="1283">
        <v>1292</v>
      </c>
      <c r="L11" s="1268" t="s">
        <v>1371</v>
      </c>
      <c r="M11" s="1292" t="s">
        <v>42</v>
      </c>
      <c r="N11" s="1292" t="s">
        <v>42</v>
      </c>
      <c r="O11" s="1292" t="s">
        <v>42</v>
      </c>
      <c r="P11" s="1292" t="s">
        <v>42</v>
      </c>
      <c r="Q11" s="1292" t="s">
        <v>42</v>
      </c>
      <c r="R11" s="1295" t="s">
        <v>42</v>
      </c>
      <c r="S11" s="1295" t="s">
        <v>42</v>
      </c>
      <c r="T11" s="1295" t="s">
        <v>42</v>
      </c>
      <c r="U11" s="1295" t="s">
        <v>42</v>
      </c>
      <c r="V11" s="1295" t="s">
        <v>42</v>
      </c>
      <c r="W11" s="1295" t="s">
        <v>42</v>
      </c>
      <c r="X11" s="1295" t="s">
        <v>42</v>
      </c>
      <c r="Y11" s="1295" t="s">
        <v>42</v>
      </c>
      <c r="Z11" s="1295" t="s">
        <v>42</v>
      </c>
      <c r="AA11" s="1295" t="s">
        <v>42</v>
      </c>
      <c r="AB11" s="1295" t="s">
        <v>42</v>
      </c>
      <c r="AC11" s="1295" t="s">
        <v>42</v>
      </c>
      <c r="AD11" s="1296">
        <v>1</v>
      </c>
      <c r="AE11" s="1294">
        <v>1</v>
      </c>
    </row>
    <row r="12" spans="1:31" ht="18" customHeight="1">
      <c r="A12" s="1268" t="s">
        <v>687</v>
      </c>
      <c r="B12" s="1276">
        <v>0</v>
      </c>
      <c r="C12" s="1276">
        <v>66</v>
      </c>
      <c r="D12" s="1276">
        <v>401</v>
      </c>
      <c r="E12" s="1276">
        <v>879</v>
      </c>
      <c r="F12" s="1276">
        <v>970</v>
      </c>
      <c r="G12" s="1276">
        <v>1355</v>
      </c>
      <c r="H12" s="1276">
        <v>1368</v>
      </c>
      <c r="I12" s="1276">
        <v>1015</v>
      </c>
      <c r="J12" s="1276">
        <v>1015</v>
      </c>
      <c r="K12" s="1279">
        <v>1014</v>
      </c>
      <c r="L12" s="1269" t="s">
        <v>686</v>
      </c>
      <c r="M12" s="1297">
        <v>1159</v>
      </c>
      <c r="N12" s="1297">
        <v>747</v>
      </c>
      <c r="O12" s="1297">
        <v>769</v>
      </c>
      <c r="P12" s="1297">
        <v>774</v>
      </c>
      <c r="Q12" s="1297">
        <v>753</v>
      </c>
      <c r="R12" s="1298">
        <v>757</v>
      </c>
      <c r="S12" s="1298">
        <v>750</v>
      </c>
      <c r="T12" s="1298">
        <v>709</v>
      </c>
      <c r="U12" s="1298">
        <v>695</v>
      </c>
      <c r="V12" s="1298">
        <v>828</v>
      </c>
      <c r="W12" s="1298">
        <v>801</v>
      </c>
      <c r="X12" s="1298">
        <v>821</v>
      </c>
      <c r="Y12" s="1298">
        <v>883</v>
      </c>
      <c r="Z12" s="1298">
        <v>825</v>
      </c>
      <c r="AA12" s="1298">
        <v>891</v>
      </c>
      <c r="AB12" s="1298">
        <v>948</v>
      </c>
      <c r="AC12" s="1298">
        <v>987</v>
      </c>
      <c r="AD12" s="1298">
        <v>987</v>
      </c>
      <c r="AE12" s="1299">
        <v>987</v>
      </c>
    </row>
    <row r="13" spans="1:31" ht="18" customHeight="1">
      <c r="A13" s="1270" t="s">
        <v>688</v>
      </c>
      <c r="B13" s="1284">
        <v>169</v>
      </c>
      <c r="C13" s="1284">
        <v>221</v>
      </c>
      <c r="D13" s="1284">
        <v>228</v>
      </c>
      <c r="E13" s="1284">
        <v>271</v>
      </c>
      <c r="F13" s="1284">
        <v>275</v>
      </c>
      <c r="G13" s="1284">
        <v>275</v>
      </c>
      <c r="H13" s="1284">
        <v>278</v>
      </c>
      <c r="I13" s="1284">
        <v>278</v>
      </c>
      <c r="J13" s="1284">
        <v>278</v>
      </c>
      <c r="K13" s="1285">
        <v>278</v>
      </c>
      <c r="L13" s="1268" t="s">
        <v>687</v>
      </c>
      <c r="M13" s="1292">
        <v>881</v>
      </c>
      <c r="N13" s="1292">
        <v>747</v>
      </c>
      <c r="O13" s="1292">
        <v>769</v>
      </c>
      <c r="P13" s="1292">
        <v>774</v>
      </c>
      <c r="Q13" s="1300">
        <v>753</v>
      </c>
      <c r="R13" s="1292">
        <v>757</v>
      </c>
      <c r="S13" s="1292">
        <v>750</v>
      </c>
      <c r="T13" s="1292">
        <v>709</v>
      </c>
      <c r="U13" s="1292">
        <v>695</v>
      </c>
      <c r="V13" s="1292">
        <v>828</v>
      </c>
      <c r="W13" s="1292">
        <v>801</v>
      </c>
      <c r="X13" s="1292">
        <v>821</v>
      </c>
      <c r="Y13" s="1292">
        <v>883</v>
      </c>
      <c r="Z13" s="1292">
        <v>825</v>
      </c>
      <c r="AA13" s="1292">
        <v>891</v>
      </c>
      <c r="AB13" s="1292">
        <v>948</v>
      </c>
      <c r="AC13" s="1292">
        <v>987</v>
      </c>
      <c r="AD13" s="1292">
        <v>987</v>
      </c>
      <c r="AE13" s="1301">
        <v>987</v>
      </c>
    </row>
    <row r="14" spans="1:31" ht="18" customHeight="1">
      <c r="A14" s="1271" t="s">
        <v>689</v>
      </c>
      <c r="B14" s="1282">
        <v>84</v>
      </c>
      <c r="C14" s="1282">
        <v>127</v>
      </c>
      <c r="D14" s="1282">
        <v>872</v>
      </c>
      <c r="E14" s="1282">
        <v>674</v>
      </c>
      <c r="F14" s="1282">
        <v>680</v>
      </c>
      <c r="G14" s="1282">
        <v>657</v>
      </c>
      <c r="H14" s="1282">
        <v>564</v>
      </c>
      <c r="I14" s="1282">
        <v>478</v>
      </c>
      <c r="J14" s="1282">
        <v>540</v>
      </c>
      <c r="K14" s="1283">
        <v>541</v>
      </c>
      <c r="L14" s="1270" t="s">
        <v>688</v>
      </c>
      <c r="M14" s="1295">
        <v>278</v>
      </c>
      <c r="N14" s="1295">
        <v>0</v>
      </c>
      <c r="O14" s="1295">
        <v>0</v>
      </c>
      <c r="P14" s="1295">
        <v>0</v>
      </c>
      <c r="Q14" s="1295">
        <v>0</v>
      </c>
      <c r="R14" s="1295">
        <v>0</v>
      </c>
      <c r="S14" s="1295">
        <v>0</v>
      </c>
      <c r="T14" s="1295">
        <v>0</v>
      </c>
      <c r="U14" s="1295">
        <v>0</v>
      </c>
      <c r="V14" s="1295">
        <v>0</v>
      </c>
      <c r="W14" s="1295">
        <v>0</v>
      </c>
      <c r="X14" s="1295">
        <v>0</v>
      </c>
      <c r="Y14" s="1295">
        <v>0</v>
      </c>
      <c r="Z14" s="1295">
        <v>0</v>
      </c>
      <c r="AA14" s="1295">
        <v>0</v>
      </c>
      <c r="AB14" s="1295">
        <v>0</v>
      </c>
      <c r="AC14" s="1295">
        <v>0</v>
      </c>
      <c r="AD14" s="1295">
        <v>0</v>
      </c>
      <c r="AE14" s="1302">
        <v>0</v>
      </c>
    </row>
    <row r="15" spans="1:31" ht="18" customHeight="1">
      <c r="A15" s="1272" t="s">
        <v>690</v>
      </c>
      <c r="B15" s="1276"/>
      <c r="C15" s="1276"/>
      <c r="D15" s="1276">
        <v>618</v>
      </c>
      <c r="E15" s="1276">
        <v>310</v>
      </c>
      <c r="F15" s="1276">
        <v>290</v>
      </c>
      <c r="G15" s="1276">
        <v>279</v>
      </c>
      <c r="H15" s="1276">
        <v>279</v>
      </c>
      <c r="I15" s="1276">
        <v>270</v>
      </c>
      <c r="J15" s="1276">
        <v>279</v>
      </c>
      <c r="K15" s="1279">
        <v>280</v>
      </c>
      <c r="L15" s="1271" t="s">
        <v>689</v>
      </c>
      <c r="M15" s="1303">
        <v>541</v>
      </c>
      <c r="N15" s="1303">
        <v>244</v>
      </c>
      <c r="O15" s="1303">
        <v>249</v>
      </c>
      <c r="P15" s="1303">
        <v>252</v>
      </c>
      <c r="Q15" s="1303">
        <v>304</v>
      </c>
      <c r="R15" s="1303">
        <v>316</v>
      </c>
      <c r="S15" s="1303">
        <v>338</v>
      </c>
      <c r="T15" s="1303">
        <v>315</v>
      </c>
      <c r="U15" s="1303">
        <v>298</v>
      </c>
      <c r="V15" s="1303">
        <v>310</v>
      </c>
      <c r="W15" s="1303">
        <v>311</v>
      </c>
      <c r="X15" s="1303">
        <v>323</v>
      </c>
      <c r="Y15" s="1303">
        <v>249</v>
      </c>
      <c r="Z15" s="1303">
        <v>247</v>
      </c>
      <c r="AA15" s="1303">
        <v>239</v>
      </c>
      <c r="AB15" s="1303">
        <v>236</v>
      </c>
      <c r="AC15" s="1303">
        <v>235</v>
      </c>
      <c r="AD15" s="1303">
        <v>250</v>
      </c>
      <c r="AE15" s="1294">
        <v>144</v>
      </c>
    </row>
    <row r="16" spans="1:31" ht="18" customHeight="1">
      <c r="A16" s="1272" t="s">
        <v>691</v>
      </c>
      <c r="B16" s="1276">
        <v>80</v>
      </c>
      <c r="C16" s="1276">
        <v>100</v>
      </c>
      <c r="D16" s="1276">
        <v>105</v>
      </c>
      <c r="E16" s="1276">
        <v>105</v>
      </c>
      <c r="F16" s="1276">
        <v>103</v>
      </c>
      <c r="G16" s="1276">
        <v>90</v>
      </c>
      <c r="H16" s="1276">
        <v>90</v>
      </c>
      <c r="I16" s="1276">
        <v>83</v>
      </c>
      <c r="J16" s="1276">
        <v>57</v>
      </c>
      <c r="K16" s="1279">
        <v>57</v>
      </c>
      <c r="L16" s="1272" t="s">
        <v>824</v>
      </c>
      <c r="M16" s="1292">
        <v>280</v>
      </c>
      <c r="N16" s="1292">
        <v>98</v>
      </c>
      <c r="O16" s="1292">
        <v>102</v>
      </c>
      <c r="P16" s="1292">
        <v>104</v>
      </c>
      <c r="Q16" s="1292">
        <v>107</v>
      </c>
      <c r="R16" s="1292">
        <v>112</v>
      </c>
      <c r="S16" s="1292">
        <v>112</v>
      </c>
      <c r="T16" s="1292">
        <v>112</v>
      </c>
      <c r="U16" s="1292">
        <v>114</v>
      </c>
      <c r="V16" s="1292">
        <v>114</v>
      </c>
      <c r="W16" s="1292">
        <v>114</v>
      </c>
      <c r="X16" s="1292">
        <v>114</v>
      </c>
      <c r="Y16" s="1292">
        <v>65</v>
      </c>
      <c r="Z16" s="1292">
        <v>67</v>
      </c>
      <c r="AA16" s="1292">
        <v>69</v>
      </c>
      <c r="AB16" s="1292">
        <v>66</v>
      </c>
      <c r="AC16" s="1292">
        <v>66</v>
      </c>
      <c r="AD16" s="1292">
        <v>70</v>
      </c>
      <c r="AE16" s="1294">
        <v>60</v>
      </c>
    </row>
    <row r="17" spans="1:31" ht="18" customHeight="1">
      <c r="A17" s="1272" t="s">
        <v>692</v>
      </c>
      <c r="B17" s="1276" t="s">
        <v>42</v>
      </c>
      <c r="C17" s="1276" t="s">
        <v>42</v>
      </c>
      <c r="D17" s="1276" t="s">
        <v>42</v>
      </c>
      <c r="E17" s="1277">
        <v>3</v>
      </c>
      <c r="F17" s="1277">
        <v>4</v>
      </c>
      <c r="G17" s="1277">
        <v>4</v>
      </c>
      <c r="H17" s="1277">
        <v>5</v>
      </c>
      <c r="I17" s="1277">
        <v>5</v>
      </c>
      <c r="J17" s="1277">
        <v>5</v>
      </c>
      <c r="K17" s="1278">
        <v>5</v>
      </c>
      <c r="L17" s="1272" t="s">
        <v>691</v>
      </c>
      <c r="M17" s="1292">
        <v>57</v>
      </c>
      <c r="N17" s="1292">
        <v>57</v>
      </c>
      <c r="O17" s="1292">
        <v>57</v>
      </c>
      <c r="P17" s="1292">
        <v>57</v>
      </c>
      <c r="Q17" s="1293">
        <v>103</v>
      </c>
      <c r="R17" s="1292">
        <v>103</v>
      </c>
      <c r="S17" s="1292">
        <v>103</v>
      </c>
      <c r="T17" s="1292">
        <v>77</v>
      </c>
      <c r="U17" s="1292">
        <v>54</v>
      </c>
      <c r="V17" s="1292">
        <v>49</v>
      </c>
      <c r="W17" s="1292">
        <v>49</v>
      </c>
      <c r="X17" s="1292">
        <v>61</v>
      </c>
      <c r="Y17" s="1292">
        <v>60</v>
      </c>
      <c r="Z17" s="1292">
        <v>53</v>
      </c>
      <c r="AA17" s="1292">
        <v>48</v>
      </c>
      <c r="AB17" s="1292">
        <v>49</v>
      </c>
      <c r="AC17" s="1292">
        <v>49</v>
      </c>
      <c r="AD17" s="1292">
        <v>60</v>
      </c>
      <c r="AE17" s="1294">
        <v>47</v>
      </c>
    </row>
    <row r="18" spans="1:31" ht="18" customHeight="1">
      <c r="A18" s="1272" t="s">
        <v>693</v>
      </c>
      <c r="B18" s="1276" t="s">
        <v>42</v>
      </c>
      <c r="C18" s="1277">
        <v>23</v>
      </c>
      <c r="D18" s="1277">
        <v>145</v>
      </c>
      <c r="E18" s="1277">
        <v>252</v>
      </c>
      <c r="F18" s="1277">
        <v>279</v>
      </c>
      <c r="G18" s="1277">
        <v>280</v>
      </c>
      <c r="H18" s="1277">
        <v>186</v>
      </c>
      <c r="I18" s="1277">
        <v>115</v>
      </c>
      <c r="J18" s="1277">
        <v>194</v>
      </c>
      <c r="K18" s="1278">
        <v>194</v>
      </c>
      <c r="L18" s="1272" t="s">
        <v>692</v>
      </c>
      <c r="M18" s="1292">
        <v>5</v>
      </c>
      <c r="N18" s="1292">
        <v>5</v>
      </c>
      <c r="O18" s="1292">
        <v>5</v>
      </c>
      <c r="P18" s="1292">
        <v>5</v>
      </c>
      <c r="Q18" s="1292">
        <v>5</v>
      </c>
      <c r="R18" s="1293">
        <v>5</v>
      </c>
      <c r="S18" s="1293">
        <v>5</v>
      </c>
      <c r="T18" s="1293">
        <v>5</v>
      </c>
      <c r="U18" s="1293">
        <v>5</v>
      </c>
      <c r="V18" s="1293">
        <v>5</v>
      </c>
      <c r="W18" s="1293">
        <v>5</v>
      </c>
      <c r="X18" s="1293">
        <v>5</v>
      </c>
      <c r="Y18" s="1293">
        <v>5</v>
      </c>
      <c r="Z18" s="1293">
        <v>2</v>
      </c>
      <c r="AA18" s="1293">
        <v>2</v>
      </c>
      <c r="AB18" s="1293">
        <v>1</v>
      </c>
      <c r="AC18" s="1293">
        <v>0</v>
      </c>
      <c r="AD18" s="1293">
        <v>0</v>
      </c>
      <c r="AE18" s="1294">
        <v>0</v>
      </c>
    </row>
    <row r="19" spans="1:31" ht="18" customHeight="1">
      <c r="A19" s="1268" t="s">
        <v>694</v>
      </c>
      <c r="B19" s="1276">
        <v>1</v>
      </c>
      <c r="C19" s="1276">
        <v>1</v>
      </c>
      <c r="D19" s="1276">
        <v>1</v>
      </c>
      <c r="E19" s="1276">
        <v>1</v>
      </c>
      <c r="F19" s="1276">
        <v>1</v>
      </c>
      <c r="G19" s="1276">
        <v>1</v>
      </c>
      <c r="H19" s="1276">
        <v>1</v>
      </c>
      <c r="I19" s="1276">
        <v>1</v>
      </c>
      <c r="J19" s="1276">
        <v>1</v>
      </c>
      <c r="K19" s="1279">
        <v>1</v>
      </c>
      <c r="L19" s="1272" t="s">
        <v>825</v>
      </c>
      <c r="M19" s="1292">
        <v>194</v>
      </c>
      <c r="N19" s="1292">
        <v>79</v>
      </c>
      <c r="O19" s="1292">
        <v>80</v>
      </c>
      <c r="P19" s="1292">
        <v>81</v>
      </c>
      <c r="Q19" s="1292">
        <v>83</v>
      </c>
      <c r="R19" s="1293">
        <v>90</v>
      </c>
      <c r="S19" s="1293">
        <v>91</v>
      </c>
      <c r="T19" s="1293">
        <v>93</v>
      </c>
      <c r="U19" s="1293">
        <v>81</v>
      </c>
      <c r="V19" s="1293">
        <v>98</v>
      </c>
      <c r="W19" s="1293">
        <v>102</v>
      </c>
      <c r="X19" s="1293">
        <v>102</v>
      </c>
      <c r="Y19" s="1293">
        <v>82</v>
      </c>
      <c r="Z19" s="1293">
        <v>82</v>
      </c>
      <c r="AA19" s="1293">
        <v>82</v>
      </c>
      <c r="AB19" s="1293">
        <v>82</v>
      </c>
      <c r="AC19" s="1293">
        <v>82</v>
      </c>
      <c r="AD19" s="1293">
        <v>82</v>
      </c>
      <c r="AE19" s="1304">
        <v>82</v>
      </c>
    </row>
    <row r="20" spans="1:31" ht="18" customHeight="1">
      <c r="A20" s="1268" t="s">
        <v>695</v>
      </c>
      <c r="B20" s="1276">
        <v>1</v>
      </c>
      <c r="C20" s="1276">
        <v>1</v>
      </c>
      <c r="D20" s="1276">
        <v>1</v>
      </c>
      <c r="E20" s="1276">
        <v>1</v>
      </c>
      <c r="F20" s="1276">
        <v>1</v>
      </c>
      <c r="G20" s="1276">
        <v>1</v>
      </c>
      <c r="H20" s="1276">
        <v>1</v>
      </c>
      <c r="I20" s="1276">
        <v>1</v>
      </c>
      <c r="J20" s="1276">
        <v>1</v>
      </c>
      <c r="K20" s="1279">
        <v>1</v>
      </c>
      <c r="L20" s="1268" t="s">
        <v>694</v>
      </c>
      <c r="M20" s="1292">
        <v>1</v>
      </c>
      <c r="N20" s="1292">
        <v>1</v>
      </c>
      <c r="O20" s="1292">
        <v>1</v>
      </c>
      <c r="P20" s="1292">
        <v>1</v>
      </c>
      <c r="Q20" s="1292">
        <v>1</v>
      </c>
      <c r="R20" s="1292">
        <v>1</v>
      </c>
      <c r="S20" s="1292">
        <v>1</v>
      </c>
      <c r="T20" s="1292">
        <v>1</v>
      </c>
      <c r="U20" s="1292">
        <v>1</v>
      </c>
      <c r="V20" s="1292">
        <v>1</v>
      </c>
      <c r="W20" s="1292">
        <v>1</v>
      </c>
      <c r="X20" s="1292">
        <v>1</v>
      </c>
      <c r="Y20" s="1292">
        <v>1</v>
      </c>
      <c r="Z20" s="1292">
        <v>1</v>
      </c>
      <c r="AA20" s="1292">
        <v>1</v>
      </c>
      <c r="AB20" s="1292">
        <v>1</v>
      </c>
      <c r="AC20" s="1292">
        <v>1</v>
      </c>
      <c r="AD20" s="1292">
        <v>1</v>
      </c>
      <c r="AE20" s="1294">
        <v>1</v>
      </c>
    </row>
    <row r="21" spans="1:31" ht="18" customHeight="1">
      <c r="A21" s="1272" t="s">
        <v>696</v>
      </c>
      <c r="B21" s="1276">
        <v>1</v>
      </c>
      <c r="C21" s="1276">
        <v>1</v>
      </c>
      <c r="D21" s="1276">
        <v>1</v>
      </c>
      <c r="E21" s="1276">
        <v>1</v>
      </c>
      <c r="F21" s="1276">
        <v>1</v>
      </c>
      <c r="G21" s="1276">
        <v>1</v>
      </c>
      <c r="H21" s="1276">
        <v>1</v>
      </c>
      <c r="I21" s="1276">
        <v>1</v>
      </c>
      <c r="J21" s="1276">
        <v>1</v>
      </c>
      <c r="K21" s="1279">
        <v>1</v>
      </c>
      <c r="L21" s="1268" t="s">
        <v>695</v>
      </c>
      <c r="M21" s="1292">
        <v>1</v>
      </c>
      <c r="N21" s="1292">
        <v>1</v>
      </c>
      <c r="O21" s="1292">
        <v>1</v>
      </c>
      <c r="P21" s="1292">
        <v>1</v>
      </c>
      <c r="Q21" s="1292">
        <v>1</v>
      </c>
      <c r="R21" s="1292">
        <v>1</v>
      </c>
      <c r="S21" s="1292">
        <v>1</v>
      </c>
      <c r="T21" s="1292">
        <v>1</v>
      </c>
      <c r="U21" s="1292">
        <v>1</v>
      </c>
      <c r="V21" s="1292">
        <v>1</v>
      </c>
      <c r="W21" s="1292">
        <v>1</v>
      </c>
      <c r="X21" s="1292">
        <v>1</v>
      </c>
      <c r="Y21" s="1292">
        <v>1</v>
      </c>
      <c r="Z21" s="1292">
        <v>1</v>
      </c>
      <c r="AA21" s="1292">
        <v>1</v>
      </c>
      <c r="AB21" s="1292">
        <v>1</v>
      </c>
      <c r="AC21" s="1292">
        <v>1</v>
      </c>
      <c r="AD21" s="1292">
        <v>1</v>
      </c>
      <c r="AE21" s="1294">
        <v>1</v>
      </c>
    </row>
    <row r="22" spans="1:31" ht="18" customHeight="1">
      <c r="A22" s="1272" t="s">
        <v>697</v>
      </c>
      <c r="B22" s="1276">
        <v>1</v>
      </c>
      <c r="C22" s="1276">
        <v>1</v>
      </c>
      <c r="D22" s="1276">
        <v>1</v>
      </c>
      <c r="E22" s="1276">
        <v>1</v>
      </c>
      <c r="F22" s="1276">
        <v>1</v>
      </c>
      <c r="G22" s="1276">
        <v>1</v>
      </c>
      <c r="H22" s="1276">
        <v>1</v>
      </c>
      <c r="I22" s="1276">
        <v>1</v>
      </c>
      <c r="J22" s="1276">
        <v>1</v>
      </c>
      <c r="K22" s="1279">
        <v>1</v>
      </c>
      <c r="L22" s="1272" t="s">
        <v>696</v>
      </c>
      <c r="M22" s="1292">
        <v>1</v>
      </c>
      <c r="N22" s="1292">
        <v>1</v>
      </c>
      <c r="O22" s="1292">
        <v>1</v>
      </c>
      <c r="P22" s="1292">
        <v>1</v>
      </c>
      <c r="Q22" s="1292">
        <v>1</v>
      </c>
      <c r="R22" s="1292">
        <v>1</v>
      </c>
      <c r="S22" s="1292">
        <v>1</v>
      </c>
      <c r="T22" s="1292">
        <v>1</v>
      </c>
      <c r="U22" s="1292">
        <v>1</v>
      </c>
      <c r="V22" s="1292">
        <v>1</v>
      </c>
      <c r="W22" s="1292">
        <v>1</v>
      </c>
      <c r="X22" s="1292">
        <v>1</v>
      </c>
      <c r="Y22" s="1292">
        <v>1</v>
      </c>
      <c r="Z22" s="1292">
        <v>1</v>
      </c>
      <c r="AA22" s="1292">
        <v>1</v>
      </c>
      <c r="AB22" s="1292">
        <v>1</v>
      </c>
      <c r="AC22" s="1292">
        <v>1</v>
      </c>
      <c r="AD22" s="1292">
        <v>1</v>
      </c>
      <c r="AE22" s="1294">
        <v>1</v>
      </c>
    </row>
    <row r="23" spans="1:31" ht="18" customHeight="1">
      <c r="A23" s="1272" t="s">
        <v>698</v>
      </c>
      <c r="B23" s="1277"/>
      <c r="C23" s="1277"/>
      <c r="D23" s="1277"/>
      <c r="E23" s="1277"/>
      <c r="F23" s="1276"/>
      <c r="G23" s="1276"/>
      <c r="H23" s="1276"/>
      <c r="I23" s="1276">
        <v>1</v>
      </c>
      <c r="J23" s="1276">
        <v>1</v>
      </c>
      <c r="K23" s="1279">
        <v>1</v>
      </c>
      <c r="L23" s="1272" t="s">
        <v>697</v>
      </c>
      <c r="M23" s="1292">
        <v>1</v>
      </c>
      <c r="N23" s="1292">
        <v>1</v>
      </c>
      <c r="O23" s="1292">
        <v>1</v>
      </c>
      <c r="P23" s="1292">
        <v>1</v>
      </c>
      <c r="Q23" s="1292">
        <v>1</v>
      </c>
      <c r="R23" s="1292">
        <v>1</v>
      </c>
      <c r="S23" s="1292">
        <v>1</v>
      </c>
      <c r="T23" s="1292">
        <v>1</v>
      </c>
      <c r="U23" s="1292">
        <v>1</v>
      </c>
      <c r="V23" s="1292">
        <v>1</v>
      </c>
      <c r="W23" s="1292">
        <v>1</v>
      </c>
      <c r="X23" s="1292">
        <v>1</v>
      </c>
      <c r="Y23" s="1292">
        <v>1</v>
      </c>
      <c r="Z23" s="1292">
        <v>1</v>
      </c>
      <c r="AA23" s="1292">
        <v>1</v>
      </c>
      <c r="AB23" s="1292">
        <v>1</v>
      </c>
      <c r="AC23" s="1292">
        <v>1</v>
      </c>
      <c r="AD23" s="1292">
        <v>1</v>
      </c>
      <c r="AE23" s="1294">
        <v>1</v>
      </c>
    </row>
    <row r="24" spans="1:31" ht="18" customHeight="1">
      <c r="A24" s="1272" t="s">
        <v>699</v>
      </c>
      <c r="B24" s="1277"/>
      <c r="C24" s="1277"/>
      <c r="D24" s="1277"/>
      <c r="E24" s="1277"/>
      <c r="F24" s="1277"/>
      <c r="G24" s="1277"/>
      <c r="H24" s="1277"/>
      <c r="I24" s="1277"/>
      <c r="J24" s="1277"/>
      <c r="K24" s="1278"/>
      <c r="L24" s="1272" t="s">
        <v>698</v>
      </c>
      <c r="M24" s="1292">
        <v>1</v>
      </c>
      <c r="N24" s="1292">
        <v>1</v>
      </c>
      <c r="O24" s="1292">
        <v>1</v>
      </c>
      <c r="P24" s="1292">
        <v>1</v>
      </c>
      <c r="Q24" s="1292">
        <v>1</v>
      </c>
      <c r="R24" s="1292">
        <v>1</v>
      </c>
      <c r="S24" s="1292">
        <v>1</v>
      </c>
      <c r="T24" s="1292">
        <v>1</v>
      </c>
      <c r="U24" s="1292">
        <v>1</v>
      </c>
      <c r="V24" s="1292">
        <v>1</v>
      </c>
      <c r="W24" s="1292">
        <v>1</v>
      </c>
      <c r="X24" s="1292">
        <v>1</v>
      </c>
      <c r="Y24" s="1292">
        <v>1</v>
      </c>
      <c r="Z24" s="1292">
        <v>1</v>
      </c>
      <c r="AA24" s="1292">
        <v>1</v>
      </c>
      <c r="AB24" s="1292">
        <v>1</v>
      </c>
      <c r="AC24" s="1292">
        <v>1</v>
      </c>
      <c r="AD24" s="1292">
        <v>1</v>
      </c>
      <c r="AE24" s="1294">
        <v>1</v>
      </c>
    </row>
    <row r="25" spans="1:31" ht="18" customHeight="1">
      <c r="A25" s="1272" t="s">
        <v>786</v>
      </c>
      <c r="B25" s="1286"/>
      <c r="C25" s="1277"/>
      <c r="D25" s="1277"/>
      <c r="E25" s="1277"/>
      <c r="F25" s="1277"/>
      <c r="G25" s="1277"/>
      <c r="H25" s="1277"/>
      <c r="I25" s="1277"/>
      <c r="J25" s="1277"/>
      <c r="K25" s="1278"/>
      <c r="L25" s="1272" t="s">
        <v>699</v>
      </c>
      <c r="M25" s="1292" t="s">
        <v>42</v>
      </c>
      <c r="N25" s="1292" t="s">
        <v>42</v>
      </c>
      <c r="O25" s="1292" t="s">
        <v>42</v>
      </c>
      <c r="P25" s="1292" t="s">
        <v>42</v>
      </c>
      <c r="Q25" s="1292">
        <v>1</v>
      </c>
      <c r="R25" s="1292">
        <v>1</v>
      </c>
      <c r="S25" s="1292">
        <v>1</v>
      </c>
      <c r="T25" s="1292">
        <v>1</v>
      </c>
      <c r="U25" s="1292">
        <v>1</v>
      </c>
      <c r="V25" s="1292">
        <v>1</v>
      </c>
      <c r="W25" s="1292">
        <v>1</v>
      </c>
      <c r="X25" s="1292">
        <v>1</v>
      </c>
      <c r="Y25" s="1292">
        <v>1</v>
      </c>
      <c r="Z25" s="1292">
        <v>1</v>
      </c>
      <c r="AA25" s="1292">
        <v>1</v>
      </c>
      <c r="AB25" s="1292">
        <v>1</v>
      </c>
      <c r="AC25" s="1292">
        <v>1</v>
      </c>
      <c r="AD25" s="1292">
        <v>1</v>
      </c>
      <c r="AE25" s="1294">
        <v>1</v>
      </c>
    </row>
    <row r="26" spans="1:31" ht="18" customHeight="1">
      <c r="A26" s="1272" t="s">
        <v>787</v>
      </c>
      <c r="B26" s="1286"/>
      <c r="C26" s="1277"/>
      <c r="D26" s="1277"/>
      <c r="E26" s="1277"/>
      <c r="F26" s="1277"/>
      <c r="G26" s="1277"/>
      <c r="H26" s="1277"/>
      <c r="I26" s="1277"/>
      <c r="J26" s="1277"/>
      <c r="K26" s="1278"/>
      <c r="L26" s="1272" t="s">
        <v>786</v>
      </c>
      <c r="M26" s="1292" t="s">
        <v>42</v>
      </c>
      <c r="N26" s="1292" t="s">
        <v>42</v>
      </c>
      <c r="O26" s="1292" t="s">
        <v>42</v>
      </c>
      <c r="P26" s="1292" t="s">
        <v>42</v>
      </c>
      <c r="Q26" s="1292" t="s">
        <v>42</v>
      </c>
      <c r="R26" s="1292" t="s">
        <v>42</v>
      </c>
      <c r="S26" s="1292">
        <v>13</v>
      </c>
      <c r="T26" s="1292">
        <v>12</v>
      </c>
      <c r="U26" s="1292">
        <v>26</v>
      </c>
      <c r="V26" s="1292">
        <v>26</v>
      </c>
      <c r="W26" s="1292">
        <v>24</v>
      </c>
      <c r="X26" s="1292">
        <v>24</v>
      </c>
      <c r="Y26" s="1292">
        <v>20</v>
      </c>
      <c r="Z26" s="1292">
        <v>26</v>
      </c>
      <c r="AA26" s="1292">
        <v>21</v>
      </c>
      <c r="AB26" s="1292">
        <v>21</v>
      </c>
      <c r="AC26" s="1292">
        <v>21</v>
      </c>
      <c r="AD26" s="1292">
        <v>21</v>
      </c>
      <c r="AE26" s="1294">
        <v>21</v>
      </c>
    </row>
    <row r="27" spans="1:31" ht="18" customHeight="1" thickBot="1">
      <c r="A27" s="1273" t="s">
        <v>788</v>
      </c>
      <c r="B27" s="1287"/>
      <c r="C27" s="1288"/>
      <c r="D27" s="1288"/>
      <c r="E27" s="1288"/>
      <c r="F27" s="1288"/>
      <c r="G27" s="1288"/>
      <c r="H27" s="1288"/>
      <c r="I27" s="1288"/>
      <c r="J27" s="1288"/>
      <c r="K27" s="1289"/>
      <c r="L27" s="1272" t="s">
        <v>787</v>
      </c>
      <c r="M27" s="1292" t="s">
        <v>42</v>
      </c>
      <c r="N27" s="1292" t="s">
        <v>42</v>
      </c>
      <c r="O27" s="1292" t="s">
        <v>42</v>
      </c>
      <c r="P27" s="1292" t="s">
        <v>42</v>
      </c>
      <c r="Q27" s="1292" t="s">
        <v>42</v>
      </c>
      <c r="R27" s="1292" t="s">
        <v>42</v>
      </c>
      <c r="S27" s="1292">
        <v>4</v>
      </c>
      <c r="T27" s="1292">
        <v>4</v>
      </c>
      <c r="U27" s="1292">
        <v>5</v>
      </c>
      <c r="V27" s="1292">
        <v>5</v>
      </c>
      <c r="W27" s="1292">
        <v>4</v>
      </c>
      <c r="X27" s="1292">
        <v>4</v>
      </c>
      <c r="Y27" s="1292">
        <v>4</v>
      </c>
      <c r="Z27" s="1292">
        <v>4</v>
      </c>
      <c r="AA27" s="1292">
        <v>4</v>
      </c>
      <c r="AB27" s="1292">
        <v>4</v>
      </c>
      <c r="AC27" s="1292">
        <v>4</v>
      </c>
      <c r="AD27" s="1292">
        <v>4</v>
      </c>
      <c r="AE27" s="1294">
        <v>4</v>
      </c>
    </row>
    <row r="28" spans="1:31" s="406" customFormat="1" ht="19.5" customHeight="1" thickBot="1">
      <c r="A28" s="402" t="s">
        <v>47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1273" t="s">
        <v>788</v>
      </c>
      <c r="M28" s="1305" t="s">
        <v>42</v>
      </c>
      <c r="N28" s="1306" t="s">
        <v>42</v>
      </c>
      <c r="O28" s="1306" t="s">
        <v>42</v>
      </c>
      <c r="P28" s="1306" t="s">
        <v>42</v>
      </c>
      <c r="Q28" s="1306" t="s">
        <v>42</v>
      </c>
      <c r="R28" s="1306" t="s">
        <v>42</v>
      </c>
      <c r="S28" s="1306">
        <v>4</v>
      </c>
      <c r="T28" s="1306">
        <v>6</v>
      </c>
      <c r="U28" s="1306">
        <v>7</v>
      </c>
      <c r="V28" s="1306">
        <v>7</v>
      </c>
      <c r="W28" s="1306">
        <v>7</v>
      </c>
      <c r="X28" s="1306">
        <v>7</v>
      </c>
      <c r="Y28" s="1306">
        <v>7</v>
      </c>
      <c r="Z28" s="1306">
        <v>7</v>
      </c>
      <c r="AA28" s="1306">
        <v>7</v>
      </c>
      <c r="AB28" s="1306">
        <v>7</v>
      </c>
      <c r="AC28" s="1306">
        <v>7</v>
      </c>
      <c r="AD28" s="1306">
        <v>7</v>
      </c>
      <c r="AE28" s="1307">
        <v>6</v>
      </c>
    </row>
    <row r="29" spans="1:31" s="406" customFormat="1" ht="19.5" customHeight="1">
      <c r="A29" s="407" t="s">
        <v>763</v>
      </c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402" t="s">
        <v>47</v>
      </c>
      <c r="M29" s="402"/>
      <c r="N29" s="402"/>
      <c r="O29" s="402"/>
      <c r="P29" s="402"/>
      <c r="Q29" s="403"/>
      <c r="R29" s="404"/>
      <c r="S29" s="404"/>
      <c r="T29" s="405"/>
      <c r="U29" s="404"/>
      <c r="V29" s="405"/>
      <c r="W29" s="405"/>
      <c r="X29" s="405"/>
      <c r="Y29" s="405"/>
      <c r="Z29" s="405"/>
      <c r="AA29" s="405"/>
      <c r="AB29" s="402"/>
    </row>
    <row r="30" spans="1:31" s="406" customFormat="1" ht="19.5" customHeight="1">
      <c r="A30" s="408"/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407" t="s">
        <v>763</v>
      </c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</row>
    <row r="31" spans="1:31" s="406" customFormat="1" ht="19.5" customHeight="1">
      <c r="A31" s="410"/>
      <c r="B31" s="684"/>
      <c r="C31" s="684"/>
      <c r="D31" s="684"/>
      <c r="E31" s="684"/>
      <c r="F31" s="684"/>
      <c r="G31" s="684"/>
      <c r="H31" s="684"/>
      <c r="I31" s="684"/>
      <c r="J31" s="684"/>
      <c r="K31" s="684"/>
      <c r="L31" s="409" t="s">
        <v>789</v>
      </c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</row>
    <row r="32" spans="1:31" s="406" customFormat="1" ht="19.5" customHeight="1">
      <c r="A32" s="411"/>
      <c r="B32" s="684"/>
      <c r="C32" s="684"/>
      <c r="D32" s="684"/>
      <c r="E32" s="684"/>
      <c r="F32" s="684"/>
      <c r="G32" s="684"/>
      <c r="H32" s="684"/>
      <c r="I32" s="684"/>
      <c r="J32" s="684"/>
      <c r="K32" s="684"/>
      <c r="L32" s="409" t="s">
        <v>790</v>
      </c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</row>
    <row r="33" spans="1:30" s="406" customFormat="1" ht="19.5" customHeight="1">
      <c r="A33" s="411"/>
      <c r="B33" s="684"/>
      <c r="C33" s="684"/>
      <c r="D33" s="684"/>
      <c r="E33" s="684"/>
      <c r="F33" s="684"/>
      <c r="G33" s="684"/>
      <c r="H33" s="684"/>
      <c r="I33" s="684"/>
      <c r="J33" s="684"/>
      <c r="K33" s="684"/>
      <c r="L33" s="408" t="s">
        <v>945</v>
      </c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</row>
    <row r="34" spans="1:30" s="406" customFormat="1" ht="19.5" customHeight="1">
      <c r="A34" s="411"/>
      <c r="B34" s="684"/>
      <c r="C34" s="684"/>
      <c r="D34" s="684"/>
      <c r="E34" s="684"/>
      <c r="F34" s="684"/>
      <c r="G34" s="684"/>
      <c r="H34" s="684"/>
      <c r="I34" s="684"/>
      <c r="J34" s="684"/>
      <c r="K34" s="684"/>
      <c r="L34" s="408" t="s">
        <v>946</v>
      </c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</row>
    <row r="35" spans="1:30" ht="20.25">
      <c r="A35" s="273"/>
      <c r="L35" s="408" t="s">
        <v>947</v>
      </c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6"/>
      <c r="AD35" s="406"/>
    </row>
    <row r="36" spans="1:30" ht="20.25">
      <c r="A36" s="273"/>
      <c r="L36" s="273"/>
    </row>
    <row r="37" spans="1:30" ht="20.25">
      <c r="A37" s="273"/>
      <c r="L37" s="273"/>
    </row>
    <row r="38" spans="1:30" ht="20.25">
      <c r="A38" s="273"/>
      <c r="L38" s="273"/>
    </row>
    <row r="39" spans="1:30" ht="20.25">
      <c r="A39" s="273"/>
      <c r="L39" s="273"/>
    </row>
    <row r="40" spans="1:30" ht="20.25">
      <c r="A40" s="273"/>
      <c r="L40" s="273"/>
    </row>
    <row r="41" spans="1:30" ht="20.25">
      <c r="A41" s="273"/>
      <c r="L41" s="273"/>
    </row>
    <row r="42" spans="1:30" ht="20.25">
      <c r="A42" s="273"/>
      <c r="L42" s="273"/>
    </row>
    <row r="43" spans="1:30" ht="20.25">
      <c r="A43" s="273"/>
      <c r="L43" s="273"/>
    </row>
    <row r="44" spans="1:30" ht="20.25">
      <c r="A44" s="273"/>
      <c r="L44" s="273"/>
    </row>
    <row r="45" spans="1:30" ht="20.25">
      <c r="A45" s="273"/>
      <c r="L45" s="273"/>
    </row>
    <row r="46" spans="1:30" ht="20.25">
      <c r="A46" s="273"/>
      <c r="L46" s="273"/>
    </row>
    <row r="47" spans="1:30" ht="20.25">
      <c r="A47" s="274"/>
      <c r="L47" s="273"/>
    </row>
    <row r="48" spans="1:30" ht="20.25">
      <c r="A48" s="275"/>
      <c r="L48" s="274"/>
    </row>
    <row r="49" spans="1:12" ht="20.25">
      <c r="A49" s="274"/>
      <c r="L49" s="275"/>
    </row>
    <row r="50" spans="1:12" ht="20.25">
      <c r="A50" s="275"/>
      <c r="L50" s="274"/>
    </row>
    <row r="51" spans="1:12" ht="20.25">
      <c r="A51" s="276"/>
      <c r="L51" s="275"/>
    </row>
    <row r="52" spans="1:12" ht="20.25">
      <c r="A52" s="277"/>
      <c r="L52" s="276"/>
    </row>
    <row r="53" spans="1:12" ht="20.25">
      <c r="A53" s="273"/>
      <c r="L53" s="277"/>
    </row>
    <row r="54" spans="1:12" ht="20.25">
      <c r="A54" s="273"/>
      <c r="L54" s="273"/>
    </row>
    <row r="55" spans="1:12" ht="20.25">
      <c r="A55" s="273"/>
      <c r="L55" s="273"/>
    </row>
    <row r="56" spans="1:12" ht="20.25">
      <c r="A56" s="273"/>
      <c r="L56" s="273"/>
    </row>
    <row r="57" spans="1:12" ht="20.25">
      <c r="A57" s="273"/>
      <c r="L57" s="273"/>
    </row>
    <row r="58" spans="1:12" ht="20.25">
      <c r="A58" s="273"/>
      <c r="L58" s="273"/>
    </row>
    <row r="59" spans="1:12" ht="20.25">
      <c r="A59" s="273"/>
      <c r="L59" s="273"/>
    </row>
    <row r="60" spans="1:12" ht="20.25">
      <c r="A60" s="273"/>
      <c r="L60" s="273"/>
    </row>
    <row r="61" spans="1:12" ht="20.25">
      <c r="A61" s="273"/>
      <c r="L61" s="273"/>
    </row>
    <row r="62" spans="1:12" ht="20.25">
      <c r="A62" s="273"/>
      <c r="L62" s="273"/>
    </row>
    <row r="63" spans="1:12" ht="20.25">
      <c r="A63" s="273"/>
      <c r="L63" s="273"/>
    </row>
    <row r="64" spans="1:12" ht="17.25" customHeight="1">
      <c r="A64" s="273"/>
      <c r="L64" s="273"/>
    </row>
    <row r="65" spans="1:12" ht="20.25">
      <c r="A65" s="273"/>
      <c r="L65" s="273"/>
    </row>
    <row r="66" spans="1:12" ht="20.25">
      <c r="A66" s="273"/>
      <c r="L66" s="273"/>
    </row>
    <row r="67" spans="1:12" ht="20.25">
      <c r="A67" s="273"/>
      <c r="L67" s="273"/>
    </row>
    <row r="68" spans="1:12" ht="20.25">
      <c r="A68" s="273"/>
      <c r="L68" s="273"/>
    </row>
    <row r="69" spans="1:12" ht="20.25">
      <c r="A69" s="278"/>
      <c r="L69" s="273"/>
    </row>
    <row r="70" spans="1:12" ht="20.25">
      <c r="A70" s="279"/>
      <c r="L70" s="278"/>
    </row>
    <row r="71" spans="1:12">
      <c r="A71" s="279"/>
      <c r="L71" s="279"/>
    </row>
    <row r="72" spans="1:12">
      <c r="A72" s="279"/>
      <c r="L72" s="279"/>
    </row>
    <row r="73" spans="1:12">
      <c r="A73" s="279"/>
      <c r="L73" s="279"/>
    </row>
    <row r="74" spans="1:12">
      <c r="A74" s="279"/>
      <c r="L74" s="279"/>
    </row>
    <row r="75" spans="1:12">
      <c r="A75" s="279"/>
      <c r="L75" s="279"/>
    </row>
    <row r="76" spans="1:12">
      <c r="L76" s="279"/>
    </row>
  </sheetData>
  <mergeCells count="2">
    <mergeCell ref="A2:I2"/>
    <mergeCell ref="L2:V2"/>
  </mergeCells>
  <hyperlinks>
    <hyperlink ref="A1" location="Menu!A1" display="Return to Menu"/>
  </hyperlinks>
  <pageMargins left="0.7" right="0.7" top="0.75" bottom="0.75" header="0.3" footer="0.3"/>
  <pageSetup paperSize="9" scale="63" fitToWidth="2" fitToHeight="2" orientation="landscape" r:id="rId1"/>
  <headerFooter alignWithMargins="0"/>
  <colBreaks count="1" manualBreakCount="1">
    <brk id="11" max="34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view="pageBreakPreview" zoomScaleNormal="75" zoomScaleSheetLayoutView="100" workbookViewId="0">
      <pane xSplit="1" ySplit="5" topLeftCell="B33" activePane="bottomRight" state="frozen"/>
      <selection activeCell="G48" sqref="G48"/>
      <selection pane="topRight" activeCell="G48" sqref="G48"/>
      <selection pane="bottomLeft" activeCell="G48" sqref="G48"/>
      <selection pane="bottomRight"/>
    </sheetView>
  </sheetViews>
  <sheetFormatPr defaultRowHeight="15.75"/>
  <cols>
    <col min="1" max="1" width="14.42578125" style="1501" customWidth="1"/>
    <col min="2" max="2" width="11.28515625" style="1453" customWidth="1"/>
    <col min="3" max="3" width="16" style="1453" customWidth="1"/>
    <col min="4" max="4" width="11.28515625" style="1453" customWidth="1"/>
    <col min="5" max="5" width="14.85546875" style="1453" customWidth="1"/>
    <col min="6" max="6" width="8.7109375" style="1453" customWidth="1"/>
    <col min="7" max="7" width="18.5703125" style="1453" customWidth="1"/>
    <col min="8" max="8" width="15.7109375" style="1453" customWidth="1"/>
    <col min="9" max="9" width="5.85546875" style="1453" customWidth="1"/>
    <col min="10" max="10" width="10.7109375" style="1453" bestFit="1" customWidth="1"/>
    <col min="11" max="11" width="18.28515625" style="1453" bestFit="1" customWidth="1"/>
    <col min="12" max="13" width="12.42578125" style="1453" customWidth="1"/>
    <col min="14" max="14" width="13.7109375" style="1453" customWidth="1"/>
    <col min="15" max="16" width="15.140625" style="1453" bestFit="1" customWidth="1"/>
    <col min="17" max="17" width="9.140625" style="1453"/>
    <col min="18" max="18" width="16" style="1454" bestFit="1" customWidth="1"/>
    <col min="19" max="19" width="9.28515625" style="1454" customWidth="1"/>
    <col min="20" max="21" width="11.5703125" style="1454" bestFit="1" customWidth="1"/>
    <col min="22" max="22" width="9.85546875" style="1454" bestFit="1" customWidth="1"/>
    <col min="23" max="23" width="7.28515625" style="1454" bestFit="1" customWidth="1"/>
    <col min="24" max="25" width="16" style="1454" bestFit="1" customWidth="1"/>
    <col min="26" max="34" width="9.140625" style="1453"/>
    <col min="35" max="35" width="11" style="1453" customWidth="1"/>
    <col min="36" max="16384" width="9.140625" style="1453"/>
  </cols>
  <sheetData>
    <row r="1" spans="1:25" ht="25.5">
      <c r="A1" s="1452" t="s">
        <v>1123</v>
      </c>
    </row>
    <row r="2" spans="1:25" s="1457" customFormat="1" ht="18" customHeight="1" thickBot="1">
      <c r="A2" s="1455" t="s">
        <v>1160</v>
      </c>
      <c r="B2" s="1456"/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1456"/>
      <c r="N2" s="1456"/>
      <c r="O2" s="1456"/>
      <c r="P2" s="1456"/>
      <c r="R2" s="1458"/>
      <c r="S2" s="1458"/>
      <c r="T2" s="1458"/>
      <c r="U2" s="1458"/>
      <c r="V2" s="1458"/>
      <c r="W2" s="1458"/>
      <c r="X2" s="1458"/>
      <c r="Y2" s="1458"/>
    </row>
    <row r="3" spans="1:25" s="1461" customFormat="1" ht="19.5" customHeight="1">
      <c r="A3" s="1459"/>
      <c r="B3" s="2357" t="s">
        <v>269</v>
      </c>
      <c r="C3" s="2357"/>
      <c r="D3" s="2357"/>
      <c r="E3" s="2357"/>
      <c r="F3" s="2357"/>
      <c r="G3" s="2357"/>
      <c r="H3" s="2357"/>
      <c r="I3" s="1460"/>
      <c r="J3" s="2357" t="s">
        <v>1572</v>
      </c>
      <c r="K3" s="2357"/>
      <c r="L3" s="2357"/>
      <c r="M3" s="2357"/>
      <c r="N3" s="2357"/>
      <c r="O3" s="2357"/>
      <c r="P3" s="2358"/>
      <c r="R3" s="1462"/>
      <c r="S3" s="1462"/>
      <c r="T3" s="1462"/>
      <c r="U3" s="1462"/>
      <c r="V3" s="1462"/>
      <c r="W3" s="1462"/>
      <c r="X3" s="1462"/>
      <c r="Y3" s="1462"/>
    </row>
    <row r="4" spans="1:25" s="1461" customFormat="1" ht="15.75" customHeight="1">
      <c r="A4" s="1463" t="s">
        <v>275</v>
      </c>
      <c r="B4" s="1464"/>
      <c r="C4" s="2359" t="s">
        <v>773</v>
      </c>
      <c r="D4" s="2361" t="s">
        <v>926</v>
      </c>
      <c r="E4" s="1465"/>
      <c r="F4" s="2361" t="s">
        <v>271</v>
      </c>
      <c r="G4" s="2353" t="s">
        <v>272</v>
      </c>
      <c r="H4" s="2353" t="s">
        <v>36</v>
      </c>
      <c r="I4" s="1464"/>
      <c r="J4" s="1464"/>
      <c r="K4" s="2363" t="s">
        <v>773</v>
      </c>
      <c r="L4" s="2361" t="s">
        <v>926</v>
      </c>
      <c r="M4" s="1465"/>
      <c r="N4" s="2361" t="s">
        <v>271</v>
      </c>
      <c r="O4" s="2353" t="s">
        <v>272</v>
      </c>
      <c r="P4" s="2355" t="s">
        <v>36</v>
      </c>
      <c r="R4" s="1462"/>
      <c r="S4" s="1462"/>
      <c r="T4" s="1462"/>
      <c r="U4" s="1462"/>
      <c r="V4" s="1462"/>
      <c r="W4" s="1462"/>
      <c r="X4" s="1462"/>
      <c r="Y4" s="1462"/>
    </row>
    <row r="5" spans="1:25" s="1461" customFormat="1" ht="40.5" customHeight="1" thickBot="1">
      <c r="A5" s="1466"/>
      <c r="B5" s="1467" t="s">
        <v>1439</v>
      </c>
      <c r="C5" s="2360"/>
      <c r="D5" s="2362"/>
      <c r="E5" s="1468" t="s">
        <v>791</v>
      </c>
      <c r="F5" s="2362"/>
      <c r="G5" s="2354"/>
      <c r="H5" s="2354"/>
      <c r="I5" s="1469"/>
      <c r="J5" s="1467" t="s">
        <v>1439</v>
      </c>
      <c r="K5" s="2360"/>
      <c r="L5" s="2362"/>
      <c r="M5" s="1468" t="s">
        <v>791</v>
      </c>
      <c r="N5" s="2362"/>
      <c r="O5" s="2354"/>
      <c r="P5" s="2356"/>
      <c r="R5" s="1462"/>
      <c r="S5" s="1462"/>
      <c r="T5" s="1462"/>
      <c r="U5" s="1462"/>
      <c r="V5" s="1462"/>
      <c r="W5" s="1462"/>
      <c r="X5" s="1462"/>
      <c r="Y5" s="1462"/>
    </row>
    <row r="6" spans="1:25" ht="15.95" customHeight="1">
      <c r="A6" s="1463">
        <v>1981</v>
      </c>
      <c r="B6" s="1470">
        <v>118</v>
      </c>
      <c r="C6" s="1470">
        <v>10081</v>
      </c>
      <c r="D6" s="1470"/>
      <c r="E6" s="1470"/>
      <c r="F6" s="1470"/>
      <c r="G6" s="1470" t="s">
        <v>42</v>
      </c>
      <c r="H6" s="1470">
        <v>10199</v>
      </c>
      <c r="I6" s="1471"/>
      <c r="J6" s="1471">
        <v>298.7</v>
      </c>
      <c r="K6" s="1471">
        <v>6.1</v>
      </c>
      <c r="L6" s="1471"/>
      <c r="M6" s="1471"/>
      <c r="N6" s="1471"/>
      <c r="O6" s="1471" t="s">
        <v>42</v>
      </c>
      <c r="P6" s="1472">
        <v>304.8</v>
      </c>
    </row>
    <row r="7" spans="1:25" ht="15.95" customHeight="1">
      <c r="A7" s="1463">
        <v>1982</v>
      </c>
      <c r="B7" s="1470">
        <v>184</v>
      </c>
      <c r="C7" s="1470">
        <v>9830</v>
      </c>
      <c r="D7" s="1470"/>
      <c r="E7" s="1470"/>
      <c r="F7" s="1470"/>
      <c r="G7" s="1470" t="s">
        <v>42</v>
      </c>
      <c r="H7" s="1470">
        <v>10014</v>
      </c>
      <c r="I7" s="1471"/>
      <c r="J7" s="1471">
        <v>207</v>
      </c>
      <c r="K7" s="1471">
        <v>8</v>
      </c>
      <c r="L7" s="1471"/>
      <c r="M7" s="1471"/>
      <c r="N7" s="1471"/>
      <c r="O7" s="1471" t="s">
        <v>42</v>
      </c>
      <c r="P7" s="1472">
        <v>215</v>
      </c>
    </row>
    <row r="8" spans="1:25" ht="15.95" customHeight="1">
      <c r="A8" s="1463">
        <v>1983</v>
      </c>
      <c r="B8" s="1470">
        <v>292</v>
      </c>
      <c r="C8" s="1470">
        <v>11633</v>
      </c>
      <c r="D8" s="1470"/>
      <c r="E8" s="1470"/>
      <c r="F8" s="1470"/>
      <c r="G8" s="1470" t="s">
        <v>42</v>
      </c>
      <c r="H8" s="1470">
        <v>11925</v>
      </c>
      <c r="I8" s="1471"/>
      <c r="J8" s="1471">
        <v>384.8</v>
      </c>
      <c r="K8" s="1471">
        <v>13.1</v>
      </c>
      <c r="L8" s="1471"/>
      <c r="M8" s="1471"/>
      <c r="N8" s="1471"/>
      <c r="O8" s="1471" t="s">
        <v>42</v>
      </c>
      <c r="P8" s="1472">
        <v>397.90000000000003</v>
      </c>
    </row>
    <row r="9" spans="1:25" ht="15.95" customHeight="1">
      <c r="A9" s="1463">
        <v>1984</v>
      </c>
      <c r="B9" s="1470">
        <v>194</v>
      </c>
      <c r="C9" s="1470">
        <v>17250</v>
      </c>
      <c r="D9" s="1470"/>
      <c r="E9" s="1470"/>
      <c r="F9" s="1470"/>
      <c r="G9" s="1470" t="s">
        <v>42</v>
      </c>
      <c r="H9" s="1470">
        <v>17444</v>
      </c>
      <c r="I9" s="1471"/>
      <c r="J9" s="1471">
        <v>240.9</v>
      </c>
      <c r="K9" s="1471">
        <v>15.6</v>
      </c>
      <c r="L9" s="1471"/>
      <c r="M9" s="1471"/>
      <c r="N9" s="1471"/>
      <c r="O9" s="1471" t="s">
        <v>42</v>
      </c>
      <c r="P9" s="1472">
        <v>256.5</v>
      </c>
    </row>
    <row r="10" spans="1:25" ht="15.95" customHeight="1">
      <c r="A10" s="1463">
        <v>1985</v>
      </c>
      <c r="B10" s="1470">
        <v>340</v>
      </c>
      <c r="C10" s="1470">
        <v>23231</v>
      </c>
      <c r="D10" s="1470"/>
      <c r="E10" s="1470"/>
      <c r="F10" s="1470"/>
      <c r="G10" s="1470" t="s">
        <v>42</v>
      </c>
      <c r="H10" s="1470">
        <v>23571</v>
      </c>
      <c r="I10" s="1471"/>
      <c r="J10" s="1471">
        <v>295.3</v>
      </c>
      <c r="K10" s="1471">
        <v>21.3</v>
      </c>
      <c r="L10" s="1471"/>
      <c r="M10" s="1471"/>
      <c r="N10" s="1471"/>
      <c r="O10" s="1471" t="s">
        <v>42</v>
      </c>
      <c r="P10" s="1472">
        <v>316.60000000000002</v>
      </c>
    </row>
    <row r="11" spans="1:25" ht="15.95" customHeight="1">
      <c r="A11" s="1463">
        <v>1986</v>
      </c>
      <c r="B11" s="1470">
        <v>270</v>
      </c>
      <c r="C11" s="1470">
        <v>27448</v>
      </c>
      <c r="D11" s="1470"/>
      <c r="E11" s="1470"/>
      <c r="F11" s="1470"/>
      <c r="G11" s="1470" t="s">
        <v>42</v>
      </c>
      <c r="H11" s="1470">
        <v>27718</v>
      </c>
      <c r="I11" s="1471"/>
      <c r="J11" s="1471">
        <v>477.6</v>
      </c>
      <c r="K11" s="1471">
        <v>20.3</v>
      </c>
      <c r="L11" s="1471"/>
      <c r="M11" s="1471"/>
      <c r="N11" s="1471"/>
      <c r="O11" s="1471" t="s">
        <v>42</v>
      </c>
      <c r="P11" s="1472">
        <v>497.90000000000003</v>
      </c>
    </row>
    <row r="12" spans="1:25" ht="15.95" customHeight="1">
      <c r="A12" s="1463">
        <v>1987</v>
      </c>
      <c r="B12" s="1470">
        <v>294</v>
      </c>
      <c r="C12" s="1470">
        <v>42</v>
      </c>
      <c r="D12" s="1470"/>
      <c r="E12" s="1470"/>
      <c r="F12" s="1470"/>
      <c r="G12" s="1470">
        <v>20189</v>
      </c>
      <c r="H12" s="1470">
        <v>20525</v>
      </c>
      <c r="I12" s="1471"/>
      <c r="J12" s="1471">
        <v>340</v>
      </c>
      <c r="K12" s="1471">
        <v>42.4</v>
      </c>
      <c r="L12" s="1471"/>
      <c r="M12" s="1471"/>
      <c r="N12" s="1471"/>
      <c r="O12" s="1471" t="s">
        <v>42</v>
      </c>
      <c r="P12" s="1472">
        <v>382.4</v>
      </c>
    </row>
    <row r="13" spans="1:25" ht="15.95" customHeight="1">
      <c r="A13" s="1463">
        <v>1988</v>
      </c>
      <c r="B13" s="1470">
        <v>100</v>
      </c>
      <c r="C13" s="1473" t="s">
        <v>42</v>
      </c>
      <c r="D13" s="1470"/>
      <c r="E13" s="1470"/>
      <c r="F13" s="1470"/>
      <c r="G13" s="1470">
        <v>21460</v>
      </c>
      <c r="H13" s="1470">
        <v>21560</v>
      </c>
      <c r="I13" s="1471"/>
      <c r="J13" s="1471">
        <v>215.8</v>
      </c>
      <c r="K13" s="1471">
        <v>9.6999999999999993</v>
      </c>
      <c r="L13" s="1471"/>
      <c r="M13" s="1471"/>
      <c r="N13" s="1471"/>
      <c r="O13" s="1471">
        <v>624.79999999999995</v>
      </c>
      <c r="P13" s="1472">
        <v>850.3</v>
      </c>
    </row>
    <row r="14" spans="1:25" ht="15.95" customHeight="1">
      <c r="A14" s="1463">
        <v>1989</v>
      </c>
      <c r="B14" s="1470">
        <v>171</v>
      </c>
      <c r="C14" s="1473" t="s">
        <v>42</v>
      </c>
      <c r="D14" s="1470"/>
      <c r="E14" s="1470"/>
      <c r="F14" s="1470"/>
      <c r="G14" s="1470">
        <v>33273</v>
      </c>
      <c r="H14" s="1470">
        <v>33444</v>
      </c>
      <c r="I14" s="1471"/>
      <c r="J14" s="1471">
        <v>582.4</v>
      </c>
      <c r="K14" s="1471">
        <v>0</v>
      </c>
      <c r="L14" s="1471"/>
      <c r="M14" s="1471"/>
      <c r="N14" s="1471"/>
      <c r="O14" s="1471">
        <v>27.9</v>
      </c>
      <c r="P14" s="1472">
        <v>610.29999999999995</v>
      </c>
    </row>
    <row r="15" spans="1:25" ht="15.95" customHeight="1">
      <c r="A15" s="1463">
        <v>1990</v>
      </c>
      <c r="B15" s="1470">
        <v>118</v>
      </c>
      <c r="C15" s="1470">
        <v>49</v>
      </c>
      <c r="D15" s="1470"/>
      <c r="E15" s="1470"/>
      <c r="F15" s="1470"/>
      <c r="G15" s="1470">
        <v>39103</v>
      </c>
      <c r="H15" s="1470">
        <v>39270</v>
      </c>
      <c r="I15" s="1471"/>
      <c r="J15" s="1471">
        <v>124.3</v>
      </c>
      <c r="K15" s="1471">
        <v>34.200000000000003</v>
      </c>
      <c r="L15" s="1471"/>
      <c r="M15" s="1471"/>
      <c r="N15" s="1471"/>
      <c r="O15" s="1471">
        <v>66.900000000000006</v>
      </c>
      <c r="P15" s="1472">
        <v>225.4</v>
      </c>
    </row>
    <row r="16" spans="1:25" ht="15.95" customHeight="1">
      <c r="A16" s="1463">
        <v>1991</v>
      </c>
      <c r="B16" s="1470">
        <v>45</v>
      </c>
      <c r="C16" s="1470">
        <v>9</v>
      </c>
      <c r="D16" s="1470"/>
      <c r="E16" s="1470"/>
      <c r="F16" s="1470"/>
      <c r="G16" s="1470">
        <v>41716</v>
      </c>
      <c r="H16" s="1470">
        <v>41770</v>
      </c>
      <c r="I16" s="1471"/>
      <c r="J16" s="1471">
        <v>92.7</v>
      </c>
      <c r="K16" s="1471">
        <v>6</v>
      </c>
      <c r="L16" s="1471"/>
      <c r="M16" s="1471"/>
      <c r="N16" s="1471"/>
      <c r="O16" s="1471">
        <v>143.4</v>
      </c>
      <c r="P16" s="1472">
        <v>242.10000000000002</v>
      </c>
    </row>
    <row r="17" spans="1:16" ht="15.95" customHeight="1">
      <c r="A17" s="1463">
        <v>1992</v>
      </c>
      <c r="B17" s="1470">
        <v>71</v>
      </c>
      <c r="C17" s="1470">
        <v>14</v>
      </c>
      <c r="D17" s="1470"/>
      <c r="E17" s="1470"/>
      <c r="F17" s="1470"/>
      <c r="G17" s="1470">
        <v>48944</v>
      </c>
      <c r="H17" s="1470">
        <v>49029</v>
      </c>
      <c r="I17" s="1471"/>
      <c r="J17" s="1471">
        <v>85</v>
      </c>
      <c r="K17" s="1471">
        <v>6.7</v>
      </c>
      <c r="L17" s="1471"/>
      <c r="M17" s="1471"/>
      <c r="N17" s="1471"/>
      <c r="O17" s="1471">
        <v>400</v>
      </c>
      <c r="P17" s="1472">
        <v>491.7</v>
      </c>
    </row>
    <row r="18" spans="1:16" ht="15.95" customHeight="1">
      <c r="A18" s="1463">
        <v>1993</v>
      </c>
      <c r="B18" s="1470">
        <v>39</v>
      </c>
      <c r="C18" s="1470">
        <v>28</v>
      </c>
      <c r="D18" s="1470"/>
      <c r="E18" s="1470"/>
      <c r="F18" s="1470"/>
      <c r="G18" s="1470">
        <v>40331</v>
      </c>
      <c r="H18" s="1470">
        <v>40398</v>
      </c>
      <c r="I18" s="1471"/>
      <c r="J18" s="1471">
        <v>84.7</v>
      </c>
      <c r="K18" s="1471">
        <v>263.5</v>
      </c>
      <c r="L18" s="1471"/>
      <c r="M18" s="1471"/>
      <c r="N18" s="1471"/>
      <c r="O18" s="1471">
        <v>456.2</v>
      </c>
      <c r="P18" s="1472">
        <v>804.4</v>
      </c>
    </row>
    <row r="19" spans="1:16" ht="15.95" customHeight="1">
      <c r="A19" s="1463">
        <v>1994</v>
      </c>
      <c r="B19" s="1470">
        <v>16</v>
      </c>
      <c r="C19" s="1470">
        <v>48</v>
      </c>
      <c r="D19" s="1470"/>
      <c r="E19" s="1470"/>
      <c r="F19" s="1470"/>
      <c r="G19" s="1470">
        <v>42010</v>
      </c>
      <c r="H19" s="1470">
        <v>42074</v>
      </c>
      <c r="I19" s="1471"/>
      <c r="J19" s="1471">
        <v>15.2</v>
      </c>
      <c r="K19" s="1471">
        <v>177.1</v>
      </c>
      <c r="L19" s="1471"/>
      <c r="M19" s="1471"/>
      <c r="N19" s="1471"/>
      <c r="O19" s="1471">
        <v>793.6</v>
      </c>
      <c r="P19" s="1472">
        <v>985.9</v>
      </c>
    </row>
    <row r="20" spans="1:16" ht="15.95" customHeight="1">
      <c r="A20" s="1463">
        <v>1995</v>
      </c>
      <c r="B20" s="1473">
        <v>0</v>
      </c>
      <c r="C20" s="1470">
        <v>15</v>
      </c>
      <c r="D20" s="1470"/>
      <c r="E20" s="1470"/>
      <c r="F20" s="1470"/>
      <c r="G20" s="1470">
        <v>49549</v>
      </c>
      <c r="H20" s="1470">
        <v>49564</v>
      </c>
      <c r="I20" s="1471"/>
      <c r="J20" s="1474">
        <v>0</v>
      </c>
      <c r="K20" s="1471">
        <v>50.8</v>
      </c>
      <c r="L20" s="1471"/>
      <c r="M20" s="1471"/>
      <c r="N20" s="1471"/>
      <c r="O20" s="1471">
        <v>1788</v>
      </c>
      <c r="P20" s="1472">
        <v>1838.8</v>
      </c>
    </row>
    <row r="21" spans="1:16" ht="15.95" customHeight="1">
      <c r="A21" s="1463">
        <v>1996</v>
      </c>
      <c r="B21" s="1470">
        <v>11</v>
      </c>
      <c r="C21" s="1470">
        <v>15</v>
      </c>
      <c r="D21" s="1470"/>
      <c r="E21" s="1470"/>
      <c r="F21" s="1470"/>
      <c r="G21" s="1470">
        <v>49489</v>
      </c>
      <c r="H21" s="1470">
        <v>49515</v>
      </c>
      <c r="I21" s="1471"/>
      <c r="J21" s="1471">
        <v>12</v>
      </c>
      <c r="K21" s="1471">
        <v>50.8</v>
      </c>
      <c r="L21" s="1471"/>
      <c r="M21" s="1471"/>
      <c r="N21" s="1471"/>
      <c r="O21" s="1471">
        <v>6916.8</v>
      </c>
      <c r="P21" s="1472">
        <v>6979.6</v>
      </c>
    </row>
    <row r="22" spans="1:16" ht="15.95" customHeight="1">
      <c r="A22" s="1463">
        <v>1997</v>
      </c>
      <c r="B22" s="1470">
        <v>6</v>
      </c>
      <c r="C22" s="1470">
        <v>5</v>
      </c>
      <c r="D22" s="1470"/>
      <c r="E22" s="1470"/>
      <c r="F22" s="1470"/>
      <c r="G22" s="1470">
        <v>78078</v>
      </c>
      <c r="H22" s="1470">
        <v>78089</v>
      </c>
      <c r="I22" s="1471"/>
      <c r="J22" s="1471">
        <v>72.599999999999994</v>
      </c>
      <c r="K22" s="1471">
        <v>35.299999999999997</v>
      </c>
      <c r="L22" s="1471"/>
      <c r="M22" s="1471"/>
      <c r="N22" s="1471"/>
      <c r="O22" s="1471">
        <v>10222.6</v>
      </c>
      <c r="P22" s="1472">
        <v>10330.5</v>
      </c>
    </row>
    <row r="23" spans="1:16" ht="15.95" customHeight="1">
      <c r="A23" s="1463">
        <v>1998</v>
      </c>
      <c r="B23" s="1470">
        <v>1</v>
      </c>
      <c r="C23" s="1470">
        <v>3</v>
      </c>
      <c r="D23" s="1470"/>
      <c r="E23" s="1470"/>
      <c r="F23" s="1470"/>
      <c r="G23" s="1470">
        <v>84931</v>
      </c>
      <c r="H23" s="1470">
        <v>84935</v>
      </c>
      <c r="I23" s="1471"/>
      <c r="J23" s="1471">
        <v>15.6</v>
      </c>
      <c r="K23" s="1471">
        <v>0.2</v>
      </c>
      <c r="L23" s="1471"/>
      <c r="M23" s="1471"/>
      <c r="N23" s="1471"/>
      <c r="O23" s="1471">
        <v>13555.3</v>
      </c>
      <c r="P23" s="1472">
        <v>13571.099999999999</v>
      </c>
    </row>
    <row r="24" spans="1:16" ht="15.95" customHeight="1">
      <c r="A24" s="1463">
        <v>1999</v>
      </c>
      <c r="B24" s="1470">
        <v>4</v>
      </c>
      <c r="C24" s="1473">
        <v>0</v>
      </c>
      <c r="D24" s="1475"/>
      <c r="E24" s="1475"/>
      <c r="F24" s="1475"/>
      <c r="G24" s="1475">
        <v>123505</v>
      </c>
      <c r="H24" s="1470">
        <v>123509</v>
      </c>
      <c r="I24" s="1471"/>
      <c r="J24" s="1471">
        <v>0.8</v>
      </c>
      <c r="K24" s="1474">
        <v>0</v>
      </c>
      <c r="L24" s="1471"/>
      <c r="M24" s="1471"/>
      <c r="N24" s="1471"/>
      <c r="O24" s="1471">
        <v>14071.2</v>
      </c>
      <c r="P24" s="1472">
        <v>14072</v>
      </c>
    </row>
    <row r="25" spans="1:16" ht="15.95" customHeight="1">
      <c r="A25" s="1463">
        <v>2000</v>
      </c>
      <c r="B25" s="1476">
        <v>8</v>
      </c>
      <c r="C25" s="1473">
        <v>0</v>
      </c>
      <c r="D25" s="1473"/>
      <c r="E25" s="1473"/>
      <c r="F25" s="1473"/>
      <c r="G25" s="1473">
        <v>256515</v>
      </c>
      <c r="H25" s="1470">
        <v>256523</v>
      </c>
      <c r="I25" s="1471"/>
      <c r="J25" s="1477">
        <v>8.1</v>
      </c>
      <c r="K25" s="1474">
        <v>0</v>
      </c>
      <c r="L25" s="1474"/>
      <c r="M25" s="1474"/>
      <c r="N25" s="1474"/>
      <c r="O25" s="1474">
        <v>28145</v>
      </c>
      <c r="P25" s="1472">
        <v>28153.1</v>
      </c>
    </row>
    <row r="26" spans="1:16" ht="15.95" customHeight="1">
      <c r="A26" s="1463">
        <v>2001</v>
      </c>
      <c r="B26" s="1478">
        <v>14</v>
      </c>
      <c r="C26" s="1473">
        <v>0</v>
      </c>
      <c r="D26" s="1473"/>
      <c r="E26" s="1473"/>
      <c r="F26" s="1473"/>
      <c r="G26" s="1473">
        <v>426149</v>
      </c>
      <c r="H26" s="1470">
        <v>426163</v>
      </c>
      <c r="I26" s="1471"/>
      <c r="J26" s="1479">
        <v>35.6</v>
      </c>
      <c r="K26" s="1474">
        <v>0</v>
      </c>
      <c r="L26" s="1479"/>
      <c r="M26" s="1479"/>
      <c r="N26" s="1479"/>
      <c r="O26" s="1479">
        <v>57648.2</v>
      </c>
      <c r="P26" s="1472">
        <v>57683.799999999996</v>
      </c>
    </row>
    <row r="27" spans="1:16" ht="15.95" customHeight="1">
      <c r="A27" s="1463">
        <v>2002</v>
      </c>
      <c r="B27" s="1478">
        <v>3</v>
      </c>
      <c r="C27" s="1473">
        <v>0</v>
      </c>
      <c r="D27" s="1478"/>
      <c r="E27" s="1478"/>
      <c r="F27" s="1478"/>
      <c r="G27" s="1478">
        <v>451847</v>
      </c>
      <c r="H27" s="1470">
        <v>451850</v>
      </c>
      <c r="I27" s="1471"/>
      <c r="J27" s="1479">
        <v>2.2999999999999998</v>
      </c>
      <c r="K27" s="1471">
        <v>0.3</v>
      </c>
      <c r="L27" s="1471"/>
      <c r="M27" s="1471"/>
      <c r="N27" s="1471"/>
      <c r="O27" s="1479">
        <v>59404.1</v>
      </c>
      <c r="P27" s="1472">
        <v>59406.7</v>
      </c>
    </row>
    <row r="28" spans="1:16" ht="15.95" customHeight="1">
      <c r="A28" s="1463">
        <v>2003</v>
      </c>
      <c r="B28" s="1478">
        <v>1</v>
      </c>
      <c r="C28" s="1478">
        <v>19</v>
      </c>
      <c r="D28" s="1478"/>
      <c r="E28" s="1478"/>
      <c r="F28" s="1478"/>
      <c r="G28" s="1478">
        <v>621697</v>
      </c>
      <c r="H28" s="1470">
        <v>621717</v>
      </c>
      <c r="I28" s="1471"/>
      <c r="J28" s="1479">
        <v>3</v>
      </c>
      <c r="K28" s="1479">
        <v>6517.1</v>
      </c>
      <c r="L28" s="1479"/>
      <c r="M28" s="1479"/>
      <c r="N28" s="1479"/>
      <c r="O28" s="1479">
        <v>113882.5</v>
      </c>
      <c r="P28" s="1472">
        <v>120402.6</v>
      </c>
    </row>
    <row r="29" spans="1:16" ht="15.95" customHeight="1">
      <c r="A29" s="1463">
        <v>2004</v>
      </c>
      <c r="B29" s="1478">
        <v>3</v>
      </c>
      <c r="C29" s="1478">
        <v>13</v>
      </c>
      <c r="D29" s="1478"/>
      <c r="E29" s="1478"/>
      <c r="F29" s="1478"/>
      <c r="G29" s="1473">
        <v>973510</v>
      </c>
      <c r="H29" s="1475">
        <v>973526</v>
      </c>
      <c r="I29" s="1480"/>
      <c r="J29" s="1474">
        <v>317.5</v>
      </c>
      <c r="K29" s="1474">
        <v>1730</v>
      </c>
      <c r="L29" s="1474"/>
      <c r="M29" s="1474"/>
      <c r="N29" s="1474"/>
      <c r="O29" s="1479">
        <v>223772.5</v>
      </c>
      <c r="P29" s="1472">
        <v>225820</v>
      </c>
    </row>
    <row r="30" spans="1:16" ht="15.95" customHeight="1">
      <c r="A30" s="1481">
        <v>2005</v>
      </c>
      <c r="B30" s="1478">
        <v>4.4000000000000004</v>
      </c>
      <c r="C30" s="1478">
        <v>19.2</v>
      </c>
      <c r="D30" s="1478"/>
      <c r="E30" s="1478"/>
      <c r="F30" s="1478"/>
      <c r="G30" s="1473">
        <v>1021943</v>
      </c>
      <c r="H30" s="1473">
        <v>1021966.6</v>
      </c>
      <c r="I30" s="1474"/>
      <c r="J30" s="1474">
        <v>7319.9</v>
      </c>
      <c r="K30" s="1474">
        <v>932.8</v>
      </c>
      <c r="L30" s="1474"/>
      <c r="M30" s="1474"/>
      <c r="N30" s="1474"/>
      <c r="O30" s="1479">
        <v>254683.1</v>
      </c>
      <c r="P30" s="1472">
        <v>262935.8</v>
      </c>
    </row>
    <row r="31" spans="1:16" ht="15.95" customHeight="1">
      <c r="A31" s="1463">
        <v>2006</v>
      </c>
      <c r="B31" s="1478">
        <v>5</v>
      </c>
      <c r="C31" s="1478">
        <v>1</v>
      </c>
      <c r="D31" s="1478"/>
      <c r="E31" s="1478"/>
      <c r="F31" s="1478"/>
      <c r="G31" s="1473">
        <v>1367948</v>
      </c>
      <c r="H31" s="1473">
        <v>1367954</v>
      </c>
      <c r="I31" s="1474"/>
      <c r="J31" s="1474">
        <v>1593</v>
      </c>
      <c r="K31" s="1474">
        <v>72</v>
      </c>
      <c r="L31" s="1474"/>
      <c r="M31" s="1474"/>
      <c r="N31" s="1474"/>
      <c r="O31" s="1479">
        <v>468588.4</v>
      </c>
      <c r="P31" s="1472">
        <v>470253.4</v>
      </c>
    </row>
    <row r="32" spans="1:16" ht="15.95" customHeight="1">
      <c r="A32" s="1463">
        <v>2007</v>
      </c>
      <c r="B32" s="1473">
        <v>0</v>
      </c>
      <c r="C32" s="1473">
        <v>37</v>
      </c>
      <c r="D32" s="1473"/>
      <c r="E32" s="1473"/>
      <c r="F32" s="1473"/>
      <c r="G32" s="1473">
        <v>2614983</v>
      </c>
      <c r="H32" s="1473">
        <v>2615020</v>
      </c>
      <c r="I32" s="1474"/>
      <c r="J32" s="1474">
        <v>0</v>
      </c>
      <c r="K32" s="1474">
        <v>1136.5</v>
      </c>
      <c r="L32" s="1474"/>
      <c r="M32" s="1474"/>
      <c r="N32" s="1474"/>
      <c r="O32" s="1479">
        <v>1074883.8999999999</v>
      </c>
      <c r="P32" s="1472">
        <v>1076020.3999999999</v>
      </c>
    </row>
    <row r="33" spans="1:25" ht="15.95" customHeight="1">
      <c r="A33" s="1463">
        <v>2008</v>
      </c>
      <c r="B33" s="1473">
        <v>0</v>
      </c>
      <c r="C33" s="1473">
        <v>138</v>
      </c>
      <c r="D33" s="1473"/>
      <c r="E33" s="1473"/>
      <c r="F33" s="1473"/>
      <c r="G33" s="1473">
        <v>3535493</v>
      </c>
      <c r="H33" s="1473">
        <v>3535631</v>
      </c>
      <c r="I33" s="1474"/>
      <c r="J33" s="1474">
        <v>1</v>
      </c>
      <c r="K33" s="1474">
        <v>3528.9</v>
      </c>
      <c r="L33" s="1474"/>
      <c r="M33" s="1474"/>
      <c r="N33" s="1474"/>
      <c r="O33" s="1479">
        <v>1675613.8</v>
      </c>
      <c r="P33" s="1472">
        <v>1679143.7</v>
      </c>
    </row>
    <row r="34" spans="1:25" ht="15.95" customHeight="1">
      <c r="A34" s="1463">
        <v>2009</v>
      </c>
      <c r="B34" s="1473">
        <v>0</v>
      </c>
      <c r="C34" s="1473">
        <v>15</v>
      </c>
      <c r="D34" s="1473">
        <v>1043</v>
      </c>
      <c r="E34" s="1473"/>
      <c r="F34" s="1473">
        <v>1</v>
      </c>
      <c r="G34" s="1473">
        <v>1738306</v>
      </c>
      <c r="H34" s="1473">
        <v>1739365</v>
      </c>
      <c r="I34" s="1474"/>
      <c r="J34" s="1474">
        <v>0</v>
      </c>
      <c r="K34" s="1474">
        <v>412.8</v>
      </c>
      <c r="L34" s="1474">
        <v>1372.2577372399999</v>
      </c>
      <c r="M34" s="1474"/>
      <c r="N34" s="1474">
        <v>0.11953</v>
      </c>
      <c r="O34" s="1479">
        <v>683932.11096368008</v>
      </c>
      <c r="P34" s="1472">
        <v>685717.28823092009</v>
      </c>
    </row>
    <row r="35" spans="1:25" ht="15.95" customHeight="1">
      <c r="A35" s="1463">
        <v>2010</v>
      </c>
      <c r="B35" s="1473">
        <v>5</v>
      </c>
      <c r="C35" s="1473">
        <v>0</v>
      </c>
      <c r="D35" s="1473">
        <v>1182</v>
      </c>
      <c r="E35" s="1473"/>
      <c r="F35" s="1473">
        <v>2</v>
      </c>
      <c r="G35" s="1473">
        <v>1924125</v>
      </c>
      <c r="H35" s="1473">
        <v>1925314</v>
      </c>
      <c r="I35" s="1474"/>
      <c r="J35" s="1474">
        <v>14.14</v>
      </c>
      <c r="K35" s="1474">
        <v>0</v>
      </c>
      <c r="L35" s="1474">
        <v>702.52529439099999</v>
      </c>
      <c r="M35" s="1474"/>
      <c r="N35" s="1474">
        <v>0</v>
      </c>
      <c r="O35" s="1479">
        <v>799194.3</v>
      </c>
      <c r="P35" s="1472">
        <v>799910.95</v>
      </c>
    </row>
    <row r="36" spans="1:25" ht="15.95" customHeight="1">
      <c r="A36" s="1463">
        <v>2011</v>
      </c>
      <c r="B36" s="1473">
        <v>0</v>
      </c>
      <c r="C36" s="1473"/>
      <c r="D36" s="1473">
        <v>253</v>
      </c>
      <c r="E36" s="1473">
        <v>33</v>
      </c>
      <c r="F36" s="1473">
        <v>0</v>
      </c>
      <c r="G36" s="1473">
        <v>1235181</v>
      </c>
      <c r="H36" s="1473">
        <v>1235467</v>
      </c>
      <c r="I36" s="1474"/>
      <c r="J36" s="1474">
        <v>0</v>
      </c>
      <c r="K36" s="1474"/>
      <c r="L36" s="1474">
        <v>154.66999999999999</v>
      </c>
      <c r="M36" s="1474">
        <v>17.12</v>
      </c>
      <c r="N36" s="1474">
        <v>0</v>
      </c>
      <c r="O36" s="1479">
        <v>638753.91</v>
      </c>
      <c r="P36" s="1472">
        <v>638925.69999999995</v>
      </c>
    </row>
    <row r="37" spans="1:25" ht="15" customHeight="1">
      <c r="A37" s="1463">
        <v>2012</v>
      </c>
      <c r="B37" s="1478">
        <v>32</v>
      </c>
      <c r="C37" s="1478"/>
      <c r="D37" s="1478">
        <v>27</v>
      </c>
      <c r="E37" s="1478">
        <v>452</v>
      </c>
      <c r="F37" s="1478">
        <v>14</v>
      </c>
      <c r="G37" s="1473">
        <v>1147091</v>
      </c>
      <c r="H37" s="1473">
        <v>1147616</v>
      </c>
      <c r="I37" s="1474"/>
      <c r="J37" s="1474">
        <v>3.0473984999999999</v>
      </c>
      <c r="K37" s="1474"/>
      <c r="L37" s="1474">
        <v>0.33864233999999999</v>
      </c>
      <c r="M37" s="1474">
        <v>560.81764468999995</v>
      </c>
      <c r="N37" s="1474">
        <v>5.1919000000000004</v>
      </c>
      <c r="O37" s="1479">
        <v>808424.78446146997</v>
      </c>
      <c r="P37" s="1472">
        <v>808994.18004700006</v>
      </c>
    </row>
    <row r="38" spans="1:25" ht="15.95" customHeight="1">
      <c r="A38" s="1463">
        <v>2013</v>
      </c>
      <c r="B38" s="1478"/>
      <c r="C38" s="1478"/>
      <c r="D38" s="1478"/>
      <c r="E38" s="1478">
        <v>853</v>
      </c>
      <c r="F38" s="1478">
        <v>1237</v>
      </c>
      <c r="G38" s="1473">
        <v>3243776</v>
      </c>
      <c r="H38" s="1473">
        <v>3245866</v>
      </c>
      <c r="I38" s="1474"/>
      <c r="J38" s="1474"/>
      <c r="K38" s="1474"/>
      <c r="L38" s="1474"/>
      <c r="M38" s="1474">
        <v>694.26504546999979</v>
      </c>
      <c r="N38" s="1474">
        <v>315.40992174000002</v>
      </c>
      <c r="O38" s="1479">
        <v>2349866.0581634804</v>
      </c>
      <c r="P38" s="1472">
        <v>2350875.6999999997</v>
      </c>
    </row>
    <row r="39" spans="1:25" ht="15.95" customHeight="1">
      <c r="A39" s="1463">
        <v>2014</v>
      </c>
      <c r="B39" s="1478"/>
      <c r="C39" s="1478"/>
      <c r="D39" s="1478"/>
      <c r="E39" s="1478">
        <v>1033827</v>
      </c>
      <c r="F39" s="1478">
        <v>201</v>
      </c>
      <c r="G39" s="1473">
        <v>1214911</v>
      </c>
      <c r="H39" s="1473">
        <v>2248939</v>
      </c>
      <c r="I39" s="1474"/>
      <c r="J39" s="1474"/>
      <c r="K39" s="1474"/>
      <c r="L39" s="1474"/>
      <c r="M39" s="1474">
        <v>325.64330390999993</v>
      </c>
      <c r="N39" s="1474">
        <v>343.85084466000001</v>
      </c>
      <c r="O39" s="1479">
        <v>1337931.1554942399</v>
      </c>
      <c r="P39" s="1472">
        <v>1338600.6496428098</v>
      </c>
    </row>
    <row r="40" spans="1:25" ht="15.95" customHeight="1">
      <c r="A40" s="1463">
        <v>2015</v>
      </c>
      <c r="B40" s="1478"/>
      <c r="C40" s="1478"/>
      <c r="D40" s="1478"/>
      <c r="E40" s="1478">
        <v>1486</v>
      </c>
      <c r="F40" s="1478">
        <v>122</v>
      </c>
      <c r="G40" s="1473">
        <v>948393</v>
      </c>
      <c r="H40" s="1473">
        <v>950001</v>
      </c>
      <c r="I40" s="1474"/>
      <c r="J40" s="1474"/>
      <c r="K40" s="1474"/>
      <c r="L40" s="1474"/>
      <c r="M40" s="1474">
        <v>198.61694221999997</v>
      </c>
      <c r="N40" s="1474">
        <v>409.26756233000009</v>
      </c>
      <c r="O40" s="1479">
        <v>977439.18200133985</v>
      </c>
      <c r="P40" s="1472">
        <v>978047.06650588987</v>
      </c>
    </row>
    <row r="41" spans="1:25" ht="15.95" customHeight="1">
      <c r="A41" s="1463">
        <v>2016</v>
      </c>
      <c r="B41" s="1478"/>
      <c r="C41" s="1478"/>
      <c r="D41" s="1478"/>
      <c r="E41" s="1478">
        <v>1571</v>
      </c>
      <c r="F41" s="1478">
        <v>396</v>
      </c>
      <c r="G41" s="1473">
        <v>835292</v>
      </c>
      <c r="H41" s="1473">
        <v>837259</v>
      </c>
      <c r="I41" s="1474"/>
      <c r="J41" s="1474"/>
      <c r="K41" s="1474"/>
      <c r="L41" s="1474"/>
      <c r="M41" s="1474">
        <v>42546.96966355</v>
      </c>
      <c r="N41" s="1474">
        <v>1766.7556110200003</v>
      </c>
      <c r="O41" s="1479">
        <v>575704.32073242008</v>
      </c>
      <c r="P41" s="1472">
        <v>620018.04600699001</v>
      </c>
    </row>
    <row r="42" spans="1:25" ht="15.95" customHeight="1">
      <c r="A42" s="1482">
        <v>2017</v>
      </c>
      <c r="B42" s="1473"/>
      <c r="C42" s="1478"/>
      <c r="D42" s="1478"/>
      <c r="E42" s="1478">
        <v>409</v>
      </c>
      <c r="F42" s="1473">
        <v>435</v>
      </c>
      <c r="G42" s="1473">
        <v>878223</v>
      </c>
      <c r="H42" s="1473">
        <v>879067</v>
      </c>
      <c r="I42" s="1474"/>
      <c r="J42" s="1474"/>
      <c r="K42" s="1474"/>
      <c r="L42" s="1474"/>
      <c r="M42" s="1474">
        <v>460.68234510999997</v>
      </c>
      <c r="N42" s="1474">
        <v>756.32037044000003</v>
      </c>
      <c r="O42" s="1479">
        <v>1077274.8396678001</v>
      </c>
      <c r="P42" s="1471">
        <v>1078491.84238335</v>
      </c>
    </row>
    <row r="43" spans="1:25" ht="15.95" customHeight="1" thickBot="1">
      <c r="A43" s="1483">
        <v>2018</v>
      </c>
      <c r="B43" s="1484"/>
      <c r="C43" s="1484"/>
      <c r="D43" s="1484"/>
      <c r="E43" s="1484">
        <v>492</v>
      </c>
      <c r="F43" s="1484">
        <v>1043</v>
      </c>
      <c r="G43" s="1484">
        <v>1037798</v>
      </c>
      <c r="H43" s="1484">
        <v>1039333</v>
      </c>
      <c r="I43" s="1485"/>
      <c r="J43" s="1485"/>
      <c r="K43" s="1485"/>
      <c r="L43" s="1485"/>
      <c r="M43" s="1485">
        <v>206.81832388999999</v>
      </c>
      <c r="N43" s="1485">
        <v>1288.1749397320002</v>
      </c>
      <c r="O43" s="1486">
        <v>1283481.2868640497</v>
      </c>
      <c r="P43" s="1487">
        <v>1284976.2801276718</v>
      </c>
    </row>
    <row r="44" spans="1:25" s="1494" customFormat="1" ht="15.95" customHeight="1">
      <c r="A44" s="1488" t="s">
        <v>273</v>
      </c>
      <c r="B44" s="1489"/>
      <c r="C44" s="1490"/>
      <c r="D44" s="1490"/>
      <c r="E44" s="1490"/>
      <c r="F44" s="1490"/>
      <c r="G44" s="1490"/>
      <c r="H44" s="1490"/>
      <c r="I44" s="1491"/>
      <c r="J44" s="1492"/>
      <c r="K44" s="1492"/>
      <c r="L44" s="1492"/>
      <c r="M44" s="1492"/>
      <c r="N44" s="1492"/>
      <c r="O44" s="1492"/>
      <c r="P44" s="1492"/>
      <c r="Q44" s="1493"/>
      <c r="R44" s="1493"/>
      <c r="S44" s="1493"/>
      <c r="T44" s="1493"/>
      <c r="U44" s="1493"/>
      <c r="V44" s="1493"/>
      <c r="W44" s="1493"/>
      <c r="X44" s="1493"/>
      <c r="Y44" s="1493"/>
    </row>
    <row r="45" spans="1:25" s="1494" customFormat="1" ht="15.95" customHeight="1">
      <c r="A45" s="1488" t="s">
        <v>1573</v>
      </c>
      <c r="B45" s="1495"/>
      <c r="N45" s="1496"/>
      <c r="Q45" s="1493"/>
      <c r="R45" s="1493"/>
      <c r="S45" s="1493"/>
      <c r="T45" s="1493"/>
      <c r="U45" s="1493"/>
      <c r="V45" s="1493"/>
      <c r="W45" s="1493"/>
      <c r="X45" s="1493"/>
      <c r="Y45" s="1493"/>
    </row>
    <row r="46" spans="1:25" s="1494" customFormat="1" ht="15.95" customHeight="1">
      <c r="A46" s="1488" t="s">
        <v>274</v>
      </c>
      <c r="B46" s="1497"/>
      <c r="C46" s="1498"/>
      <c r="D46" s="1498"/>
      <c r="E46" s="1498"/>
      <c r="F46" s="1498"/>
      <c r="G46" s="1498"/>
      <c r="Q46" s="1493"/>
      <c r="R46" s="1493"/>
      <c r="S46" s="1493"/>
      <c r="T46" s="1493"/>
      <c r="U46" s="1493"/>
      <c r="V46" s="1493"/>
      <c r="W46" s="1493"/>
      <c r="X46" s="1493"/>
      <c r="Y46" s="1493"/>
    </row>
    <row r="47" spans="1:25" s="1494" customFormat="1" ht="12.75">
      <c r="A47" s="1499" t="s">
        <v>1574</v>
      </c>
      <c r="B47" s="1495"/>
      <c r="O47" s="1500"/>
      <c r="Q47" s="1493"/>
      <c r="R47" s="1493"/>
      <c r="S47" s="1493"/>
      <c r="T47" s="1493"/>
      <c r="U47" s="1493"/>
      <c r="V47" s="1493"/>
      <c r="W47" s="1493"/>
      <c r="X47" s="1493"/>
      <c r="Y47" s="1493"/>
    </row>
    <row r="48" spans="1:25">
      <c r="Q48" s="1493"/>
      <c r="R48" s="1493"/>
      <c r="S48" s="1493"/>
      <c r="T48" s="1493"/>
      <c r="U48" s="1493"/>
      <c r="V48" s="1493"/>
      <c r="W48" s="1493"/>
      <c r="X48" s="1493"/>
      <c r="Y48" s="1493"/>
    </row>
    <row r="49" spans="2:25">
      <c r="Q49" s="1493"/>
      <c r="R49" s="1493"/>
      <c r="S49" s="1493"/>
      <c r="T49" s="1493"/>
      <c r="U49" s="1493"/>
      <c r="V49" s="1493"/>
      <c r="W49" s="1493"/>
      <c r="X49" s="1493"/>
      <c r="Y49" s="1493"/>
    </row>
    <row r="50" spans="2:25">
      <c r="B50" s="1502"/>
      <c r="C50" s="1502"/>
      <c r="D50" s="1502"/>
      <c r="E50" s="1502"/>
      <c r="F50" s="1502"/>
      <c r="G50" s="1502"/>
      <c r="H50" s="1502"/>
      <c r="J50" s="1503"/>
      <c r="K50" s="1503"/>
      <c r="L50" s="1503"/>
      <c r="M50" s="1503"/>
      <c r="N50" s="1503"/>
      <c r="O50" s="1503"/>
      <c r="P50" s="1503"/>
      <c r="Q50" s="1493"/>
      <c r="R50" s="1493"/>
      <c r="S50" s="1493"/>
      <c r="T50" s="1493"/>
      <c r="U50" s="1493"/>
      <c r="V50" s="1493"/>
      <c r="W50" s="1493"/>
      <c r="X50" s="1493"/>
      <c r="Y50" s="1493"/>
    </row>
    <row r="51" spans="2:25">
      <c r="B51" s="1502"/>
      <c r="C51" s="1502"/>
      <c r="D51" s="1502"/>
      <c r="E51" s="1502"/>
      <c r="F51" s="1502"/>
      <c r="G51" s="1502"/>
      <c r="H51" s="1502"/>
      <c r="J51" s="1503"/>
      <c r="K51" s="1503"/>
      <c r="L51" s="1503"/>
      <c r="M51" s="1503"/>
      <c r="N51" s="1503"/>
      <c r="O51" s="1503"/>
      <c r="P51" s="1503"/>
      <c r="Q51" s="1493"/>
      <c r="R51" s="1493"/>
      <c r="S51" s="1493"/>
      <c r="T51" s="1493"/>
      <c r="U51" s="1493"/>
      <c r="V51" s="1493"/>
      <c r="W51" s="1493"/>
      <c r="X51" s="1493"/>
      <c r="Y51" s="1493"/>
    </row>
    <row r="52" spans="2:25">
      <c r="B52" s="1502"/>
      <c r="C52" s="1502"/>
      <c r="D52" s="1502"/>
      <c r="E52" s="1502"/>
      <c r="F52" s="1502"/>
      <c r="G52" s="1502"/>
      <c r="H52" s="1502"/>
      <c r="J52" s="1503"/>
      <c r="K52" s="1503"/>
      <c r="L52" s="1503"/>
      <c r="M52" s="1503"/>
      <c r="N52" s="1503"/>
      <c r="O52" s="1503"/>
      <c r="P52" s="1503"/>
    </row>
    <row r="53" spans="2:25">
      <c r="B53" s="1502"/>
      <c r="C53" s="1502"/>
      <c r="D53" s="1502"/>
      <c r="E53" s="1502"/>
      <c r="F53" s="1502"/>
      <c r="G53" s="1502"/>
      <c r="H53" s="1502"/>
      <c r="J53" s="1503"/>
      <c r="K53" s="1503"/>
      <c r="L53" s="1503"/>
      <c r="M53" s="1503"/>
      <c r="N53" s="1503"/>
      <c r="O53" s="1503"/>
      <c r="P53" s="1503"/>
    </row>
    <row r="54" spans="2:25">
      <c r="B54" s="1502"/>
      <c r="C54" s="1502"/>
      <c r="D54" s="1502"/>
      <c r="E54" s="1502"/>
      <c r="F54" s="1502"/>
      <c r="G54" s="1502"/>
      <c r="H54" s="1502"/>
      <c r="J54" s="1503"/>
      <c r="K54" s="1503"/>
      <c r="L54" s="1503"/>
      <c r="M54" s="1503"/>
      <c r="N54" s="1503"/>
      <c r="O54" s="1503"/>
      <c r="P54" s="1503"/>
    </row>
  </sheetData>
  <mergeCells count="12">
    <mergeCell ref="O4:O5"/>
    <mergeCell ref="P4:P5"/>
    <mergeCell ref="B3:H3"/>
    <mergeCell ref="J3:P3"/>
    <mergeCell ref="C4:C5"/>
    <mergeCell ref="D4:D5"/>
    <mergeCell ref="F4:F5"/>
    <mergeCell ref="G4:G5"/>
    <mergeCell ref="H4:H5"/>
    <mergeCell ref="K4:K5"/>
    <mergeCell ref="L4:L5"/>
    <mergeCell ref="N4:N5"/>
  </mergeCells>
  <hyperlinks>
    <hyperlink ref="A1" location="Menu!A1" display="Return to Menu"/>
  </hyperlinks>
  <pageMargins left="0.62" right="0.25" top="0.75" bottom="0.75" header="0.53" footer="0"/>
  <pageSetup paperSize="9" scale="64" orientation="landscape" r:id="rId1"/>
  <headerFooter alignWithMargins="0"/>
  <rowBreaks count="1" manualBreakCount="1">
    <brk id="51" max="16383" man="1"/>
  </rowBreaks>
  <colBreaks count="1" manualBreakCount="1">
    <brk id="16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B50"/>
  <sheetViews>
    <sheetView view="pageBreakPreview" zoomScaleNormal="75" zoomScaleSheetLayoutView="100" workbookViewId="0">
      <pane xSplit="1" ySplit="3" topLeftCell="B4" activePane="bottomRight" state="frozen"/>
      <selection activeCell="G48" sqref="G48"/>
      <selection pane="topRight" activeCell="G48" sqref="G48"/>
      <selection pane="bottomLeft" activeCell="G48" sqref="G48"/>
      <selection pane="bottomRight"/>
    </sheetView>
  </sheetViews>
  <sheetFormatPr defaultRowHeight="15.75"/>
  <cols>
    <col min="1" max="1" width="18.42578125" style="223" customWidth="1"/>
    <col min="2" max="2" width="13" style="27" customWidth="1"/>
    <col min="3" max="3" width="11.140625" style="27" bestFit="1" customWidth="1"/>
    <col min="4" max="8" width="10.85546875" style="27" bestFit="1" customWidth="1"/>
    <col min="9" max="9" width="11" style="27" bestFit="1" customWidth="1"/>
    <col min="10" max="10" width="12.7109375" style="27" bestFit="1" customWidth="1"/>
    <col min="11" max="11" width="11.85546875" style="27" bestFit="1" customWidth="1"/>
    <col min="12" max="12" width="12.140625" style="27" bestFit="1" customWidth="1"/>
    <col min="13" max="13" width="12" style="27" bestFit="1" customWidth="1"/>
    <col min="14" max="32" width="10.7109375" style="27" bestFit="1" customWidth="1"/>
    <col min="33" max="33" width="11" style="27" customWidth="1"/>
    <col min="34" max="97" width="10.7109375" style="27" bestFit="1" customWidth="1"/>
    <col min="98" max="16384" width="9.140625" style="27"/>
  </cols>
  <sheetData>
    <row r="1" spans="1:28" ht="26.25">
      <c r="A1" s="390" t="s">
        <v>1123</v>
      </c>
      <c r="O1" s="185"/>
    </row>
    <row r="2" spans="1:28" s="1314" customFormat="1" ht="18" customHeight="1">
      <c r="A2" s="1312" t="s">
        <v>1161</v>
      </c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</row>
    <row r="3" spans="1:28" ht="15.95" customHeight="1" thickBot="1">
      <c r="A3" s="283" t="s">
        <v>275</v>
      </c>
      <c r="B3" s="120" t="s">
        <v>276</v>
      </c>
      <c r="C3" s="120" t="s">
        <v>277</v>
      </c>
      <c r="D3" s="120" t="s">
        <v>1</v>
      </c>
      <c r="E3" s="120" t="s">
        <v>278</v>
      </c>
      <c r="F3" s="120" t="s">
        <v>279</v>
      </c>
      <c r="G3" s="120" t="s">
        <v>2</v>
      </c>
      <c r="H3" s="120" t="s">
        <v>280</v>
      </c>
      <c r="I3" s="120" t="s">
        <v>281</v>
      </c>
      <c r="J3" s="120" t="s">
        <v>3</v>
      </c>
      <c r="K3" s="120" t="s">
        <v>282</v>
      </c>
      <c r="L3" s="120" t="s">
        <v>283</v>
      </c>
      <c r="M3" s="350" t="s">
        <v>4</v>
      </c>
    </row>
    <row r="4" spans="1:28" ht="15.95" customHeight="1">
      <c r="A4" s="284">
        <v>1985</v>
      </c>
      <c r="B4" s="1308">
        <v>111.3</v>
      </c>
      <c r="C4" s="1308">
        <v>112.2</v>
      </c>
      <c r="D4" s="1308">
        <v>113.4</v>
      </c>
      <c r="E4" s="1308">
        <v>115.6</v>
      </c>
      <c r="F4" s="1308">
        <v>116.5</v>
      </c>
      <c r="G4" s="1308">
        <v>116.3</v>
      </c>
      <c r="H4" s="1308">
        <v>117.2</v>
      </c>
      <c r="I4" s="1308">
        <v>117</v>
      </c>
      <c r="J4" s="1308">
        <v>116.9</v>
      </c>
      <c r="K4" s="1308">
        <v>119.1</v>
      </c>
      <c r="L4" s="1308">
        <v>124.6</v>
      </c>
      <c r="M4" s="1309">
        <v>127.3</v>
      </c>
      <c r="O4" s="1311"/>
      <c r="P4" s="1311"/>
      <c r="Q4" s="1311"/>
      <c r="R4" s="1311"/>
      <c r="S4" s="1311"/>
      <c r="T4" s="1311"/>
      <c r="U4" s="1311"/>
      <c r="V4" s="1311"/>
      <c r="W4" s="1311"/>
      <c r="X4" s="1311"/>
      <c r="Y4" s="1311"/>
      <c r="Z4" s="1311"/>
      <c r="AA4" s="1311"/>
      <c r="AB4" s="1311"/>
    </row>
    <row r="5" spans="1:28" ht="15.95" customHeight="1">
      <c r="A5" s="284">
        <v>1986</v>
      </c>
      <c r="B5" s="1308">
        <v>134.6</v>
      </c>
      <c r="C5" s="1308">
        <v>139.69999999999999</v>
      </c>
      <c r="D5" s="1308">
        <v>140.80000000000001</v>
      </c>
      <c r="E5" s="1308">
        <v>146.19999999999999</v>
      </c>
      <c r="F5" s="1308">
        <v>144.19999999999999</v>
      </c>
      <c r="G5" s="1308">
        <v>147.4</v>
      </c>
      <c r="H5" s="1308">
        <v>150.9</v>
      </c>
      <c r="I5" s="1308">
        <v>151</v>
      </c>
      <c r="J5" s="1308">
        <v>155</v>
      </c>
      <c r="K5" s="1308">
        <v>160.9</v>
      </c>
      <c r="L5" s="1308">
        <v>163.30000000000001</v>
      </c>
      <c r="M5" s="1309">
        <v>163.80000000000001</v>
      </c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</row>
    <row r="6" spans="1:28" ht="15.95" customHeight="1">
      <c r="A6" s="284">
        <v>1987</v>
      </c>
      <c r="B6" s="1308">
        <v>166.9</v>
      </c>
      <c r="C6" s="1308">
        <v>166.2</v>
      </c>
      <c r="D6" s="1308">
        <v>161.69999999999999</v>
      </c>
      <c r="E6" s="1308">
        <v>157.5</v>
      </c>
      <c r="F6" s="1308">
        <v>154.19999999999999</v>
      </c>
      <c r="G6" s="1308">
        <v>196.1</v>
      </c>
      <c r="H6" s="1308">
        <v>193.4</v>
      </c>
      <c r="I6" s="1308">
        <v>193</v>
      </c>
      <c r="J6" s="1308">
        <v>194.9</v>
      </c>
      <c r="K6" s="1308">
        <v>154.80000000000001</v>
      </c>
      <c r="L6" s="1308">
        <v>193.4</v>
      </c>
      <c r="M6" s="1309">
        <v>190.9</v>
      </c>
      <c r="O6" s="1311"/>
      <c r="P6" s="1311"/>
      <c r="Q6" s="1311"/>
      <c r="R6" s="1311"/>
      <c r="S6" s="1311"/>
      <c r="T6" s="1311"/>
      <c r="U6" s="1311"/>
      <c r="V6" s="1311"/>
      <c r="W6" s="1311"/>
      <c r="X6" s="1311"/>
      <c r="Y6" s="1311"/>
      <c r="Z6" s="1311"/>
    </row>
    <row r="7" spans="1:28" ht="15.95" customHeight="1">
      <c r="A7" s="284">
        <v>1988</v>
      </c>
      <c r="B7" s="1308">
        <v>190.8</v>
      </c>
      <c r="C7" s="1308">
        <v>191.4</v>
      </c>
      <c r="D7" s="1308">
        <v>195.5</v>
      </c>
      <c r="E7" s="1308">
        <v>200.1</v>
      </c>
      <c r="F7" s="1308">
        <v>199.2</v>
      </c>
      <c r="G7" s="1308">
        <v>206</v>
      </c>
      <c r="H7" s="1308">
        <v>211.5</v>
      </c>
      <c r="I7" s="1308">
        <v>217.6</v>
      </c>
      <c r="J7" s="1308">
        <v>224.1</v>
      </c>
      <c r="K7" s="1308">
        <v>228.5</v>
      </c>
      <c r="L7" s="1308">
        <v>231.4</v>
      </c>
      <c r="M7" s="1309">
        <v>233.6</v>
      </c>
      <c r="O7" s="1311"/>
      <c r="P7" s="1311"/>
      <c r="Q7" s="1311"/>
      <c r="R7" s="1311"/>
      <c r="S7" s="1311"/>
      <c r="T7" s="1311"/>
      <c r="U7" s="1311"/>
      <c r="V7" s="1311"/>
      <c r="W7" s="1311"/>
      <c r="X7" s="1311"/>
      <c r="Y7" s="1311"/>
      <c r="Z7" s="1311"/>
    </row>
    <row r="8" spans="1:28" ht="15.95" customHeight="1">
      <c r="A8" s="284">
        <v>1989</v>
      </c>
      <c r="B8" s="1308">
        <v>239.7251</v>
      </c>
      <c r="C8" s="1308">
        <v>251</v>
      </c>
      <c r="D8" s="1308">
        <v>256.89999999999998</v>
      </c>
      <c r="E8" s="1308">
        <v>257.5</v>
      </c>
      <c r="F8" s="1308">
        <v>257.10000000000002</v>
      </c>
      <c r="G8" s="1308">
        <v>259.2</v>
      </c>
      <c r="H8" s="1308">
        <v>269.2</v>
      </c>
      <c r="I8" s="1308">
        <v>281</v>
      </c>
      <c r="J8" s="1308">
        <v>279.89999999999998</v>
      </c>
      <c r="K8" s="1308">
        <v>298.39999999999998</v>
      </c>
      <c r="L8" s="1308">
        <v>311.2</v>
      </c>
      <c r="M8" s="1309">
        <v>325.3</v>
      </c>
      <c r="O8" s="1311"/>
      <c r="P8" s="1311"/>
      <c r="Q8" s="1311"/>
      <c r="R8" s="1311"/>
      <c r="S8" s="1311"/>
      <c r="T8" s="1311"/>
      <c r="U8" s="1311"/>
      <c r="V8" s="1311"/>
      <c r="W8" s="1311"/>
      <c r="X8" s="1311"/>
      <c r="Y8" s="1311"/>
      <c r="Z8" s="1311"/>
    </row>
    <row r="9" spans="1:28" ht="15.95" customHeight="1">
      <c r="A9" s="284">
        <v>1990</v>
      </c>
      <c r="B9" s="1308">
        <v>343</v>
      </c>
      <c r="C9" s="1308">
        <v>349.3</v>
      </c>
      <c r="D9" s="1308">
        <v>356</v>
      </c>
      <c r="E9" s="1308">
        <v>362</v>
      </c>
      <c r="F9" s="1308">
        <v>382.3</v>
      </c>
      <c r="G9" s="1308">
        <v>417.4</v>
      </c>
      <c r="H9" s="1308">
        <v>445.4</v>
      </c>
      <c r="I9" s="1308">
        <v>463.6</v>
      </c>
      <c r="J9" s="1308">
        <v>468.2</v>
      </c>
      <c r="K9" s="1308">
        <v>480.3</v>
      </c>
      <c r="L9" s="1308">
        <v>502.6</v>
      </c>
      <c r="M9" s="1309">
        <v>513.79999999999995</v>
      </c>
      <c r="O9" s="1311"/>
      <c r="P9" s="1311"/>
      <c r="Q9" s="1311"/>
      <c r="R9" s="1311"/>
      <c r="S9" s="1311"/>
      <c r="T9" s="1311"/>
      <c r="U9" s="1311"/>
      <c r="V9" s="1311"/>
      <c r="W9" s="1311"/>
      <c r="X9" s="1311"/>
      <c r="Y9" s="1311"/>
      <c r="Z9" s="1311"/>
    </row>
    <row r="10" spans="1:28" ht="15.95" customHeight="1">
      <c r="A10" s="284">
        <v>1991</v>
      </c>
      <c r="B10" s="1308">
        <v>528.70000000000005</v>
      </c>
      <c r="C10" s="1308">
        <v>557</v>
      </c>
      <c r="D10" s="1308">
        <v>601</v>
      </c>
      <c r="E10" s="1308">
        <v>625</v>
      </c>
      <c r="F10" s="1308">
        <v>649</v>
      </c>
      <c r="G10" s="1308">
        <v>651.79999999999995</v>
      </c>
      <c r="H10" s="1308">
        <v>688</v>
      </c>
      <c r="I10" s="1308">
        <v>712.1</v>
      </c>
      <c r="J10" s="1308">
        <v>737.3</v>
      </c>
      <c r="K10" s="1308">
        <v>757.5</v>
      </c>
      <c r="L10" s="1308">
        <v>769</v>
      </c>
      <c r="M10" s="1309">
        <v>783</v>
      </c>
      <c r="O10" s="1311"/>
      <c r="P10" s="1311"/>
      <c r="Q10" s="1311"/>
      <c r="R10" s="1311"/>
      <c r="S10" s="1311"/>
      <c r="T10" s="1311"/>
      <c r="U10" s="1311"/>
      <c r="V10" s="1311"/>
      <c r="W10" s="1311"/>
      <c r="X10" s="1311"/>
      <c r="Y10" s="1311"/>
      <c r="Z10" s="1311"/>
    </row>
    <row r="11" spans="1:28" ht="15.95" customHeight="1">
      <c r="A11" s="284">
        <v>1992</v>
      </c>
      <c r="B11" s="1308">
        <v>794</v>
      </c>
      <c r="C11" s="1308">
        <v>810.7</v>
      </c>
      <c r="D11" s="1308">
        <v>839.1</v>
      </c>
      <c r="E11" s="1308">
        <v>844</v>
      </c>
      <c r="F11" s="1308">
        <v>860.5</v>
      </c>
      <c r="G11" s="1308">
        <v>870.8</v>
      </c>
      <c r="H11" s="1308">
        <v>879.7</v>
      </c>
      <c r="I11" s="1308">
        <v>969.3</v>
      </c>
      <c r="J11" s="1308">
        <v>1022</v>
      </c>
      <c r="K11" s="1308">
        <v>1076.5</v>
      </c>
      <c r="L11" s="1308">
        <v>1098</v>
      </c>
      <c r="M11" s="1309">
        <v>1107.5999999999999</v>
      </c>
      <c r="O11" s="1311"/>
      <c r="P11" s="1311"/>
      <c r="Q11" s="1311"/>
      <c r="R11" s="1311"/>
      <c r="S11" s="1311"/>
      <c r="T11" s="1311"/>
      <c r="U11" s="1311"/>
      <c r="V11" s="1311"/>
      <c r="W11" s="1311"/>
      <c r="X11" s="1311"/>
      <c r="Y11" s="1311"/>
      <c r="Z11" s="1311"/>
    </row>
    <row r="12" spans="1:28" ht="15.95" customHeight="1">
      <c r="A12" s="284">
        <v>1993</v>
      </c>
      <c r="B12" s="1308">
        <v>1113.4000000000001</v>
      </c>
      <c r="C12" s="1308">
        <v>1119.9000000000001</v>
      </c>
      <c r="D12" s="1308">
        <v>1130.5</v>
      </c>
      <c r="E12" s="1308">
        <v>1147.3</v>
      </c>
      <c r="F12" s="1308">
        <v>1186.9000000000001</v>
      </c>
      <c r="G12" s="1308">
        <v>1187.5</v>
      </c>
      <c r="H12" s="1308">
        <v>1180.8</v>
      </c>
      <c r="I12" s="1308">
        <v>1195.5</v>
      </c>
      <c r="J12" s="1308">
        <v>1217.3</v>
      </c>
      <c r="K12" s="1308">
        <v>1310.9</v>
      </c>
      <c r="L12" s="1308">
        <v>1414.5</v>
      </c>
      <c r="M12" s="1309">
        <v>1543.8</v>
      </c>
      <c r="O12" s="1311"/>
      <c r="P12" s="1311"/>
      <c r="Q12" s="1311"/>
      <c r="R12" s="1311"/>
      <c r="S12" s="1311"/>
      <c r="T12" s="1311"/>
      <c r="U12" s="1311"/>
      <c r="V12" s="1311"/>
      <c r="W12" s="1311"/>
      <c r="X12" s="1311"/>
      <c r="Y12" s="1311"/>
      <c r="Z12" s="1311"/>
    </row>
    <row r="13" spans="1:28" ht="15.95" customHeight="1">
      <c r="A13" s="284">
        <v>1994</v>
      </c>
      <c r="B13" s="1308">
        <v>1666.3</v>
      </c>
      <c r="C13" s="1308">
        <v>1715.3</v>
      </c>
      <c r="D13" s="1308">
        <v>1792.8</v>
      </c>
      <c r="E13" s="1308">
        <v>1845.6</v>
      </c>
      <c r="F13" s="1308">
        <v>1875.5</v>
      </c>
      <c r="G13" s="1308">
        <v>1919.1</v>
      </c>
      <c r="H13" s="1308">
        <v>1926.3</v>
      </c>
      <c r="I13" s="1308">
        <v>1914.1</v>
      </c>
      <c r="J13" s="1308">
        <v>1956</v>
      </c>
      <c r="K13" s="1308">
        <v>2023.4</v>
      </c>
      <c r="L13" s="1308">
        <v>2119.3000000000002</v>
      </c>
      <c r="M13" s="1309">
        <v>2205</v>
      </c>
      <c r="O13" s="1311"/>
      <c r="P13" s="1311"/>
      <c r="Q13" s="1311"/>
      <c r="R13" s="1311"/>
      <c r="S13" s="1311"/>
      <c r="T13" s="1311"/>
      <c r="U13" s="1311"/>
      <c r="V13" s="1311"/>
      <c r="W13" s="1311"/>
      <c r="X13" s="1311"/>
      <c r="Y13" s="1311"/>
      <c r="Z13" s="1311"/>
    </row>
    <row r="14" spans="1:28" ht="15.95" customHeight="1">
      <c r="A14" s="284">
        <v>1995</v>
      </c>
      <c r="B14" s="1308">
        <v>2285.3000000000002</v>
      </c>
      <c r="C14" s="1308">
        <v>2379.8000000000002</v>
      </c>
      <c r="D14" s="1308">
        <v>2551.1</v>
      </c>
      <c r="E14" s="1308">
        <v>2785.5</v>
      </c>
      <c r="F14" s="1308">
        <v>3100.8</v>
      </c>
      <c r="G14" s="1308">
        <v>3586.5</v>
      </c>
      <c r="H14" s="1308">
        <v>4314.3</v>
      </c>
      <c r="I14" s="1308">
        <v>4664.6000000000004</v>
      </c>
      <c r="J14" s="1308">
        <v>4858.1000000000004</v>
      </c>
      <c r="K14" s="1308">
        <v>5068</v>
      </c>
      <c r="L14" s="1308">
        <v>5095.2</v>
      </c>
      <c r="M14" s="1309">
        <v>5092.2</v>
      </c>
      <c r="O14" s="1311"/>
      <c r="P14" s="1311"/>
      <c r="Q14" s="1311"/>
      <c r="R14" s="1311"/>
      <c r="S14" s="1311"/>
      <c r="T14" s="1311"/>
      <c r="U14" s="1311"/>
      <c r="V14" s="1311"/>
      <c r="W14" s="1311"/>
      <c r="X14" s="1311"/>
      <c r="Y14" s="1311"/>
      <c r="Z14" s="1311"/>
    </row>
    <row r="15" spans="1:28" ht="15.95" customHeight="1">
      <c r="A15" s="284">
        <v>1996</v>
      </c>
      <c r="B15" s="1308">
        <v>5135.1000000000004</v>
      </c>
      <c r="C15" s="1308">
        <v>5180.3999999999996</v>
      </c>
      <c r="D15" s="1308">
        <v>5266.2</v>
      </c>
      <c r="E15" s="1308">
        <v>5412.4</v>
      </c>
      <c r="F15" s="1308">
        <v>5704.1</v>
      </c>
      <c r="G15" s="1308">
        <v>5798.7</v>
      </c>
      <c r="H15" s="1308">
        <v>5919.4</v>
      </c>
      <c r="I15" s="1308">
        <v>6141</v>
      </c>
      <c r="J15" s="1308">
        <v>6501.9</v>
      </c>
      <c r="K15" s="1308">
        <v>6634.8</v>
      </c>
      <c r="L15" s="1308">
        <v>6775.6</v>
      </c>
      <c r="M15" s="1309">
        <v>6992.1</v>
      </c>
      <c r="O15" s="1311"/>
      <c r="P15" s="1311"/>
      <c r="Q15" s="1311"/>
      <c r="R15" s="1311"/>
      <c r="S15" s="1311"/>
      <c r="T15" s="1311"/>
      <c r="U15" s="1311"/>
      <c r="V15" s="1311"/>
      <c r="W15" s="1311"/>
      <c r="X15" s="1311"/>
      <c r="Y15" s="1311"/>
      <c r="Z15" s="1311"/>
    </row>
    <row r="16" spans="1:28" ht="15.95" customHeight="1">
      <c r="A16" s="284">
        <v>1997</v>
      </c>
      <c r="B16" s="1308">
        <v>7268.3</v>
      </c>
      <c r="C16" s="1308">
        <v>7699.3</v>
      </c>
      <c r="D16" s="1308">
        <v>8561.4</v>
      </c>
      <c r="E16" s="1308">
        <v>8729.7999999999993</v>
      </c>
      <c r="F16" s="1308">
        <v>8592.2999999999993</v>
      </c>
      <c r="G16" s="1308">
        <v>8459.2999999999993</v>
      </c>
      <c r="H16" s="1308">
        <v>8148.8</v>
      </c>
      <c r="I16" s="1308">
        <v>7682</v>
      </c>
      <c r="J16" s="1308">
        <v>7130.8</v>
      </c>
      <c r="K16" s="1308">
        <v>6554.8</v>
      </c>
      <c r="L16" s="1308">
        <v>6395.8</v>
      </c>
      <c r="M16" s="1309">
        <v>6440.5</v>
      </c>
      <c r="O16" s="1311"/>
      <c r="P16" s="1311"/>
      <c r="Q16" s="1311"/>
      <c r="R16" s="1311"/>
      <c r="S16" s="1311"/>
      <c r="T16" s="1311"/>
      <c r="U16" s="1311"/>
      <c r="V16" s="1311"/>
      <c r="W16" s="1311"/>
      <c r="X16" s="1311"/>
      <c r="Y16" s="1311"/>
      <c r="Z16" s="1311"/>
    </row>
    <row r="17" spans="1:26" ht="15.95" customHeight="1">
      <c r="A17" s="284">
        <v>1998</v>
      </c>
      <c r="B17" s="1308">
        <v>6435.6</v>
      </c>
      <c r="C17" s="1308">
        <v>6426.2</v>
      </c>
      <c r="D17" s="1308">
        <v>6298.5</v>
      </c>
      <c r="E17" s="1308">
        <v>6113.9</v>
      </c>
      <c r="F17" s="1308">
        <v>6033.9</v>
      </c>
      <c r="G17" s="1308">
        <v>5892.1</v>
      </c>
      <c r="H17" s="1308">
        <v>5817</v>
      </c>
      <c r="I17" s="1308">
        <v>5795.7</v>
      </c>
      <c r="J17" s="1308">
        <v>5697.7</v>
      </c>
      <c r="K17" s="1308">
        <v>5671</v>
      </c>
      <c r="L17" s="1308">
        <v>5688.2</v>
      </c>
      <c r="M17" s="1309">
        <v>5672.7</v>
      </c>
      <c r="O17" s="1311"/>
      <c r="P17" s="1311"/>
      <c r="Q17" s="1311"/>
      <c r="R17" s="1311"/>
      <c r="S17" s="1311"/>
      <c r="T17" s="1311"/>
      <c r="U17" s="1311"/>
      <c r="V17" s="1311"/>
      <c r="W17" s="1311"/>
      <c r="X17" s="1311"/>
      <c r="Y17" s="1311"/>
      <c r="Z17" s="1311"/>
    </row>
    <row r="18" spans="1:26" ht="15.95" customHeight="1">
      <c r="A18" s="284">
        <v>1999</v>
      </c>
      <c r="B18" s="1308">
        <v>5494.8</v>
      </c>
      <c r="C18" s="1308">
        <v>5376.5</v>
      </c>
      <c r="D18" s="1308">
        <v>5456.2</v>
      </c>
      <c r="E18" s="1308">
        <v>5315.7</v>
      </c>
      <c r="F18" s="1308">
        <v>5315.7</v>
      </c>
      <c r="G18" s="1308">
        <v>5977.9</v>
      </c>
      <c r="H18" s="1308">
        <v>4964.3999999999996</v>
      </c>
      <c r="I18" s="1308">
        <v>4946.2</v>
      </c>
      <c r="J18" s="1308">
        <v>4890.8</v>
      </c>
      <c r="K18" s="1308">
        <v>5032.5</v>
      </c>
      <c r="L18" s="1308">
        <v>5133.2</v>
      </c>
      <c r="M18" s="1309">
        <v>5266.4</v>
      </c>
      <c r="O18" s="1311"/>
      <c r="P18" s="1311"/>
      <c r="Q18" s="1311"/>
      <c r="R18" s="1311"/>
      <c r="S18" s="1311"/>
      <c r="T18" s="1311"/>
      <c r="U18" s="1311"/>
      <c r="V18" s="1311"/>
      <c r="W18" s="1311"/>
      <c r="X18" s="1311"/>
      <c r="Y18" s="1311"/>
      <c r="Z18" s="1311"/>
    </row>
    <row r="19" spans="1:26" ht="15.95" customHeight="1">
      <c r="A19" s="284">
        <v>2000</v>
      </c>
      <c r="B19" s="1308">
        <v>5752.9</v>
      </c>
      <c r="C19" s="1308">
        <v>5955.7</v>
      </c>
      <c r="D19" s="1308">
        <v>5966.2</v>
      </c>
      <c r="E19" s="1308">
        <v>5892.8</v>
      </c>
      <c r="F19" s="1308">
        <v>6095.4</v>
      </c>
      <c r="G19" s="1308">
        <v>6466.7</v>
      </c>
      <c r="H19" s="1308">
        <v>6900.7</v>
      </c>
      <c r="I19" s="1308">
        <v>7394.1</v>
      </c>
      <c r="J19" s="1308">
        <v>7298.9</v>
      </c>
      <c r="K19" s="1308">
        <v>7415.3</v>
      </c>
      <c r="L19" s="1308">
        <v>7164.4</v>
      </c>
      <c r="M19" s="1309">
        <v>8111</v>
      </c>
      <c r="O19" s="1311"/>
      <c r="P19" s="1311"/>
      <c r="Q19" s="1311"/>
      <c r="R19" s="1311"/>
      <c r="S19" s="1311"/>
      <c r="T19" s="1311"/>
      <c r="U19" s="1311"/>
      <c r="V19" s="1311"/>
      <c r="W19" s="1311"/>
      <c r="X19" s="1311"/>
      <c r="Y19" s="1311"/>
      <c r="Z19" s="1311"/>
    </row>
    <row r="20" spans="1:26" ht="15.95" customHeight="1">
      <c r="A20" s="284">
        <v>2001</v>
      </c>
      <c r="B20" s="1308">
        <v>8794.2000000000007</v>
      </c>
      <c r="C20" s="1308">
        <v>9180.5</v>
      </c>
      <c r="D20" s="1308">
        <v>9159.7999999999993</v>
      </c>
      <c r="E20" s="1308">
        <v>9591.6</v>
      </c>
      <c r="F20" s="1308">
        <v>10153.799999999999</v>
      </c>
      <c r="G20" s="1308">
        <v>10937.3</v>
      </c>
      <c r="H20" s="1308">
        <v>10576.4</v>
      </c>
      <c r="I20" s="1308">
        <v>10329</v>
      </c>
      <c r="J20" s="1308">
        <v>10274.200000000001</v>
      </c>
      <c r="K20" s="1308">
        <v>11091.4</v>
      </c>
      <c r="L20" s="1308">
        <v>11169.6</v>
      </c>
      <c r="M20" s="1309">
        <v>10963.1</v>
      </c>
      <c r="O20" s="1311"/>
      <c r="P20" s="1311"/>
      <c r="Q20" s="1311"/>
      <c r="R20" s="1311"/>
      <c r="S20" s="1311"/>
      <c r="T20" s="1311"/>
      <c r="U20" s="1311"/>
      <c r="V20" s="1311"/>
      <c r="W20" s="1311"/>
      <c r="X20" s="1311"/>
      <c r="Y20" s="1311"/>
      <c r="Z20" s="1311"/>
    </row>
    <row r="21" spans="1:26" ht="15.95" customHeight="1">
      <c r="A21" s="284">
        <v>2002</v>
      </c>
      <c r="B21" s="1308">
        <v>10650</v>
      </c>
      <c r="C21" s="1308">
        <v>10581.9</v>
      </c>
      <c r="D21" s="1308">
        <v>11214.4</v>
      </c>
      <c r="E21" s="1308">
        <v>11399.1</v>
      </c>
      <c r="F21" s="1308">
        <v>11486.7</v>
      </c>
      <c r="G21" s="1308">
        <v>12440.7</v>
      </c>
      <c r="H21" s="1308">
        <v>12458.2</v>
      </c>
      <c r="I21" s="1308">
        <v>12327.9</v>
      </c>
      <c r="J21" s="1308">
        <v>11811.6</v>
      </c>
      <c r="K21" s="1308">
        <v>11451.5</v>
      </c>
      <c r="L21" s="1308">
        <v>11622.7</v>
      </c>
      <c r="M21" s="1309">
        <v>12137.7</v>
      </c>
      <c r="O21" s="1311"/>
      <c r="P21" s="1311"/>
      <c r="Q21" s="1311"/>
      <c r="R21" s="1311"/>
      <c r="S21" s="1311"/>
      <c r="T21" s="1311"/>
      <c r="U21" s="1311"/>
      <c r="V21" s="1311"/>
      <c r="W21" s="1311"/>
      <c r="X21" s="1311"/>
      <c r="Y21" s="1311"/>
      <c r="Z21" s="1311"/>
    </row>
    <row r="22" spans="1:26" ht="15.95" customHeight="1">
      <c r="A22" s="284">
        <v>2003</v>
      </c>
      <c r="B22" s="1308">
        <v>13298.8</v>
      </c>
      <c r="C22" s="1308">
        <v>13668.8</v>
      </c>
      <c r="D22" s="1308">
        <v>13531.1</v>
      </c>
      <c r="E22" s="1308">
        <v>13488</v>
      </c>
      <c r="F22" s="1308">
        <v>14086.3</v>
      </c>
      <c r="G22" s="1308">
        <v>14565.5</v>
      </c>
      <c r="H22" s="1308">
        <v>13962</v>
      </c>
      <c r="I22" s="1308">
        <v>15426</v>
      </c>
      <c r="J22" s="1308">
        <v>16500.5</v>
      </c>
      <c r="K22" s="1308">
        <v>18743.5</v>
      </c>
      <c r="L22" s="1308">
        <v>19319.3</v>
      </c>
      <c r="M22" s="1309">
        <v>20128.939999999999</v>
      </c>
      <c r="O22" s="1311"/>
      <c r="P22" s="1311"/>
      <c r="Q22" s="1311"/>
      <c r="R22" s="1311"/>
      <c r="S22" s="1311"/>
      <c r="T22" s="1311"/>
      <c r="U22" s="1311"/>
      <c r="V22" s="1311"/>
      <c r="W22" s="1311"/>
      <c r="X22" s="1311"/>
      <c r="Y22" s="1311"/>
      <c r="Z22" s="1311"/>
    </row>
    <row r="23" spans="1:26" ht="15.95" customHeight="1">
      <c r="A23" s="284">
        <v>2004</v>
      </c>
      <c r="B23" s="1308">
        <v>22712.880000000001</v>
      </c>
      <c r="C23" s="1308">
        <v>24797.43</v>
      </c>
      <c r="D23" s="1308">
        <v>22896.400000000001</v>
      </c>
      <c r="E23" s="1308">
        <v>25793</v>
      </c>
      <c r="F23" s="1308">
        <v>27730.799999999999</v>
      </c>
      <c r="G23" s="1308">
        <v>28887.4</v>
      </c>
      <c r="H23" s="1308">
        <v>27062.1</v>
      </c>
      <c r="I23" s="1308">
        <v>23774.3</v>
      </c>
      <c r="J23" s="1308">
        <v>22739.7</v>
      </c>
      <c r="K23" s="1308">
        <v>23354.799999999999</v>
      </c>
      <c r="L23" s="1308">
        <v>23270.5</v>
      </c>
      <c r="M23" s="1309">
        <v>23844.5</v>
      </c>
      <c r="O23" s="1311"/>
      <c r="P23" s="1311"/>
      <c r="Q23" s="1311"/>
      <c r="R23" s="1311"/>
      <c r="S23" s="1311"/>
      <c r="T23" s="1311"/>
      <c r="U23" s="1311"/>
      <c r="V23" s="1311"/>
      <c r="W23" s="1311"/>
      <c r="X23" s="1311"/>
      <c r="Y23" s="1311"/>
      <c r="Z23" s="1311"/>
    </row>
    <row r="24" spans="1:26" ht="15.95" customHeight="1">
      <c r="A24" s="284">
        <v>2005</v>
      </c>
      <c r="B24" s="1308">
        <v>23078.3</v>
      </c>
      <c r="C24" s="1308">
        <v>21953.5</v>
      </c>
      <c r="D24" s="1308">
        <v>20682.400000000001</v>
      </c>
      <c r="E24" s="1308">
        <v>21961.7</v>
      </c>
      <c r="F24" s="1308">
        <v>21482.1</v>
      </c>
      <c r="G24" s="1308">
        <v>21564.799999999999</v>
      </c>
      <c r="H24" s="1308">
        <v>21911</v>
      </c>
      <c r="I24" s="1308">
        <v>22935.4</v>
      </c>
      <c r="J24" s="1308">
        <v>24635.9</v>
      </c>
      <c r="K24" s="1308">
        <v>25873.8</v>
      </c>
      <c r="L24" s="1308">
        <v>24355.9</v>
      </c>
      <c r="M24" s="1309">
        <v>24085.8</v>
      </c>
      <c r="O24" s="1311"/>
      <c r="P24" s="1311"/>
      <c r="Q24" s="1311"/>
      <c r="R24" s="1311"/>
      <c r="S24" s="1311"/>
      <c r="T24" s="1311"/>
      <c r="U24" s="1311"/>
      <c r="V24" s="1311"/>
      <c r="W24" s="1311"/>
      <c r="X24" s="1311"/>
      <c r="Y24" s="1311"/>
      <c r="Z24" s="1311"/>
    </row>
    <row r="25" spans="1:26" ht="15.95" customHeight="1">
      <c r="A25" s="284">
        <v>2006</v>
      </c>
      <c r="B25" s="1308">
        <v>23679.4</v>
      </c>
      <c r="C25" s="1308">
        <v>23843</v>
      </c>
      <c r="D25" s="1308">
        <v>23336.6</v>
      </c>
      <c r="E25" s="1308">
        <v>23301.200000000001</v>
      </c>
      <c r="F25" s="1308">
        <v>24745.7</v>
      </c>
      <c r="G25" s="1308">
        <v>26316.1</v>
      </c>
      <c r="H25" s="1308">
        <v>27880.5</v>
      </c>
      <c r="I25" s="1308">
        <v>33096.400000000001</v>
      </c>
      <c r="J25" s="1308">
        <v>32554.6</v>
      </c>
      <c r="K25" s="1308">
        <v>32643.7</v>
      </c>
      <c r="L25" s="1308">
        <v>32632.5</v>
      </c>
      <c r="M25" s="1309">
        <v>33189.300000000003</v>
      </c>
      <c r="O25" s="1311"/>
      <c r="P25" s="1311"/>
      <c r="Q25" s="1311"/>
      <c r="R25" s="1311"/>
      <c r="S25" s="1311"/>
      <c r="T25" s="1311"/>
      <c r="U25" s="1311"/>
      <c r="V25" s="1311"/>
      <c r="W25" s="1311"/>
      <c r="X25" s="1311"/>
      <c r="Y25" s="1311"/>
      <c r="Z25" s="1311"/>
    </row>
    <row r="26" spans="1:26" ht="15.95" customHeight="1">
      <c r="A26" s="284">
        <v>2007</v>
      </c>
      <c r="B26" s="1308">
        <v>36784.5</v>
      </c>
      <c r="C26" s="1308">
        <v>40730.699999999997</v>
      </c>
      <c r="D26" s="1308">
        <v>43456.1</v>
      </c>
      <c r="E26" s="1308">
        <v>47124</v>
      </c>
      <c r="F26" s="1308">
        <v>49930.2</v>
      </c>
      <c r="G26" s="1308">
        <v>51330.5</v>
      </c>
      <c r="H26" s="1308">
        <v>53021.7</v>
      </c>
      <c r="I26" s="1308">
        <v>50291.1</v>
      </c>
      <c r="J26" s="1308">
        <v>50229</v>
      </c>
      <c r="K26" s="1308">
        <v>50201.8</v>
      </c>
      <c r="L26" s="1308">
        <v>54189.9</v>
      </c>
      <c r="M26" s="1309">
        <v>57990.2</v>
      </c>
      <c r="O26" s="1311"/>
      <c r="P26" s="1311"/>
      <c r="Q26" s="1311"/>
      <c r="R26" s="1311"/>
      <c r="S26" s="1311"/>
      <c r="T26" s="1311"/>
      <c r="U26" s="1311"/>
      <c r="V26" s="1311"/>
      <c r="W26" s="1311"/>
      <c r="X26" s="1311"/>
      <c r="Y26" s="1311"/>
      <c r="Z26" s="1311"/>
    </row>
    <row r="27" spans="1:26" ht="15.95" customHeight="1">
      <c r="A27" s="284">
        <v>2008</v>
      </c>
      <c r="B27" s="1308">
        <v>54189.919999999998</v>
      </c>
      <c r="C27" s="1308">
        <v>65652.38</v>
      </c>
      <c r="D27" s="1308">
        <v>63016.56</v>
      </c>
      <c r="E27" s="1308">
        <v>59440.91</v>
      </c>
      <c r="F27" s="1308">
        <v>58929.02</v>
      </c>
      <c r="G27" s="1308">
        <v>55949</v>
      </c>
      <c r="H27" s="1308">
        <v>53110.91</v>
      </c>
      <c r="I27" s="1308">
        <v>47789.2</v>
      </c>
      <c r="J27" s="1308">
        <v>46216.13</v>
      </c>
      <c r="K27" s="1308">
        <v>36325.86</v>
      </c>
      <c r="L27" s="1308">
        <v>33025.75</v>
      </c>
      <c r="M27" s="1309">
        <v>31450.78</v>
      </c>
      <c r="O27" s="1311"/>
      <c r="P27" s="1311"/>
      <c r="Q27" s="1311"/>
      <c r="R27" s="1311"/>
      <c r="S27" s="1311"/>
      <c r="T27" s="1311"/>
      <c r="U27" s="1311"/>
      <c r="V27" s="1311"/>
      <c r="W27" s="1311"/>
      <c r="X27" s="1311"/>
      <c r="Y27" s="1311"/>
      <c r="Z27" s="1311"/>
    </row>
    <row r="28" spans="1:26" ht="15.95" customHeight="1">
      <c r="A28" s="284">
        <v>2009</v>
      </c>
      <c r="B28" s="1308">
        <v>21813.759999999998</v>
      </c>
      <c r="C28" s="1308">
        <v>23377.14</v>
      </c>
      <c r="D28" s="1308">
        <v>19851.89</v>
      </c>
      <c r="E28" s="1308">
        <v>21491.11</v>
      </c>
      <c r="F28" s="1308">
        <v>29700.240000000002</v>
      </c>
      <c r="G28" s="1308">
        <v>26861.55</v>
      </c>
      <c r="H28" s="1308">
        <v>25286.61</v>
      </c>
      <c r="I28" s="1308">
        <v>23009.1</v>
      </c>
      <c r="J28" s="1308">
        <v>22065</v>
      </c>
      <c r="K28" s="1308">
        <v>21804.69</v>
      </c>
      <c r="L28" s="1308">
        <v>21010.29</v>
      </c>
      <c r="M28" s="1309">
        <v>20827.169999999998</v>
      </c>
      <c r="O28" s="1311"/>
      <c r="P28" s="1311"/>
      <c r="Q28" s="1311"/>
      <c r="R28" s="1311"/>
      <c r="S28" s="1311"/>
      <c r="T28" s="1311"/>
      <c r="U28" s="1311"/>
      <c r="V28" s="1311"/>
      <c r="W28" s="1311"/>
      <c r="X28" s="1311"/>
      <c r="Y28" s="1311"/>
      <c r="Z28" s="1311"/>
    </row>
    <row r="29" spans="1:26" ht="15.95" customHeight="1">
      <c r="A29" s="284">
        <v>2010</v>
      </c>
      <c r="B29" s="1308">
        <v>22594</v>
      </c>
      <c r="C29" s="1308">
        <v>22985</v>
      </c>
      <c r="D29" s="1308">
        <v>25966.25</v>
      </c>
      <c r="E29" s="1308">
        <v>26453.200000000001</v>
      </c>
      <c r="F29" s="1308">
        <v>26183.21</v>
      </c>
      <c r="G29" s="1308">
        <v>25384.14</v>
      </c>
      <c r="H29" s="1308">
        <v>25844.18</v>
      </c>
      <c r="I29" s="1308">
        <v>24268.240000000002</v>
      </c>
      <c r="J29" s="1308">
        <v>23050.59</v>
      </c>
      <c r="K29" s="1308">
        <v>25042.16</v>
      </c>
      <c r="L29" s="1308">
        <v>24764.65</v>
      </c>
      <c r="M29" s="1309">
        <v>24770.52</v>
      </c>
      <c r="O29" s="1311"/>
      <c r="P29" s="1311"/>
      <c r="Q29" s="1311"/>
      <c r="R29" s="1311"/>
      <c r="S29" s="1311"/>
      <c r="T29" s="1311"/>
      <c r="U29" s="1311"/>
      <c r="V29" s="1311"/>
      <c r="W29" s="1311"/>
      <c r="X29" s="1311"/>
      <c r="Y29" s="1311"/>
      <c r="Z29" s="1311"/>
    </row>
    <row r="30" spans="1:26" ht="15.95" customHeight="1">
      <c r="A30" s="284">
        <v>2011</v>
      </c>
      <c r="B30" s="1308">
        <v>26830.67</v>
      </c>
      <c r="C30" s="1308">
        <v>26016.84</v>
      </c>
      <c r="D30" s="1308">
        <v>24621.21</v>
      </c>
      <c r="E30" s="1308">
        <v>25041.68</v>
      </c>
      <c r="F30" s="1308">
        <v>25866.62</v>
      </c>
      <c r="G30" s="1308">
        <v>24980.2</v>
      </c>
      <c r="H30" s="1308">
        <v>23826.99</v>
      </c>
      <c r="I30" s="1308">
        <v>21497.61</v>
      </c>
      <c r="J30" s="1308">
        <v>20373</v>
      </c>
      <c r="K30" s="1308">
        <v>20934.96</v>
      </c>
      <c r="L30" s="1308">
        <v>20003.36</v>
      </c>
      <c r="M30" s="1309">
        <v>20730.63</v>
      </c>
      <c r="O30" s="1311"/>
      <c r="P30" s="1311"/>
      <c r="Q30" s="1311"/>
      <c r="R30" s="1311"/>
      <c r="S30" s="1311"/>
      <c r="T30" s="1311"/>
      <c r="U30" s="1311"/>
      <c r="V30" s="1311"/>
      <c r="W30" s="1311"/>
      <c r="X30" s="1311"/>
      <c r="Y30" s="1311"/>
      <c r="Z30" s="1311"/>
    </row>
    <row r="31" spans="1:26" ht="15.95" customHeight="1">
      <c r="A31" s="284">
        <v>2012</v>
      </c>
      <c r="B31" s="1308">
        <v>20875.830000000002</v>
      </c>
      <c r="C31" s="1308">
        <v>20123.509999999998</v>
      </c>
      <c r="D31" s="1308">
        <v>20652.47</v>
      </c>
      <c r="E31" s="1308">
        <v>22045.66</v>
      </c>
      <c r="F31" s="1308">
        <v>22066.400000000001</v>
      </c>
      <c r="G31" s="1308">
        <v>21599.57</v>
      </c>
      <c r="H31" s="1308">
        <v>23061.38</v>
      </c>
      <c r="I31" s="1308">
        <v>23750.82</v>
      </c>
      <c r="J31" s="1308">
        <v>26011.64</v>
      </c>
      <c r="K31" s="1308">
        <v>26430.92</v>
      </c>
      <c r="L31" s="1308">
        <v>26494.44</v>
      </c>
      <c r="M31" s="1309">
        <v>28078.81</v>
      </c>
      <c r="O31" s="1311"/>
      <c r="P31" s="1311"/>
      <c r="Q31" s="1311"/>
      <c r="R31" s="1311"/>
      <c r="S31" s="1311"/>
      <c r="T31" s="1311"/>
      <c r="U31" s="1311"/>
      <c r="V31" s="1311"/>
      <c r="W31" s="1311"/>
      <c r="X31" s="1311"/>
      <c r="Y31" s="1311"/>
      <c r="Z31" s="1311"/>
    </row>
    <row r="32" spans="1:26" ht="15.95" customHeight="1">
      <c r="A32" s="284">
        <v>2013</v>
      </c>
      <c r="B32" s="1308">
        <v>31853.19</v>
      </c>
      <c r="C32" s="1308">
        <v>33075.14</v>
      </c>
      <c r="D32" s="1308">
        <v>33536.25</v>
      </c>
      <c r="E32" s="1308">
        <v>33440.57</v>
      </c>
      <c r="F32" s="1308">
        <v>37794.75</v>
      </c>
      <c r="G32" s="1308">
        <v>36164.31</v>
      </c>
      <c r="H32" s="1308">
        <v>37914.33</v>
      </c>
      <c r="I32" s="1308">
        <v>36248.53</v>
      </c>
      <c r="J32" s="1308">
        <v>36585.08</v>
      </c>
      <c r="K32" s="1308">
        <v>37622.74</v>
      </c>
      <c r="L32" s="1308">
        <v>38920.85</v>
      </c>
      <c r="M32" s="1309">
        <v>41329.19</v>
      </c>
      <c r="O32" s="1311"/>
      <c r="P32" s="1311"/>
      <c r="Q32" s="1311"/>
      <c r="R32" s="1311"/>
      <c r="S32" s="1311"/>
      <c r="T32" s="1311"/>
      <c r="U32" s="1311"/>
      <c r="V32" s="1311"/>
      <c r="W32" s="1311"/>
      <c r="X32" s="1311"/>
      <c r="Y32" s="1311"/>
      <c r="Z32" s="1311"/>
    </row>
    <row r="33" spans="1:26" ht="15.95" customHeight="1">
      <c r="A33" s="284">
        <v>2014</v>
      </c>
      <c r="B33" s="1308">
        <v>40571.620000000003</v>
      </c>
      <c r="C33" s="1308">
        <v>39558.89</v>
      </c>
      <c r="D33" s="1308">
        <v>38748.01</v>
      </c>
      <c r="E33" s="1308">
        <v>38492.129999999997</v>
      </c>
      <c r="F33" s="1308">
        <v>41474.400000000001</v>
      </c>
      <c r="G33" s="1308">
        <v>42482.48</v>
      </c>
      <c r="H33" s="1308">
        <v>42097.5</v>
      </c>
      <c r="I33" s="1308">
        <v>41532.31</v>
      </c>
      <c r="J33" s="1308">
        <v>41210.1</v>
      </c>
      <c r="K33" s="1308">
        <v>37550.239999999998</v>
      </c>
      <c r="L33" s="1308">
        <v>34543.050000000003</v>
      </c>
      <c r="M33" s="1309">
        <v>34657.15</v>
      </c>
      <c r="O33" s="1311"/>
      <c r="P33" s="1311"/>
      <c r="Q33" s="1311"/>
      <c r="R33" s="1311"/>
      <c r="S33" s="1311"/>
      <c r="T33" s="1311"/>
      <c r="U33" s="1311"/>
      <c r="V33" s="1311"/>
      <c r="W33" s="1311"/>
      <c r="X33" s="1311"/>
      <c r="Y33" s="1311"/>
      <c r="Z33" s="1311"/>
    </row>
    <row r="34" spans="1:26" ht="15.95" customHeight="1">
      <c r="A34" s="284">
        <v>2015</v>
      </c>
      <c r="B34" s="1308">
        <v>29562.07</v>
      </c>
      <c r="C34" s="1308">
        <v>30103.81</v>
      </c>
      <c r="D34" s="1308">
        <v>31744.82</v>
      </c>
      <c r="E34" s="1308">
        <v>34708.11</v>
      </c>
      <c r="F34" s="1308">
        <v>34310.370000000003</v>
      </c>
      <c r="G34" s="1308">
        <v>33456.83</v>
      </c>
      <c r="H34" s="1308">
        <v>30180.3</v>
      </c>
      <c r="I34" s="1308">
        <v>29684.84</v>
      </c>
      <c r="J34" s="1308">
        <v>31217.77</v>
      </c>
      <c r="K34" s="1308">
        <v>29177.72</v>
      </c>
      <c r="L34" s="1308">
        <v>27617.45</v>
      </c>
      <c r="M34" s="1308">
        <v>28642.25</v>
      </c>
      <c r="O34" s="1311"/>
      <c r="P34" s="1311"/>
      <c r="Q34" s="1311"/>
      <c r="R34" s="1311"/>
      <c r="S34" s="1311"/>
      <c r="T34" s="1311"/>
      <c r="U34" s="1311"/>
      <c r="V34" s="1311"/>
      <c r="W34" s="1311"/>
      <c r="X34" s="1311"/>
      <c r="Y34" s="1311"/>
      <c r="Z34" s="1311"/>
    </row>
    <row r="35" spans="1:26" ht="15.95" customHeight="1">
      <c r="A35" s="284">
        <v>2016</v>
      </c>
      <c r="B35" s="1308">
        <v>23916.15</v>
      </c>
      <c r="C35" s="1308">
        <v>24570.73</v>
      </c>
      <c r="D35" s="1308">
        <v>25306.22</v>
      </c>
      <c r="E35" s="1308">
        <v>25062.41</v>
      </c>
      <c r="F35" s="1308">
        <v>27663.16</v>
      </c>
      <c r="G35" s="1308">
        <v>29597.79</v>
      </c>
      <c r="H35" s="1308">
        <v>28009.93</v>
      </c>
      <c r="I35" s="1308">
        <v>27599.03</v>
      </c>
      <c r="J35" s="1308">
        <v>28335.4</v>
      </c>
      <c r="K35" s="1308">
        <v>27220.09</v>
      </c>
      <c r="L35" s="1308">
        <v>25333.39</v>
      </c>
      <c r="M35" s="1308">
        <v>26874.62</v>
      </c>
      <c r="O35" s="1311"/>
      <c r="P35" s="1311"/>
      <c r="Q35" s="1311"/>
      <c r="R35" s="1311"/>
      <c r="S35" s="1311"/>
      <c r="T35" s="1311"/>
      <c r="U35" s="1311"/>
      <c r="V35" s="1311"/>
      <c r="W35" s="1311"/>
      <c r="X35" s="1311"/>
      <c r="Y35" s="1311"/>
      <c r="Z35" s="1311"/>
    </row>
    <row r="36" spans="1:26" ht="15.95" customHeight="1">
      <c r="A36" s="284">
        <v>2017</v>
      </c>
      <c r="B36" s="1308">
        <v>26036.240000000002</v>
      </c>
      <c r="C36" s="1308">
        <v>25329.08</v>
      </c>
      <c r="D36" s="1308">
        <v>25516.34</v>
      </c>
      <c r="E36" s="1308">
        <v>25758.51</v>
      </c>
      <c r="F36" s="1308">
        <v>29498.31</v>
      </c>
      <c r="G36" s="1308">
        <v>33117.480000000003</v>
      </c>
      <c r="H36" s="1308">
        <v>36864.71</v>
      </c>
      <c r="I36" s="1308">
        <v>35504.620000000003</v>
      </c>
      <c r="J36" s="1308">
        <v>35439.980000000003</v>
      </c>
      <c r="K36" s="1308">
        <v>36680.29</v>
      </c>
      <c r="L36" s="1308">
        <v>37944.6</v>
      </c>
      <c r="M36" s="1308">
        <v>38243.19</v>
      </c>
      <c r="O36" s="1311"/>
      <c r="P36" s="1311"/>
      <c r="Q36" s="1311"/>
      <c r="R36" s="1311"/>
      <c r="S36" s="1311"/>
      <c r="T36" s="1311"/>
      <c r="U36" s="1311"/>
      <c r="V36" s="1311"/>
      <c r="W36" s="1311"/>
      <c r="X36" s="1311"/>
      <c r="Y36" s="1311"/>
      <c r="Z36" s="1311"/>
    </row>
    <row r="37" spans="1:26" ht="15.95" customHeight="1" thickBot="1">
      <c r="A37" s="444">
        <v>2018</v>
      </c>
      <c r="B37" s="1310">
        <v>44343.65</v>
      </c>
      <c r="C37" s="1310">
        <v>43330.54</v>
      </c>
      <c r="D37" s="1310">
        <v>41504.51</v>
      </c>
      <c r="E37" s="1310">
        <v>41268.01</v>
      </c>
      <c r="F37" s="1310">
        <v>38104.54</v>
      </c>
      <c r="G37" s="1310">
        <v>38278.550000000003</v>
      </c>
      <c r="H37" s="1310">
        <v>37017.78</v>
      </c>
      <c r="I37" s="1310">
        <v>34848.449999999997</v>
      </c>
      <c r="J37" s="1310">
        <v>32766.37</v>
      </c>
      <c r="K37" s="1310">
        <v>32466.27</v>
      </c>
      <c r="L37" s="1310">
        <v>30874.17</v>
      </c>
      <c r="M37" s="1310">
        <v>31430.5</v>
      </c>
      <c r="O37" s="1311"/>
      <c r="P37" s="1311"/>
      <c r="Q37" s="1311"/>
      <c r="R37" s="1311"/>
      <c r="S37" s="1311"/>
      <c r="T37" s="1311"/>
      <c r="U37" s="1311"/>
      <c r="V37" s="1311"/>
      <c r="W37" s="1311"/>
      <c r="X37" s="1311"/>
      <c r="Y37" s="1311"/>
      <c r="Z37" s="1311"/>
    </row>
    <row r="38" spans="1:26" s="191" customFormat="1" ht="15.95" customHeight="1">
      <c r="A38" s="415" t="s">
        <v>273</v>
      </c>
      <c r="B38" s="122"/>
      <c r="C38" s="123"/>
      <c r="D38" s="123"/>
      <c r="E38" s="123"/>
      <c r="F38" s="123"/>
      <c r="G38" s="123"/>
      <c r="H38" s="123"/>
      <c r="I38" s="123"/>
      <c r="J38" s="123"/>
      <c r="K38" s="124"/>
      <c r="L38" s="124"/>
      <c r="M38" s="124"/>
    </row>
    <row r="39" spans="1:26" s="121" customFormat="1" ht="15.95" customHeight="1">
      <c r="A39" s="415" t="s">
        <v>1524</v>
      </c>
      <c r="B39" s="122"/>
      <c r="C39" s="123"/>
      <c r="D39" s="123"/>
      <c r="E39" s="123"/>
      <c r="F39" s="123"/>
      <c r="G39" s="123"/>
      <c r="H39" s="123"/>
      <c r="I39" s="416"/>
      <c r="J39" s="123"/>
      <c r="K39" s="124"/>
      <c r="L39" s="124"/>
      <c r="M39" s="124"/>
    </row>
    <row r="40" spans="1:26" s="121" customFormat="1" ht="15.95" customHeight="1">
      <c r="A40" s="285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1:26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26"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28"/>
    </row>
    <row r="43" spans="1:26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26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26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42"/>
      <c r="M45" s="31"/>
      <c r="N45" s="28"/>
    </row>
    <row r="46" spans="1:26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31"/>
    </row>
    <row r="47" spans="1:26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33"/>
    </row>
    <row r="48" spans="1:26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1"/>
    </row>
    <row r="49" spans="2:14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2:14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</sheetData>
  <hyperlinks>
    <hyperlink ref="A1" location="Menu!A1" display="Return to Menu"/>
  </hyperlinks>
  <pageMargins left="0.75" right="0.31" top="0.75" bottom="1" header="0.48" footer="0.54"/>
  <pageSetup paperSize="9" scale="76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ZV65"/>
  <sheetViews>
    <sheetView view="pageBreakPreview" zoomScaleNormal="75" zoomScaleSheetLayoutView="100" workbookViewId="0">
      <pane ySplit="3" topLeftCell="A14" activePane="bottomLeft" state="frozen"/>
      <selection activeCell="G48" sqref="G48"/>
      <selection pane="bottomLeft"/>
    </sheetView>
  </sheetViews>
  <sheetFormatPr defaultRowHeight="15.75"/>
  <cols>
    <col min="1" max="1" width="13" style="223" customWidth="1"/>
    <col min="2" max="5" width="21.7109375" style="223" customWidth="1"/>
    <col min="6" max="6" width="21.7109375" style="234" customWidth="1"/>
    <col min="7" max="7" width="18.140625" style="223" customWidth="1"/>
    <col min="8" max="8" width="23.42578125" style="223" customWidth="1"/>
    <col min="9" max="9" width="11.7109375" style="223" bestFit="1" customWidth="1"/>
    <col min="10" max="16" width="9.140625" style="223"/>
    <col min="17" max="17" width="11" style="223" customWidth="1"/>
    <col min="18" max="16384" width="9.140625" style="223"/>
  </cols>
  <sheetData>
    <row r="1" spans="1:9" ht="26.25">
      <c r="A1" s="390" t="s">
        <v>1123</v>
      </c>
    </row>
    <row r="2" spans="1:9" s="1317" customFormat="1" ht="18" customHeight="1" thickBot="1">
      <c r="A2" s="1315" t="s">
        <v>1525</v>
      </c>
      <c r="B2" s="1315"/>
      <c r="C2" s="1315"/>
      <c r="D2" s="1315"/>
      <c r="E2" s="1315"/>
      <c r="F2" s="1316"/>
    </row>
    <row r="3" spans="1:9" s="234" customFormat="1" ht="24" customHeight="1" thickBot="1">
      <c r="A3" s="1318" t="s">
        <v>275</v>
      </c>
      <c r="B3" s="1319" t="s">
        <v>284</v>
      </c>
      <c r="C3" s="1319" t="s">
        <v>285</v>
      </c>
      <c r="D3" s="1319" t="s">
        <v>791</v>
      </c>
      <c r="E3" s="1319" t="s">
        <v>272</v>
      </c>
      <c r="F3" s="1320" t="s">
        <v>36</v>
      </c>
    </row>
    <row r="4" spans="1:9" s="234" customFormat="1" ht="24" customHeight="1">
      <c r="A4" s="1321" t="s">
        <v>223</v>
      </c>
      <c r="B4" s="2155">
        <v>3.1</v>
      </c>
      <c r="C4" s="2155">
        <v>0</v>
      </c>
      <c r="D4" s="2155"/>
      <c r="E4" s="2155">
        <v>1.9</v>
      </c>
      <c r="F4" s="2156">
        <v>5</v>
      </c>
    </row>
    <row r="5" spans="1:9" s="234" customFormat="1" ht="24" customHeight="1">
      <c r="A5" s="1321" t="s">
        <v>224</v>
      </c>
      <c r="B5" s="2155">
        <v>3</v>
      </c>
      <c r="C5" s="2155">
        <v>1</v>
      </c>
      <c r="D5" s="2155"/>
      <c r="E5" s="2155">
        <v>1</v>
      </c>
      <c r="F5" s="2156">
        <v>5</v>
      </c>
    </row>
    <row r="6" spans="1:9" s="234" customFormat="1" ht="24" customHeight="1">
      <c r="A6" s="1321" t="s">
        <v>225</v>
      </c>
      <c r="B6" s="2155">
        <v>3.5</v>
      </c>
      <c r="C6" s="2155">
        <v>0</v>
      </c>
      <c r="D6" s="2155"/>
      <c r="E6" s="2155">
        <v>2.2000000000000002</v>
      </c>
      <c r="F6" s="2156">
        <v>5.7</v>
      </c>
    </row>
    <row r="7" spans="1:9" s="234" customFormat="1" ht="24" customHeight="1">
      <c r="A7" s="1321" t="s">
        <v>226</v>
      </c>
      <c r="B7" s="2155">
        <v>2.9</v>
      </c>
      <c r="C7" s="2155">
        <v>0.2</v>
      </c>
      <c r="D7" s="2155"/>
      <c r="E7" s="2155">
        <v>2.4</v>
      </c>
      <c r="F7" s="2156">
        <v>5.5</v>
      </c>
    </row>
    <row r="8" spans="1:9" s="234" customFormat="1" ht="24" customHeight="1">
      <c r="A8" s="1321" t="s">
        <v>227</v>
      </c>
      <c r="B8" s="2155">
        <v>3.5</v>
      </c>
      <c r="C8" s="2155">
        <v>0.4</v>
      </c>
      <c r="D8" s="2155"/>
      <c r="E8" s="2155">
        <v>2.7</v>
      </c>
      <c r="F8" s="2156">
        <v>6.6</v>
      </c>
      <c r="G8" s="2157"/>
      <c r="H8" s="2158"/>
      <c r="I8" s="2158"/>
    </row>
    <row r="9" spans="1:9" s="234" customFormat="1" ht="24" customHeight="1">
      <c r="A9" s="1321" t="s">
        <v>228</v>
      </c>
      <c r="B9" s="2155">
        <v>2.7</v>
      </c>
      <c r="C9" s="2155">
        <v>0.4</v>
      </c>
      <c r="D9" s="2155"/>
      <c r="E9" s="2155">
        <v>3.7</v>
      </c>
      <c r="F9" s="2156">
        <v>6.8000000000000007</v>
      </c>
      <c r="G9" s="2157"/>
      <c r="H9" s="2158"/>
      <c r="I9" s="2158"/>
    </row>
    <row r="10" spans="1:9" s="234" customFormat="1" ht="24" customHeight="1">
      <c r="A10" s="1321" t="s">
        <v>229</v>
      </c>
      <c r="B10" s="2155">
        <v>4.2</v>
      </c>
      <c r="C10" s="2155">
        <v>0</v>
      </c>
      <c r="D10" s="2155"/>
      <c r="E10" s="2155">
        <v>4</v>
      </c>
      <c r="F10" s="2156">
        <v>8.1999999999999993</v>
      </c>
      <c r="G10" s="2157"/>
      <c r="H10" s="2158"/>
      <c r="I10" s="2158"/>
    </row>
    <row r="11" spans="1:9" s="234" customFormat="1" ht="24" customHeight="1">
      <c r="A11" s="1321" t="s">
        <v>230</v>
      </c>
      <c r="B11" s="2155">
        <v>4.5</v>
      </c>
      <c r="C11" s="2155">
        <v>0.4</v>
      </c>
      <c r="D11" s="2155"/>
      <c r="E11" s="2155">
        <v>5.0999999999999996</v>
      </c>
      <c r="F11" s="2156">
        <v>10</v>
      </c>
      <c r="G11" s="2157"/>
      <c r="H11" s="2158"/>
      <c r="I11" s="2158"/>
    </row>
    <row r="12" spans="1:9" s="234" customFormat="1" ht="24" customHeight="1">
      <c r="A12" s="1321" t="s">
        <v>231</v>
      </c>
      <c r="B12" s="2155">
        <v>4.2</v>
      </c>
      <c r="C12" s="2155">
        <v>0.6</v>
      </c>
      <c r="D12" s="2155"/>
      <c r="E12" s="2155">
        <v>8</v>
      </c>
      <c r="F12" s="2156">
        <v>12.8</v>
      </c>
      <c r="G12" s="2157"/>
      <c r="H12" s="2158"/>
      <c r="I12" s="2158"/>
    </row>
    <row r="13" spans="1:9" s="234" customFormat="1" ht="24" customHeight="1">
      <c r="A13" s="1321" t="s">
        <v>232</v>
      </c>
      <c r="B13" s="2155">
        <v>3.4</v>
      </c>
      <c r="C13" s="2155">
        <v>0.8</v>
      </c>
      <c r="D13" s="2155"/>
      <c r="E13" s="2155">
        <v>12.1</v>
      </c>
      <c r="F13" s="2156">
        <v>16.3</v>
      </c>
      <c r="G13" s="2157"/>
      <c r="H13" s="2158"/>
      <c r="I13" s="2158"/>
    </row>
    <row r="14" spans="1:9" s="234" customFormat="1" ht="24" customHeight="1">
      <c r="A14" s="1321" t="s">
        <v>233</v>
      </c>
      <c r="B14" s="2155">
        <v>3.3</v>
      </c>
      <c r="C14" s="2155">
        <v>1.4</v>
      </c>
      <c r="D14" s="2155"/>
      <c r="E14" s="2155">
        <v>18.399999999999999</v>
      </c>
      <c r="F14" s="2156">
        <v>23.099999999999998</v>
      </c>
      <c r="G14" s="2157"/>
      <c r="H14" s="2158"/>
      <c r="I14" s="2158"/>
    </row>
    <row r="15" spans="1:9" s="234" customFormat="1" ht="24" customHeight="1">
      <c r="A15" s="1321" t="s">
        <v>234</v>
      </c>
      <c r="B15" s="2155">
        <v>3.2</v>
      </c>
      <c r="C15" s="2155">
        <v>1.8</v>
      </c>
      <c r="D15" s="2155"/>
      <c r="E15" s="2155">
        <v>26.2</v>
      </c>
      <c r="F15" s="2156">
        <v>31.2</v>
      </c>
      <c r="G15" s="2157"/>
      <c r="H15" s="2158"/>
      <c r="I15" s="2158"/>
    </row>
    <row r="16" spans="1:9" s="234" customFormat="1" ht="24" customHeight="1">
      <c r="A16" s="1321" t="s">
        <v>235</v>
      </c>
      <c r="B16" s="2155">
        <v>3.6</v>
      </c>
      <c r="C16" s="2155">
        <v>2.1</v>
      </c>
      <c r="D16" s="2155"/>
      <c r="E16" s="2155">
        <v>41.8</v>
      </c>
      <c r="F16" s="2156">
        <v>47.5</v>
      </c>
      <c r="G16" s="2157"/>
      <c r="H16" s="2158"/>
      <c r="I16" s="2158"/>
    </row>
    <row r="17" spans="1:9" s="234" customFormat="1" ht="24" customHeight="1">
      <c r="A17" s="1321" t="s">
        <v>236</v>
      </c>
      <c r="B17" s="2155">
        <v>3.2</v>
      </c>
      <c r="C17" s="2155">
        <v>2.1</v>
      </c>
      <c r="D17" s="2155"/>
      <c r="E17" s="2155">
        <v>61</v>
      </c>
      <c r="F17" s="2156">
        <v>66.3</v>
      </c>
      <c r="G17" s="2157"/>
      <c r="H17" s="2158"/>
      <c r="I17" s="2158"/>
    </row>
    <row r="18" spans="1:9" s="234" customFormat="1" ht="24" customHeight="1">
      <c r="A18" s="1321" t="s">
        <v>286</v>
      </c>
      <c r="B18" s="2155">
        <v>3.2</v>
      </c>
      <c r="C18" s="2155">
        <v>2.1</v>
      </c>
      <c r="D18" s="2155"/>
      <c r="E18" s="2155">
        <v>175.1</v>
      </c>
      <c r="F18" s="2156">
        <v>180.39999999999998</v>
      </c>
      <c r="G18" s="2157"/>
      <c r="H18" s="2158"/>
      <c r="I18" s="2158"/>
    </row>
    <row r="19" spans="1:9" s="234" customFormat="1" ht="24" customHeight="1">
      <c r="A19" s="1321" t="s">
        <v>287</v>
      </c>
      <c r="B19" s="2155">
        <v>3</v>
      </c>
      <c r="C19" s="2155">
        <v>3</v>
      </c>
      <c r="D19" s="2155"/>
      <c r="E19" s="2155">
        <v>279.8</v>
      </c>
      <c r="F19" s="2156">
        <v>285.8</v>
      </c>
      <c r="G19" s="2157"/>
      <c r="H19" s="2158"/>
      <c r="I19" s="2158"/>
    </row>
    <row r="20" spans="1:9" s="234" customFormat="1" ht="24" customHeight="1">
      <c r="A20" s="1321" t="s">
        <v>288</v>
      </c>
      <c r="B20" s="2155">
        <v>2.8</v>
      </c>
      <c r="C20" s="2155">
        <v>2.8</v>
      </c>
      <c r="D20" s="2155"/>
      <c r="E20" s="2155">
        <v>276.3</v>
      </c>
      <c r="F20" s="2156">
        <v>281.90000000000003</v>
      </c>
      <c r="G20" s="2157"/>
      <c r="H20" s="2158"/>
      <c r="I20" s="2158"/>
    </row>
    <row r="21" spans="1:9" s="234" customFormat="1" ht="24" customHeight="1">
      <c r="A21" s="1321" t="s">
        <v>289</v>
      </c>
      <c r="B21" s="2155">
        <v>2.7</v>
      </c>
      <c r="C21" s="2155">
        <v>3.1</v>
      </c>
      <c r="D21" s="2155"/>
      <c r="E21" s="2155">
        <v>256.8</v>
      </c>
      <c r="F21" s="2156">
        <v>262.60000000000002</v>
      </c>
      <c r="G21" s="2157"/>
      <c r="H21" s="2158"/>
      <c r="I21" s="2158"/>
    </row>
    <row r="22" spans="1:9" s="234" customFormat="1" ht="24" customHeight="1">
      <c r="A22" s="1321" t="s">
        <v>290</v>
      </c>
      <c r="B22" s="2155">
        <v>2.4</v>
      </c>
      <c r="C22" s="2155">
        <v>3.1</v>
      </c>
      <c r="D22" s="2155"/>
      <c r="E22" s="2155">
        <v>294.5</v>
      </c>
      <c r="F22" s="2156">
        <v>300</v>
      </c>
      <c r="G22" s="2157"/>
      <c r="H22" s="2158"/>
      <c r="I22" s="2158"/>
    </row>
    <row r="23" spans="1:9" s="234" customFormat="1" ht="24" customHeight="1">
      <c r="A23" s="1321" t="s">
        <v>291</v>
      </c>
      <c r="B23" s="2155">
        <v>2.1</v>
      </c>
      <c r="C23" s="2155">
        <v>4.0999999999999996</v>
      </c>
      <c r="D23" s="2155"/>
      <c r="E23" s="2155">
        <v>466.1</v>
      </c>
      <c r="F23" s="2156">
        <v>472.30000000000007</v>
      </c>
      <c r="G23" s="2157"/>
      <c r="H23" s="2158"/>
    </row>
    <row r="24" spans="1:9" s="234" customFormat="1" ht="24" customHeight="1">
      <c r="A24" s="1321" t="s">
        <v>292</v>
      </c>
      <c r="B24" s="2155">
        <v>8.3000000000000007</v>
      </c>
      <c r="C24" s="2155">
        <v>5.8</v>
      </c>
      <c r="D24" s="2155"/>
      <c r="E24" s="2155">
        <v>648.4</v>
      </c>
      <c r="F24" s="2156">
        <v>662.49999999999989</v>
      </c>
      <c r="G24" s="2157"/>
      <c r="H24" s="2158"/>
    </row>
    <row r="25" spans="1:9" s="234" customFormat="1" ht="24" customHeight="1">
      <c r="A25" s="1321" t="s">
        <v>293</v>
      </c>
      <c r="B25" s="2155">
        <v>12.7</v>
      </c>
      <c r="C25" s="2155">
        <v>3.5</v>
      </c>
      <c r="D25" s="2155"/>
      <c r="E25" s="2155">
        <v>748.7</v>
      </c>
      <c r="F25" s="2156">
        <v>764.90000000000009</v>
      </c>
      <c r="G25" s="2157"/>
      <c r="H25" s="2158"/>
    </row>
    <row r="26" spans="1:9" s="234" customFormat="1" ht="24" customHeight="1">
      <c r="A26" s="1321" t="s">
        <v>294</v>
      </c>
      <c r="B26" s="2155">
        <v>25.2</v>
      </c>
      <c r="C26" s="2155">
        <v>8.4</v>
      </c>
      <c r="D26" s="2155"/>
      <c r="E26" s="2155">
        <v>1325.7</v>
      </c>
      <c r="F26" s="2156">
        <v>1359.3000000000002</v>
      </c>
      <c r="G26" s="2157"/>
      <c r="H26" s="2158"/>
    </row>
    <row r="27" spans="1:9" s="234" customFormat="1" ht="24" customHeight="1">
      <c r="A27" s="1321" t="s">
        <v>295</v>
      </c>
      <c r="B27" s="2155">
        <v>178.1</v>
      </c>
      <c r="C27" s="2155">
        <v>7.9</v>
      </c>
      <c r="D27" s="2155"/>
      <c r="E27" s="2155">
        <v>1926.5</v>
      </c>
      <c r="F27" s="2156">
        <v>2112.5</v>
      </c>
      <c r="G27" s="2157"/>
      <c r="H27" s="2158"/>
    </row>
    <row r="28" spans="1:9" s="234" customFormat="1" ht="24" customHeight="1">
      <c r="A28" s="1321">
        <v>2005</v>
      </c>
      <c r="B28" s="2155">
        <v>365.47</v>
      </c>
      <c r="C28" s="2155">
        <v>9.83</v>
      </c>
      <c r="D28" s="2155"/>
      <c r="E28" s="2155">
        <v>2523.5</v>
      </c>
      <c r="F28" s="2156">
        <v>2900.06</v>
      </c>
      <c r="G28" s="2157"/>
      <c r="H28" s="2158"/>
    </row>
    <row r="29" spans="1:9" s="234" customFormat="1" ht="24" customHeight="1">
      <c r="A29" s="1321">
        <v>2006</v>
      </c>
      <c r="B29" s="2155">
        <v>902.99</v>
      </c>
      <c r="C29" s="2155">
        <v>3.49</v>
      </c>
      <c r="D29" s="2155"/>
      <c r="E29" s="2155">
        <v>4227.1341937547995</v>
      </c>
      <c r="F29" s="2156">
        <v>5120.8999999999996</v>
      </c>
      <c r="G29" s="2157"/>
      <c r="H29" s="2158"/>
    </row>
    <row r="30" spans="1:9" s="234" customFormat="1" ht="24" customHeight="1">
      <c r="A30" s="1321">
        <v>2007</v>
      </c>
      <c r="B30" s="2155">
        <v>2976.58</v>
      </c>
      <c r="C30" s="2155">
        <v>16.98</v>
      </c>
      <c r="D30" s="2155"/>
      <c r="E30" s="2155">
        <v>10180.292984225</v>
      </c>
      <c r="F30" s="2156">
        <v>13181.69</v>
      </c>
      <c r="G30" s="2157"/>
      <c r="H30" s="2158"/>
    </row>
    <row r="31" spans="1:9" s="234" customFormat="1" ht="24" customHeight="1">
      <c r="A31" s="1321">
        <v>2008</v>
      </c>
      <c r="B31" s="2155">
        <v>2558.96</v>
      </c>
      <c r="C31" s="2155">
        <v>16.41</v>
      </c>
      <c r="D31" s="2155"/>
      <c r="E31" s="2155">
        <v>6957.4535010084001</v>
      </c>
      <c r="F31" s="2156">
        <v>9562.9699999999993</v>
      </c>
      <c r="G31" s="2157"/>
      <c r="H31" s="2158"/>
    </row>
    <row r="32" spans="1:9" s="234" customFormat="1" ht="24" customHeight="1">
      <c r="A32" s="1321">
        <v>2009</v>
      </c>
      <c r="B32" s="2155">
        <v>2030.76</v>
      </c>
      <c r="C32" s="2155">
        <v>10.050000000000001</v>
      </c>
      <c r="D32" s="2155"/>
      <c r="E32" s="2155">
        <v>4989.3900000000003</v>
      </c>
      <c r="F32" s="2156">
        <v>7030.84</v>
      </c>
      <c r="G32" s="2157"/>
      <c r="H32" s="2158"/>
    </row>
    <row r="33" spans="1:698" s="234" customFormat="1" ht="24" customHeight="1">
      <c r="A33" s="1321">
        <v>2010</v>
      </c>
      <c r="B33" s="2155">
        <v>1939.27</v>
      </c>
      <c r="C33" s="2155">
        <v>56.37</v>
      </c>
      <c r="D33" s="2155"/>
      <c r="E33" s="2155">
        <v>7913.7522246416202</v>
      </c>
      <c r="F33" s="2156">
        <v>9918.2099999999991</v>
      </c>
      <c r="G33" s="2157"/>
      <c r="H33" s="2158"/>
    </row>
    <row r="34" spans="1:698" s="234" customFormat="1" ht="24" customHeight="1">
      <c r="A34" s="1321">
        <v>2011</v>
      </c>
      <c r="B34" s="2155">
        <v>2400.4651498419998</v>
      </c>
      <c r="C34" s="2155">
        <v>1341.2916101579999</v>
      </c>
      <c r="D34" s="2155">
        <v>0.98799999999999999</v>
      </c>
      <c r="E34" s="2155">
        <v>6532.58</v>
      </c>
      <c r="F34" s="2156">
        <v>10275.34476</v>
      </c>
      <c r="G34" s="2157"/>
    </row>
    <row r="35" spans="1:698" s="234" customFormat="1" ht="24" customHeight="1">
      <c r="A35" s="1321">
        <v>2012</v>
      </c>
      <c r="B35" s="2155">
        <v>4425.0479701643981</v>
      </c>
      <c r="C35" s="2155">
        <v>1400.433626857</v>
      </c>
      <c r="D35" s="2155">
        <v>1.0127999999999999</v>
      </c>
      <c r="E35" s="2155">
        <v>8974.4485199999999</v>
      </c>
      <c r="F35" s="2156">
        <v>14800.9443970214</v>
      </c>
      <c r="G35" s="2157"/>
      <c r="H35" s="2159"/>
    </row>
    <row r="36" spans="1:698" s="234" customFormat="1" ht="24" customHeight="1">
      <c r="A36" s="1321">
        <v>2013</v>
      </c>
      <c r="B36" s="2160">
        <v>4456.8950510241802</v>
      </c>
      <c r="C36" s="2155">
        <v>1393.9981859693</v>
      </c>
      <c r="D36" s="2155">
        <v>0.28005000000000002</v>
      </c>
      <c r="E36" s="2155">
        <v>13226</v>
      </c>
      <c r="F36" s="2156">
        <v>19077.418186462943</v>
      </c>
      <c r="G36" s="2157"/>
      <c r="H36" s="2159"/>
    </row>
    <row r="37" spans="1:698" s="234" customFormat="1" ht="24" customHeight="1">
      <c r="A37" s="1321">
        <v>2014</v>
      </c>
      <c r="B37" s="2160">
        <v>5247.9632682850797</v>
      </c>
      <c r="C37" s="2155">
        <v>144.95790023750001</v>
      </c>
      <c r="D37" s="2155">
        <v>4.5203579999999999</v>
      </c>
      <c r="E37" s="2155">
        <v>11477.6611744865</v>
      </c>
      <c r="F37" s="2156">
        <v>16875.10270100908</v>
      </c>
      <c r="G37" s="2157"/>
      <c r="H37" s="2159"/>
    </row>
    <row r="38" spans="1:698" s="234" customFormat="1" ht="24" customHeight="1">
      <c r="A38" s="1321">
        <v>2015</v>
      </c>
      <c r="B38" s="2155">
        <v>6942.87379947096</v>
      </c>
      <c r="C38" s="2155">
        <v>205.89</v>
      </c>
      <c r="D38" s="2155">
        <v>4.0186481584499996</v>
      </c>
      <c r="E38" s="2155">
        <v>9850.61</v>
      </c>
      <c r="F38" s="2156">
        <v>17003.392447629412</v>
      </c>
      <c r="G38" s="29"/>
      <c r="H38" s="2159"/>
    </row>
    <row r="39" spans="1:698" s="2161" customFormat="1" ht="24" customHeight="1" thickBot="1">
      <c r="A39" s="1322">
        <v>2016</v>
      </c>
      <c r="B39" s="2160">
        <v>6652.0349417424304</v>
      </c>
      <c r="C39" s="2155">
        <v>281.97300000000001</v>
      </c>
      <c r="D39" s="2155">
        <v>4.7986511251400001</v>
      </c>
      <c r="E39" s="2155">
        <v>9246.9228199999998</v>
      </c>
      <c r="F39" s="2156">
        <v>16185.729412867571</v>
      </c>
      <c r="G39" s="2157"/>
      <c r="H39" s="2159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/>
      <c r="FU39" s="234"/>
      <c r="FV39" s="234"/>
      <c r="FW39" s="234"/>
      <c r="FX39" s="234"/>
      <c r="FY39" s="234"/>
      <c r="FZ39" s="234"/>
      <c r="GA39" s="234"/>
      <c r="GB39" s="234"/>
      <c r="GC39" s="234"/>
      <c r="GD39" s="234"/>
      <c r="GE39" s="234"/>
      <c r="GF39" s="234"/>
      <c r="GG39" s="234"/>
      <c r="GH39" s="234"/>
      <c r="GI39" s="234"/>
      <c r="GJ39" s="234"/>
      <c r="GK39" s="234"/>
      <c r="GL39" s="234"/>
      <c r="GM39" s="234"/>
      <c r="GN39" s="234"/>
      <c r="GO39" s="234"/>
      <c r="GP39" s="234"/>
      <c r="GQ39" s="234"/>
      <c r="GR39" s="234"/>
      <c r="GS39" s="234"/>
      <c r="GT39" s="234"/>
      <c r="GU39" s="234"/>
      <c r="GV39" s="234"/>
      <c r="GW39" s="234"/>
      <c r="GX39" s="234"/>
      <c r="GY39" s="234"/>
      <c r="GZ39" s="234"/>
      <c r="HA39" s="234"/>
      <c r="HB39" s="234"/>
      <c r="HC39" s="234"/>
      <c r="HD39" s="234"/>
      <c r="HE39" s="234"/>
      <c r="HF39" s="234"/>
      <c r="HG39" s="234"/>
      <c r="HH39" s="234"/>
      <c r="HI39" s="234"/>
      <c r="HJ39" s="234"/>
      <c r="HK39" s="234"/>
      <c r="HL39" s="234"/>
      <c r="HM39" s="234"/>
      <c r="HN39" s="234"/>
      <c r="HO39" s="234"/>
      <c r="HP39" s="234"/>
      <c r="HQ39" s="234"/>
      <c r="HR39" s="234"/>
      <c r="HS39" s="234"/>
      <c r="HT39" s="234"/>
      <c r="HU39" s="234"/>
      <c r="HV39" s="234"/>
      <c r="HW39" s="234"/>
      <c r="HX39" s="234"/>
      <c r="HY39" s="234"/>
      <c r="HZ39" s="234"/>
      <c r="IA39" s="234"/>
      <c r="IB39" s="234"/>
      <c r="IC39" s="234"/>
      <c r="ID39" s="234"/>
      <c r="IE39" s="234"/>
      <c r="IF39" s="234"/>
      <c r="IG39" s="234"/>
      <c r="IH39" s="234"/>
      <c r="II39" s="234"/>
      <c r="IJ39" s="234"/>
      <c r="IK39" s="234"/>
      <c r="IL39" s="234"/>
      <c r="IM39" s="234"/>
      <c r="IN39" s="234"/>
      <c r="IO39" s="234"/>
      <c r="IP39" s="234"/>
      <c r="IQ39" s="234"/>
      <c r="IR39" s="234"/>
      <c r="IS39" s="234"/>
      <c r="IT39" s="234"/>
      <c r="IU39" s="234"/>
      <c r="IV39" s="234"/>
      <c r="IW39" s="234"/>
      <c r="IX39" s="234"/>
      <c r="IY39" s="234"/>
      <c r="IZ39" s="234"/>
      <c r="JA39" s="234"/>
      <c r="JB39" s="234"/>
      <c r="JC39" s="234"/>
      <c r="JD39" s="234"/>
      <c r="JE39" s="234"/>
      <c r="JF39" s="234"/>
      <c r="JG39" s="234"/>
      <c r="JH39" s="234"/>
      <c r="JI39" s="234"/>
      <c r="JJ39" s="234"/>
      <c r="JK39" s="234"/>
      <c r="JL39" s="234"/>
      <c r="JM39" s="234"/>
      <c r="JN39" s="234"/>
      <c r="JO39" s="234"/>
      <c r="JP39" s="234"/>
      <c r="JQ39" s="234"/>
      <c r="JR39" s="234"/>
      <c r="JS39" s="234"/>
      <c r="JT39" s="234"/>
      <c r="JU39" s="234"/>
      <c r="JV39" s="234"/>
      <c r="JW39" s="234"/>
      <c r="JX39" s="234"/>
      <c r="JY39" s="234"/>
      <c r="JZ39" s="234"/>
      <c r="KA39" s="234"/>
      <c r="KB39" s="234"/>
      <c r="KC39" s="234"/>
      <c r="KD39" s="234"/>
      <c r="KE39" s="234"/>
      <c r="KF39" s="234"/>
      <c r="KG39" s="234"/>
      <c r="KH39" s="234"/>
      <c r="KI39" s="234"/>
      <c r="KJ39" s="234"/>
      <c r="KK39" s="234"/>
      <c r="KL39" s="234"/>
      <c r="KM39" s="234"/>
      <c r="KN39" s="234"/>
      <c r="KO39" s="234"/>
      <c r="KP39" s="234"/>
      <c r="KQ39" s="234"/>
      <c r="KR39" s="234"/>
      <c r="KS39" s="234"/>
      <c r="KT39" s="234"/>
      <c r="KU39" s="234"/>
      <c r="KV39" s="234"/>
      <c r="KW39" s="234"/>
      <c r="KX39" s="234"/>
      <c r="KY39" s="234"/>
      <c r="KZ39" s="234"/>
      <c r="LA39" s="234"/>
      <c r="LB39" s="234"/>
      <c r="LC39" s="234"/>
      <c r="LD39" s="234"/>
      <c r="LE39" s="234"/>
      <c r="LF39" s="234"/>
      <c r="LG39" s="234"/>
      <c r="LH39" s="234"/>
      <c r="LI39" s="234"/>
      <c r="LJ39" s="234"/>
      <c r="LK39" s="234"/>
      <c r="LL39" s="234"/>
      <c r="LM39" s="234"/>
      <c r="LN39" s="234"/>
      <c r="LO39" s="234"/>
      <c r="LP39" s="234"/>
      <c r="LQ39" s="234"/>
      <c r="LR39" s="234"/>
      <c r="LS39" s="234"/>
      <c r="LT39" s="234"/>
      <c r="LU39" s="234"/>
      <c r="LV39" s="234"/>
      <c r="LW39" s="234"/>
      <c r="LX39" s="234"/>
      <c r="LY39" s="234"/>
      <c r="LZ39" s="234"/>
      <c r="MA39" s="234"/>
      <c r="MB39" s="234"/>
      <c r="MC39" s="234"/>
      <c r="MD39" s="234"/>
      <c r="ME39" s="234"/>
      <c r="MF39" s="234"/>
      <c r="MG39" s="234"/>
      <c r="MH39" s="234"/>
      <c r="MI39" s="234"/>
      <c r="MJ39" s="234"/>
      <c r="MK39" s="234"/>
      <c r="ML39" s="234"/>
      <c r="MM39" s="234"/>
      <c r="MN39" s="234"/>
      <c r="MO39" s="234"/>
      <c r="MP39" s="234"/>
      <c r="MQ39" s="234"/>
      <c r="MR39" s="234"/>
      <c r="MS39" s="234"/>
      <c r="MT39" s="234"/>
      <c r="MU39" s="234"/>
      <c r="MV39" s="234"/>
      <c r="MW39" s="234"/>
      <c r="MX39" s="234"/>
      <c r="MY39" s="234"/>
      <c r="MZ39" s="234"/>
      <c r="NA39" s="234"/>
      <c r="NB39" s="234"/>
      <c r="NC39" s="234"/>
      <c r="ND39" s="234"/>
      <c r="NE39" s="234"/>
      <c r="NF39" s="234"/>
      <c r="NG39" s="234"/>
      <c r="NH39" s="234"/>
      <c r="NI39" s="234"/>
      <c r="NJ39" s="234"/>
      <c r="NK39" s="234"/>
      <c r="NL39" s="234"/>
      <c r="NM39" s="234"/>
      <c r="NN39" s="234"/>
      <c r="NO39" s="234"/>
      <c r="NP39" s="234"/>
      <c r="NQ39" s="234"/>
      <c r="NR39" s="234"/>
      <c r="NS39" s="234"/>
      <c r="NT39" s="234"/>
      <c r="NU39" s="234"/>
      <c r="NV39" s="234"/>
      <c r="NW39" s="234"/>
      <c r="NX39" s="234"/>
      <c r="NY39" s="234"/>
      <c r="NZ39" s="234"/>
      <c r="OA39" s="234"/>
      <c r="OB39" s="234"/>
      <c r="OC39" s="234"/>
      <c r="OD39" s="234"/>
      <c r="OE39" s="234"/>
      <c r="OF39" s="234"/>
      <c r="OG39" s="234"/>
      <c r="OH39" s="234"/>
      <c r="OI39" s="234"/>
      <c r="OJ39" s="234"/>
      <c r="OK39" s="234"/>
      <c r="OL39" s="234"/>
      <c r="OM39" s="234"/>
      <c r="ON39" s="234"/>
      <c r="OO39" s="234"/>
      <c r="OP39" s="234"/>
      <c r="OQ39" s="234"/>
      <c r="OR39" s="234"/>
      <c r="OS39" s="234"/>
      <c r="OT39" s="234"/>
      <c r="OU39" s="234"/>
      <c r="OV39" s="234"/>
      <c r="OW39" s="234"/>
      <c r="OX39" s="234"/>
      <c r="OY39" s="234"/>
      <c r="OZ39" s="234"/>
      <c r="PA39" s="234"/>
      <c r="PB39" s="234"/>
      <c r="PC39" s="234"/>
      <c r="PD39" s="234"/>
      <c r="PE39" s="234"/>
      <c r="PF39" s="234"/>
      <c r="PG39" s="234"/>
      <c r="PH39" s="234"/>
      <c r="PI39" s="234"/>
      <c r="PJ39" s="234"/>
      <c r="PK39" s="234"/>
      <c r="PL39" s="234"/>
      <c r="PM39" s="234"/>
      <c r="PN39" s="234"/>
      <c r="PO39" s="234"/>
      <c r="PP39" s="234"/>
      <c r="PQ39" s="234"/>
      <c r="PR39" s="234"/>
      <c r="PS39" s="234"/>
      <c r="PT39" s="234"/>
      <c r="PU39" s="234"/>
      <c r="PV39" s="234"/>
      <c r="PW39" s="234"/>
      <c r="PX39" s="234"/>
      <c r="PY39" s="234"/>
      <c r="PZ39" s="234"/>
      <c r="QA39" s="234"/>
      <c r="QB39" s="234"/>
      <c r="QC39" s="234"/>
      <c r="QD39" s="234"/>
      <c r="QE39" s="234"/>
      <c r="QF39" s="234"/>
      <c r="QG39" s="234"/>
      <c r="QH39" s="234"/>
      <c r="QI39" s="234"/>
      <c r="QJ39" s="234"/>
      <c r="QK39" s="234"/>
      <c r="QL39" s="234"/>
      <c r="QM39" s="234"/>
      <c r="QN39" s="234"/>
      <c r="QO39" s="234"/>
      <c r="QP39" s="234"/>
      <c r="QQ39" s="234"/>
      <c r="QR39" s="234"/>
      <c r="QS39" s="234"/>
      <c r="QT39" s="234"/>
      <c r="QU39" s="234"/>
      <c r="QV39" s="234"/>
      <c r="QW39" s="234"/>
      <c r="QX39" s="234"/>
      <c r="QY39" s="234"/>
      <c r="QZ39" s="234"/>
      <c r="RA39" s="234"/>
      <c r="RB39" s="234"/>
      <c r="RC39" s="234"/>
      <c r="RD39" s="234"/>
      <c r="RE39" s="234"/>
      <c r="RF39" s="234"/>
      <c r="RG39" s="234"/>
      <c r="RH39" s="234"/>
      <c r="RI39" s="234"/>
      <c r="RJ39" s="234"/>
      <c r="RK39" s="234"/>
      <c r="RL39" s="234"/>
      <c r="RM39" s="234"/>
      <c r="RN39" s="234"/>
      <c r="RO39" s="234"/>
      <c r="RP39" s="234"/>
      <c r="RQ39" s="234"/>
      <c r="RR39" s="234"/>
      <c r="RS39" s="234"/>
      <c r="RT39" s="234"/>
      <c r="RU39" s="234"/>
      <c r="RV39" s="234"/>
      <c r="RW39" s="234"/>
      <c r="RX39" s="234"/>
      <c r="RY39" s="234"/>
      <c r="RZ39" s="234"/>
      <c r="SA39" s="234"/>
      <c r="SB39" s="234"/>
      <c r="SC39" s="234"/>
      <c r="SD39" s="234"/>
      <c r="SE39" s="234"/>
      <c r="SF39" s="234"/>
      <c r="SG39" s="234"/>
      <c r="SH39" s="234"/>
      <c r="SI39" s="234"/>
      <c r="SJ39" s="234"/>
      <c r="SK39" s="234"/>
      <c r="SL39" s="234"/>
      <c r="SM39" s="234"/>
      <c r="SN39" s="234"/>
      <c r="SO39" s="234"/>
      <c r="SP39" s="234"/>
      <c r="SQ39" s="234"/>
      <c r="SR39" s="234"/>
      <c r="SS39" s="234"/>
      <c r="ST39" s="234"/>
      <c r="SU39" s="234"/>
      <c r="SV39" s="234"/>
      <c r="SW39" s="234"/>
      <c r="SX39" s="234"/>
      <c r="SY39" s="234"/>
      <c r="SZ39" s="234"/>
      <c r="TA39" s="234"/>
      <c r="TB39" s="234"/>
      <c r="TC39" s="234"/>
      <c r="TD39" s="234"/>
      <c r="TE39" s="234"/>
      <c r="TF39" s="234"/>
      <c r="TG39" s="234"/>
      <c r="TH39" s="234"/>
      <c r="TI39" s="234"/>
      <c r="TJ39" s="234"/>
      <c r="TK39" s="234"/>
      <c r="TL39" s="234"/>
      <c r="TM39" s="234"/>
      <c r="TN39" s="234"/>
      <c r="TO39" s="234"/>
      <c r="TP39" s="234"/>
      <c r="TQ39" s="234"/>
      <c r="TR39" s="234"/>
      <c r="TS39" s="234"/>
      <c r="TT39" s="234"/>
      <c r="TU39" s="234"/>
      <c r="TV39" s="234"/>
      <c r="TW39" s="234"/>
      <c r="TX39" s="234"/>
      <c r="TY39" s="234"/>
      <c r="TZ39" s="234"/>
      <c r="UA39" s="234"/>
      <c r="UB39" s="234"/>
      <c r="UC39" s="234"/>
      <c r="UD39" s="234"/>
      <c r="UE39" s="234"/>
      <c r="UF39" s="234"/>
      <c r="UG39" s="234"/>
      <c r="UH39" s="234"/>
      <c r="UI39" s="234"/>
      <c r="UJ39" s="234"/>
      <c r="UK39" s="234"/>
      <c r="UL39" s="234"/>
      <c r="UM39" s="234"/>
      <c r="UN39" s="234"/>
      <c r="UO39" s="234"/>
      <c r="UP39" s="234"/>
      <c r="UQ39" s="234"/>
      <c r="UR39" s="234"/>
      <c r="US39" s="234"/>
      <c r="UT39" s="234"/>
      <c r="UU39" s="234"/>
      <c r="UV39" s="234"/>
      <c r="UW39" s="234"/>
      <c r="UX39" s="234"/>
      <c r="UY39" s="234"/>
      <c r="UZ39" s="234"/>
      <c r="VA39" s="234"/>
      <c r="VB39" s="234"/>
      <c r="VC39" s="234"/>
      <c r="VD39" s="234"/>
      <c r="VE39" s="234"/>
      <c r="VF39" s="234"/>
      <c r="VG39" s="234"/>
      <c r="VH39" s="234"/>
      <c r="VI39" s="234"/>
      <c r="VJ39" s="234"/>
      <c r="VK39" s="234"/>
      <c r="VL39" s="234"/>
      <c r="VM39" s="234"/>
      <c r="VN39" s="234"/>
      <c r="VO39" s="234"/>
      <c r="VP39" s="234"/>
      <c r="VQ39" s="234"/>
      <c r="VR39" s="234"/>
      <c r="VS39" s="234"/>
      <c r="VT39" s="234"/>
      <c r="VU39" s="234"/>
      <c r="VV39" s="234"/>
      <c r="VW39" s="234"/>
      <c r="VX39" s="234"/>
      <c r="VY39" s="234"/>
      <c r="VZ39" s="234"/>
      <c r="WA39" s="234"/>
      <c r="WB39" s="234"/>
      <c r="WC39" s="234"/>
      <c r="WD39" s="234"/>
      <c r="WE39" s="234"/>
      <c r="WF39" s="234"/>
      <c r="WG39" s="234"/>
      <c r="WH39" s="234"/>
      <c r="WI39" s="234"/>
      <c r="WJ39" s="234"/>
      <c r="WK39" s="234"/>
      <c r="WL39" s="234"/>
      <c r="WM39" s="234"/>
      <c r="WN39" s="234"/>
      <c r="WO39" s="234"/>
      <c r="WP39" s="234"/>
      <c r="WQ39" s="234"/>
      <c r="WR39" s="234"/>
      <c r="WS39" s="234"/>
      <c r="WT39" s="234"/>
      <c r="WU39" s="234"/>
      <c r="WV39" s="234"/>
      <c r="WW39" s="234"/>
      <c r="WX39" s="234"/>
      <c r="WY39" s="234"/>
      <c r="WZ39" s="234"/>
      <c r="XA39" s="234"/>
      <c r="XB39" s="234"/>
      <c r="XC39" s="234"/>
      <c r="XD39" s="234"/>
      <c r="XE39" s="234"/>
      <c r="XF39" s="234"/>
      <c r="XG39" s="234"/>
      <c r="XH39" s="234"/>
      <c r="XI39" s="234"/>
      <c r="XJ39" s="234"/>
      <c r="XK39" s="234"/>
      <c r="XL39" s="234"/>
      <c r="XM39" s="234"/>
      <c r="XN39" s="234"/>
      <c r="XO39" s="234"/>
      <c r="XP39" s="234"/>
      <c r="XQ39" s="234"/>
      <c r="XR39" s="234"/>
      <c r="XS39" s="234"/>
      <c r="XT39" s="234"/>
      <c r="XU39" s="234"/>
      <c r="XV39" s="234"/>
      <c r="XW39" s="234"/>
      <c r="XX39" s="234"/>
      <c r="XY39" s="234"/>
      <c r="XZ39" s="234"/>
      <c r="YA39" s="234"/>
      <c r="YB39" s="234"/>
      <c r="YC39" s="234"/>
      <c r="YD39" s="234"/>
      <c r="YE39" s="234"/>
      <c r="YF39" s="234"/>
      <c r="YG39" s="234"/>
      <c r="YH39" s="234"/>
      <c r="YI39" s="234"/>
      <c r="YJ39" s="234"/>
      <c r="YK39" s="234"/>
      <c r="YL39" s="234"/>
      <c r="YM39" s="234"/>
      <c r="YN39" s="234"/>
      <c r="YO39" s="234"/>
      <c r="YP39" s="234"/>
      <c r="YQ39" s="234"/>
      <c r="YR39" s="234"/>
      <c r="YS39" s="234"/>
      <c r="YT39" s="234"/>
      <c r="YU39" s="234"/>
      <c r="YV39" s="234"/>
      <c r="YW39" s="234"/>
      <c r="YX39" s="234"/>
      <c r="YY39" s="234"/>
      <c r="YZ39" s="234"/>
      <c r="ZA39" s="234"/>
      <c r="ZB39" s="234"/>
      <c r="ZC39" s="234"/>
      <c r="ZD39" s="234"/>
      <c r="ZE39" s="234"/>
      <c r="ZF39" s="234"/>
      <c r="ZG39" s="234"/>
      <c r="ZH39" s="234"/>
      <c r="ZI39" s="234"/>
      <c r="ZJ39" s="234"/>
      <c r="ZK39" s="234"/>
      <c r="ZL39" s="234"/>
      <c r="ZM39" s="234"/>
      <c r="ZN39" s="234"/>
      <c r="ZO39" s="234"/>
      <c r="ZP39" s="234"/>
      <c r="ZQ39" s="234"/>
      <c r="ZR39" s="234"/>
      <c r="ZS39" s="234"/>
      <c r="ZT39" s="234"/>
      <c r="ZU39" s="234"/>
      <c r="ZV39" s="234"/>
    </row>
    <row r="40" spans="1:698" s="234" customFormat="1" ht="24" customHeight="1">
      <c r="A40" s="1321">
        <v>2017</v>
      </c>
      <c r="B40" s="2155">
        <v>7236.23</v>
      </c>
      <c r="C40" s="2155">
        <v>276.49822696000001</v>
      </c>
      <c r="D40" s="2155">
        <v>6.6945860247899995</v>
      </c>
      <c r="E40" s="2155">
        <v>13609.474245109501</v>
      </c>
      <c r="F40" s="2156">
        <v>21128.897058094291</v>
      </c>
      <c r="G40" s="2157"/>
      <c r="H40" s="2159"/>
    </row>
    <row r="41" spans="1:698" s="234" customFormat="1" ht="24" customHeight="1" thickBot="1">
      <c r="A41" s="1323">
        <v>2018</v>
      </c>
      <c r="B41" s="2162">
        <f>F41-E41-D41-C41</f>
        <v>9920.627302006782</v>
      </c>
      <c r="C41" s="2163">
        <v>256.56310999999999</v>
      </c>
      <c r="D41" s="2163">
        <v>6.1276516831499999</v>
      </c>
      <c r="E41" s="2163">
        <v>11720.718373698899</v>
      </c>
      <c r="F41" s="2164">
        <v>21904.03643738883</v>
      </c>
      <c r="H41" s="2159"/>
    </row>
    <row r="42" spans="1:698" s="219" customFormat="1" ht="14.25">
      <c r="A42" s="415" t="s">
        <v>792</v>
      </c>
      <c r="B42" s="227"/>
      <c r="C42" s="228"/>
      <c r="D42" s="228"/>
      <c r="E42" s="228"/>
      <c r="F42" s="229"/>
      <c r="G42" s="224"/>
      <c r="H42" s="418"/>
    </row>
    <row r="43" spans="1:698" s="219" customFormat="1" ht="12.75">
      <c r="A43" s="415" t="s">
        <v>273</v>
      </c>
      <c r="B43" s="230"/>
      <c r="C43" s="231"/>
      <c r="D43" s="231"/>
      <c r="E43" s="231"/>
      <c r="F43" s="229"/>
    </row>
    <row r="44" spans="1:698" s="219" customFormat="1" ht="14.25">
      <c r="A44" s="220"/>
      <c r="B44" s="230"/>
      <c r="C44" s="231"/>
      <c r="D44" s="231"/>
      <c r="E44" s="231"/>
      <c r="F44" s="229"/>
      <c r="G44" s="224"/>
      <c r="H44" s="417"/>
    </row>
    <row r="45" spans="1:698" s="219" customFormat="1" ht="14.25">
      <c r="A45" s="221"/>
      <c r="B45" s="230"/>
      <c r="C45" s="231"/>
      <c r="D45" s="231"/>
      <c r="E45" s="231"/>
      <c r="F45" s="229"/>
      <c r="G45" s="224"/>
    </row>
    <row r="46" spans="1:698" s="219" customFormat="1" ht="14.25">
      <c r="A46" s="222"/>
      <c r="B46" s="225"/>
      <c r="C46" s="225"/>
      <c r="D46" s="225"/>
      <c r="E46" s="225"/>
      <c r="F46" s="226"/>
      <c r="H46" s="418"/>
    </row>
    <row r="47" spans="1:698" s="219" customFormat="1" ht="14.25">
      <c r="A47" s="222"/>
      <c r="B47" s="225"/>
      <c r="C47" s="225"/>
      <c r="D47" s="225"/>
      <c r="E47" s="225"/>
      <c r="F47" s="226"/>
      <c r="H47" s="418"/>
    </row>
    <row r="48" spans="1:698">
      <c r="B48" s="232"/>
      <c r="C48" s="232"/>
      <c r="D48" s="232"/>
      <c r="E48" s="225"/>
      <c r="F48" s="233"/>
      <c r="G48" s="219"/>
    </row>
    <row r="49" spans="1:7">
      <c r="B49" s="232"/>
      <c r="C49" s="232"/>
      <c r="D49" s="232"/>
      <c r="E49" s="232"/>
      <c r="F49" s="232"/>
      <c r="G49" s="219"/>
    </row>
    <row r="50" spans="1:7">
      <c r="B50" s="232"/>
      <c r="C50" s="232"/>
      <c r="D50" s="345"/>
      <c r="E50" s="178"/>
      <c r="F50" s="233"/>
      <c r="G50" s="219"/>
    </row>
    <row r="51" spans="1:7">
      <c r="B51" s="232"/>
      <c r="C51" s="232"/>
      <c r="D51" s="232"/>
      <c r="E51" s="232"/>
      <c r="F51" s="233"/>
      <c r="G51" s="219"/>
    </row>
    <row r="52" spans="1:7">
      <c r="B52" s="232"/>
      <c r="C52" s="232"/>
      <c r="D52" s="232"/>
      <c r="E52" s="232"/>
      <c r="F52" s="233"/>
    </row>
    <row r="53" spans="1:7">
      <c r="B53" s="232"/>
      <c r="C53" s="232"/>
      <c r="D53" s="232"/>
      <c r="E53" s="232"/>
      <c r="F53" s="233"/>
    </row>
    <row r="54" spans="1:7">
      <c r="B54" s="232"/>
      <c r="C54" s="232"/>
      <c r="D54" s="232"/>
      <c r="E54" s="232"/>
      <c r="F54" s="233"/>
    </row>
    <row r="55" spans="1:7">
      <c r="B55" s="232"/>
      <c r="C55" s="232"/>
      <c r="D55" s="232"/>
      <c r="E55" s="232"/>
      <c r="F55" s="233"/>
    </row>
    <row r="56" spans="1:7">
      <c r="B56" s="232"/>
      <c r="C56" s="232"/>
      <c r="D56" s="232"/>
      <c r="E56" s="232"/>
      <c r="F56" s="232"/>
    </row>
    <row r="57" spans="1:7">
      <c r="B57" s="232"/>
      <c r="C57" s="232"/>
      <c r="D57" s="232"/>
      <c r="E57" s="232"/>
      <c r="F57" s="232"/>
    </row>
    <row r="58" spans="1:7">
      <c r="A58" s="222"/>
      <c r="F58" s="223"/>
    </row>
    <row r="59" spans="1:7">
      <c r="A59" s="222"/>
      <c r="F59" s="223"/>
    </row>
    <row r="60" spans="1:7">
      <c r="A60" s="222"/>
      <c r="F60" s="223"/>
    </row>
    <row r="61" spans="1:7">
      <c r="A61" s="222"/>
      <c r="F61" s="223"/>
    </row>
    <row r="62" spans="1:7">
      <c r="A62" s="222"/>
      <c r="F62" s="223"/>
    </row>
    <row r="63" spans="1:7">
      <c r="A63" s="222"/>
      <c r="F63" s="223"/>
    </row>
    <row r="64" spans="1:7">
      <c r="A64" s="222"/>
      <c r="F64" s="223"/>
    </row>
    <row r="65" spans="1:6">
      <c r="A65" s="222"/>
      <c r="F65" s="223"/>
    </row>
  </sheetData>
  <hyperlinks>
    <hyperlink ref="A1" location="Menu!A1" display="Return to Menu"/>
  </hyperlinks>
  <pageMargins left="0.75" right="0.75" top="0.64" bottom="0.75" header="0.62" footer="0"/>
  <pageSetup paperSize="9" scale="70" orientation="portrait" r:id="rId1"/>
  <headerFooter alignWithMargins="0"/>
  <rowBreaks count="2" manualBreakCount="2">
    <brk id="40" max="5" man="1"/>
    <brk id="51" max="16383" man="1"/>
  </rowBreaks>
  <colBreaks count="1" manualBreakCount="1">
    <brk id="1" max="42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49"/>
  <sheetViews>
    <sheetView view="pageBreakPreview" zoomScale="90" zoomScaleNormal="75" zoomScaleSheetLayoutView="90" workbookViewId="0">
      <pane xSplit="1" ySplit="3" topLeftCell="B4" activePane="bottomRight" state="frozen"/>
      <selection activeCell="G48" sqref="G48"/>
      <selection pane="topRight" activeCell="G48" sqref="G48"/>
      <selection pane="bottomLeft" activeCell="G48" sqref="G48"/>
      <selection pane="bottomRight"/>
    </sheetView>
  </sheetViews>
  <sheetFormatPr defaultRowHeight="15.75"/>
  <cols>
    <col min="1" max="1" width="13" style="223" customWidth="1"/>
    <col min="2" max="2" width="13" style="27" customWidth="1"/>
    <col min="3" max="9" width="12" style="27" bestFit="1" customWidth="1"/>
    <col min="10" max="10" width="12.5703125" style="27" bestFit="1" customWidth="1"/>
    <col min="11" max="12" width="12" style="27" bestFit="1" customWidth="1"/>
    <col min="13" max="13" width="13.140625" style="27" bestFit="1" customWidth="1"/>
    <col min="14" max="14" width="9.28515625" style="27" bestFit="1" customWidth="1"/>
    <col min="15" max="15" width="16.85546875" style="27" bestFit="1" customWidth="1"/>
    <col min="16" max="32" width="9.140625" style="27"/>
    <col min="33" max="33" width="11" style="27" customWidth="1"/>
    <col min="34" max="16384" width="9.140625" style="27"/>
  </cols>
  <sheetData>
    <row r="1" spans="1:13" ht="26.25">
      <c r="A1" s="390" t="s">
        <v>1123</v>
      </c>
    </row>
    <row r="2" spans="1:13" s="125" customFormat="1" ht="18" customHeight="1" thickBot="1">
      <c r="A2" s="1324" t="s">
        <v>1526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34" customFormat="1" ht="15.95" customHeight="1" thickBot="1">
      <c r="A3" s="286" t="s">
        <v>275</v>
      </c>
      <c r="B3" s="127" t="s">
        <v>276</v>
      </c>
      <c r="C3" s="127" t="s">
        <v>277</v>
      </c>
      <c r="D3" s="127" t="s">
        <v>1</v>
      </c>
      <c r="E3" s="127" t="s">
        <v>278</v>
      </c>
      <c r="F3" s="127" t="s">
        <v>279</v>
      </c>
      <c r="G3" s="127" t="s">
        <v>2</v>
      </c>
      <c r="H3" s="127" t="s">
        <v>280</v>
      </c>
      <c r="I3" s="127" t="s">
        <v>281</v>
      </c>
      <c r="J3" s="127" t="s">
        <v>3</v>
      </c>
      <c r="K3" s="127" t="s">
        <v>282</v>
      </c>
      <c r="L3" s="127" t="s">
        <v>283</v>
      </c>
      <c r="M3" s="351" t="s">
        <v>4</v>
      </c>
    </row>
    <row r="4" spans="1:13" s="34" customFormat="1" ht="15.95" customHeight="1">
      <c r="A4" s="287">
        <v>1985</v>
      </c>
      <c r="B4" s="1333">
        <v>4.8164972962893895</v>
      </c>
      <c r="C4" s="1333">
        <v>4.8554447137796011</v>
      </c>
      <c r="D4" s="1333">
        <v>4.9073746037665487</v>
      </c>
      <c r="E4" s="1333">
        <v>5.002579402075952</v>
      </c>
      <c r="F4" s="1333">
        <v>5.0415268195661627</v>
      </c>
      <c r="G4" s="1333">
        <v>5.0328718379016717</v>
      </c>
      <c r="H4" s="1333">
        <v>5.0718192553918824</v>
      </c>
      <c r="I4" s="1333">
        <v>5.0631642737273914</v>
      </c>
      <c r="J4" s="1333">
        <v>5.0588367828951455</v>
      </c>
      <c r="K4" s="1333">
        <v>5.1540415812045488</v>
      </c>
      <c r="L4" s="1333">
        <v>5.3920535769780589</v>
      </c>
      <c r="M4" s="1334">
        <v>5.5088958294486909</v>
      </c>
    </row>
    <row r="5" spans="1:13" s="34" customFormat="1" ht="15.95" customHeight="1">
      <c r="A5" s="287">
        <v>1986</v>
      </c>
      <c r="B5" s="1333">
        <v>5.8248026602026224</v>
      </c>
      <c r="C5" s="1333">
        <v>6.0455046926471496</v>
      </c>
      <c r="D5" s="1333">
        <v>6.0931070918018522</v>
      </c>
      <c r="E5" s="1333">
        <v>6.3267915967431154</v>
      </c>
      <c r="F5" s="1333">
        <v>6.2402417800982031</v>
      </c>
      <c r="G5" s="1333">
        <v>6.3787214867300639</v>
      </c>
      <c r="H5" s="1333">
        <v>6.5301836658586607</v>
      </c>
      <c r="I5" s="1333">
        <v>6.5345111566909067</v>
      </c>
      <c r="J5" s="1333">
        <v>6.7076107899807313</v>
      </c>
      <c r="K5" s="1333">
        <v>6.9629327490832242</v>
      </c>
      <c r="L5" s="1333">
        <v>7.0667925290571194</v>
      </c>
      <c r="M5" s="1334">
        <v>7.0884299832183482</v>
      </c>
    </row>
    <row r="6" spans="1:13" s="34" customFormat="1" ht="15.95" customHeight="1">
      <c r="A6" s="287">
        <v>1987</v>
      </c>
      <c r="B6" s="1333">
        <v>7.2225821990179622</v>
      </c>
      <c r="C6" s="1333">
        <v>7.1922897631922424</v>
      </c>
      <c r="D6" s="1333">
        <v>6.997552675741189</v>
      </c>
      <c r="E6" s="1333">
        <v>6.8157980607868724</v>
      </c>
      <c r="F6" s="1333">
        <v>6.6729908633227657</v>
      </c>
      <c r="G6" s="1333">
        <v>8.4862095220336862</v>
      </c>
      <c r="H6" s="1333">
        <v>8.369367269563055</v>
      </c>
      <c r="I6" s="1333">
        <v>8.3520573062340731</v>
      </c>
      <c r="J6" s="1333">
        <v>8.4342796320467404</v>
      </c>
      <c r="K6" s="1333">
        <v>6.6989558083162413</v>
      </c>
      <c r="L6" s="1333">
        <v>8.369367269563055</v>
      </c>
      <c r="M6" s="1334">
        <v>8.2611799987569139</v>
      </c>
    </row>
    <row r="7" spans="1:13" s="34" customFormat="1" ht="15.95" customHeight="1">
      <c r="A7" s="287">
        <v>1988</v>
      </c>
      <c r="B7" s="1333">
        <v>8.2568525079246697</v>
      </c>
      <c r="C7" s="1333">
        <v>8.2828174529181418</v>
      </c>
      <c r="D7" s="1333">
        <v>8.4602445770402124</v>
      </c>
      <c r="E7" s="1333">
        <v>8.6593091553235126</v>
      </c>
      <c r="F7" s="1333">
        <v>8.6203617378333011</v>
      </c>
      <c r="G7" s="1333">
        <v>8.9146311144260046</v>
      </c>
      <c r="H7" s="1333">
        <v>9.1526431101995147</v>
      </c>
      <c r="I7" s="1333">
        <v>9.4166200509664986</v>
      </c>
      <c r="J7" s="1333">
        <v>9.6979069550624644</v>
      </c>
      <c r="K7" s="1333">
        <v>9.8883165516812728</v>
      </c>
      <c r="L7" s="1333">
        <v>10.013813785816396</v>
      </c>
      <c r="M7" s="1334">
        <v>10.109018584125799</v>
      </c>
    </row>
    <row r="8" spans="1:13" s="34" customFormat="1" ht="15.95" customHeight="1">
      <c r="A8" s="287">
        <v>1989</v>
      </c>
      <c r="B8" s="1333">
        <v>10.374081725091676</v>
      </c>
      <c r="C8" s="1333">
        <v>10.862001988936539</v>
      </c>
      <c r="D8" s="1333">
        <v>11.117323948039031</v>
      </c>
      <c r="E8" s="1333">
        <v>11.143288893032507</v>
      </c>
      <c r="F8" s="1333">
        <v>11.125978929703525</v>
      </c>
      <c r="G8" s="1333">
        <v>11.21685623718068</v>
      </c>
      <c r="H8" s="1333">
        <v>11.649605320405245</v>
      </c>
      <c r="I8" s="1333">
        <v>12.160249238610229</v>
      </c>
      <c r="J8" s="1333">
        <v>12.112646839455527</v>
      </c>
      <c r="K8" s="1333">
        <v>12.913232643420969</v>
      </c>
      <c r="L8" s="1333">
        <v>13.46715146994841</v>
      </c>
      <c r="M8" s="1334">
        <v>14.077327677295045</v>
      </c>
    </row>
    <row r="9" spans="1:13" s="34" customFormat="1" ht="15.95" customHeight="1">
      <c r="A9" s="287">
        <v>1990</v>
      </c>
      <c r="B9" s="1333">
        <v>14.843293554602523</v>
      </c>
      <c r="C9" s="1333">
        <v>15.115925477033997</v>
      </c>
      <c r="D9" s="1333">
        <v>15.405867362794455</v>
      </c>
      <c r="E9" s="1333">
        <v>15.665516812729193</v>
      </c>
      <c r="F9" s="1333">
        <v>16.543997451675057</v>
      </c>
      <c r="G9" s="1333">
        <v>18.062946733793272</v>
      </c>
      <c r="H9" s="1333">
        <v>19.27464416682205</v>
      </c>
      <c r="I9" s="1333">
        <v>20.062247498290755</v>
      </c>
      <c r="J9" s="1333">
        <v>20.261312076574054</v>
      </c>
      <c r="K9" s="1333">
        <v>20.784938467275776</v>
      </c>
      <c r="L9" s="1333">
        <v>21.749968922866554</v>
      </c>
      <c r="M9" s="1334">
        <v>22.234647896078062</v>
      </c>
    </row>
    <row r="10" spans="1:13" s="34" customFormat="1" ht="15.95" customHeight="1">
      <c r="A10" s="287">
        <v>1991</v>
      </c>
      <c r="B10" s="1333">
        <v>22.879444030082666</v>
      </c>
      <c r="C10" s="1333">
        <v>24.104123935608179</v>
      </c>
      <c r="D10" s="1333">
        <v>26.008219901796256</v>
      </c>
      <c r="E10" s="1333">
        <v>27.046817701535208</v>
      </c>
      <c r="F10" s="1333">
        <v>28.085415501274159</v>
      </c>
      <c r="G10" s="1333">
        <v>28.206585244577035</v>
      </c>
      <c r="H10" s="1333">
        <v>29.773136925849958</v>
      </c>
      <c r="I10" s="1333">
        <v>30.816062216421155</v>
      </c>
      <c r="J10" s="1333">
        <v>31.906589906147051</v>
      </c>
      <c r="K10" s="1333">
        <v>32.780743054260675</v>
      </c>
      <c r="L10" s="1333">
        <v>33.278404499968921</v>
      </c>
      <c r="M10" s="1334">
        <v>33.884253216483309</v>
      </c>
    </row>
    <row r="11" spans="1:13" s="34" customFormat="1" ht="15.95" customHeight="1">
      <c r="A11" s="287">
        <v>1992</v>
      </c>
      <c r="B11" s="1333">
        <v>34.360277208030325</v>
      </c>
      <c r="C11" s="1333">
        <v>35.082968177015353</v>
      </c>
      <c r="D11" s="1333">
        <v>36.311975573373111</v>
      </c>
      <c r="E11" s="1333">
        <v>36.524022624153147</v>
      </c>
      <c r="F11" s="1333">
        <v>37.238058611473676</v>
      </c>
      <c r="G11" s="1333">
        <v>37.683790167194971</v>
      </c>
      <c r="H11" s="1333">
        <v>38.068936851264837</v>
      </c>
      <c r="I11" s="1333">
        <v>41.946368636956919</v>
      </c>
      <c r="J11" s="1333">
        <v>44.226956305550374</v>
      </c>
      <c r="K11" s="1333">
        <v>46.585438809124241</v>
      </c>
      <c r="L11" s="1333">
        <v>47.515849338057052</v>
      </c>
      <c r="M11" s="1334">
        <v>47.931288457952633</v>
      </c>
    </row>
    <row r="12" spans="1:13" s="34" customFormat="1" ht="15.95" customHeight="1">
      <c r="A12" s="287">
        <v>1993</v>
      </c>
      <c r="B12" s="1333">
        <v>48.182282926222882</v>
      </c>
      <c r="C12" s="1333">
        <v>48.463569830318853</v>
      </c>
      <c r="D12" s="1333">
        <v>48.922283858536886</v>
      </c>
      <c r="E12" s="1333">
        <v>49.649302318354152</v>
      </c>
      <c r="F12" s="1333">
        <v>51.362988687923426</v>
      </c>
      <c r="G12" s="1333">
        <v>51.388953632916895</v>
      </c>
      <c r="H12" s="1333">
        <v>51.099011747156439</v>
      </c>
      <c r="I12" s="1333">
        <v>51.735152899496548</v>
      </c>
      <c r="J12" s="1333">
        <v>52.678545900926089</v>
      </c>
      <c r="K12" s="1333">
        <v>56.729077319908008</v>
      </c>
      <c r="L12" s="1333">
        <v>61.212357822114484</v>
      </c>
      <c r="M12" s="1334">
        <v>66.807803468208078</v>
      </c>
    </row>
    <row r="13" spans="1:13" s="34" customFormat="1" ht="15.95" customHeight="1">
      <c r="A13" s="287">
        <v>1994</v>
      </c>
      <c r="B13" s="1333">
        <v>72.108979737708992</v>
      </c>
      <c r="C13" s="1333">
        <v>74.229450245509341</v>
      </c>
      <c r="D13" s="1333">
        <v>77.583255640499715</v>
      </c>
      <c r="E13" s="1333">
        <v>79.868170799925409</v>
      </c>
      <c r="F13" s="1333">
        <v>81.162090558766849</v>
      </c>
      <c r="G13" s="1333">
        <v>83.048876561625946</v>
      </c>
      <c r="H13" s="1333">
        <v>83.360455901547638</v>
      </c>
      <c r="I13" s="1333">
        <v>82.832502020013663</v>
      </c>
      <c r="J13" s="1333">
        <v>84.645720678724587</v>
      </c>
      <c r="K13" s="1333">
        <v>87.562449499658143</v>
      </c>
      <c r="L13" s="1333">
        <v>91.712513207781711</v>
      </c>
      <c r="M13" s="1334">
        <v>95.421172851016209</v>
      </c>
    </row>
    <row r="14" spans="1:13" s="34" customFormat="1" ht="15.95" customHeight="1">
      <c r="A14" s="287">
        <v>1995</v>
      </c>
      <c r="B14" s="1333">
        <v>98.896147989309469</v>
      </c>
      <c r="C14" s="1333">
        <v>102.98562682578159</v>
      </c>
      <c r="D14" s="1333">
        <v>110.39861862141835</v>
      </c>
      <c r="E14" s="1333">
        <v>120.54225713220211</v>
      </c>
      <c r="F14" s="1333">
        <v>134.18683572627262</v>
      </c>
      <c r="G14" s="1333">
        <v>155.20545869848965</v>
      </c>
      <c r="H14" s="1333">
        <v>186.70093697557337</v>
      </c>
      <c r="I14" s="1333">
        <v>201.86013736092983</v>
      </c>
      <c r="J14" s="1333">
        <v>210.23383212132512</v>
      </c>
      <c r="K14" s="1333">
        <v>219.31723537820869</v>
      </c>
      <c r="L14" s="1333">
        <v>220.4943128845795</v>
      </c>
      <c r="M14" s="1334">
        <v>220.36448815961214</v>
      </c>
    </row>
    <row r="15" spans="1:13" s="34" customFormat="1" ht="15.95" customHeight="1">
      <c r="A15" s="287">
        <v>1996</v>
      </c>
      <c r="B15" s="1333">
        <v>222.22098172664553</v>
      </c>
      <c r="C15" s="1333">
        <v>224.18133507365278</v>
      </c>
      <c r="D15" s="1333">
        <v>227.89432220771954</v>
      </c>
      <c r="E15" s="1333">
        <v>234.22111380446265</v>
      </c>
      <c r="F15" s="1333">
        <v>246.84440456212317</v>
      </c>
      <c r="G15" s="1333">
        <v>250.93821088942752</v>
      </c>
      <c r="H15" s="1333">
        <v>256.16149232394798</v>
      </c>
      <c r="I15" s="1333">
        <v>265.75121200820433</v>
      </c>
      <c r="J15" s="1333">
        <v>281.36912642177884</v>
      </c>
      <c r="K15" s="1333">
        <v>287.12036173783326</v>
      </c>
      <c r="L15" s="1333">
        <v>293.21346882963513</v>
      </c>
      <c r="M15" s="1334">
        <v>302.58248648144695</v>
      </c>
    </row>
    <row r="16" spans="1:13" s="34" customFormat="1" ht="15.95" customHeight="1">
      <c r="A16" s="287">
        <v>1997</v>
      </c>
      <c r="B16" s="1333">
        <v>314.53501616010936</v>
      </c>
      <c r="C16" s="1333">
        <v>333.18650164708805</v>
      </c>
      <c r="D16" s="1333">
        <v>370.49380011187765</v>
      </c>
      <c r="E16" s="1333">
        <v>377.78129467337925</v>
      </c>
      <c r="F16" s="1333">
        <v>371.83099477904153</v>
      </c>
      <c r="G16" s="1333">
        <v>366.07543197215483</v>
      </c>
      <c r="H16" s="1333">
        <v>352.63857293803215</v>
      </c>
      <c r="I16" s="1333">
        <v>332.43784573310955</v>
      </c>
      <c r="J16" s="1333">
        <v>308.58471626577165</v>
      </c>
      <c r="K16" s="1333">
        <v>283.65836907203681</v>
      </c>
      <c r="L16" s="1333">
        <v>276.77765864876625</v>
      </c>
      <c r="M16" s="1334">
        <v>278.71204705078003</v>
      </c>
    </row>
    <row r="17" spans="1:15" s="34" customFormat="1" ht="15.95" customHeight="1">
      <c r="A17" s="287">
        <v>1998</v>
      </c>
      <c r="B17" s="1333">
        <v>278.5</v>
      </c>
      <c r="C17" s="1333">
        <v>278.2</v>
      </c>
      <c r="D17" s="1333">
        <v>272.60000000000002</v>
      </c>
      <c r="E17" s="1333">
        <v>264.60000000000002</v>
      </c>
      <c r="F17" s="1333">
        <v>261.2</v>
      </c>
      <c r="G17" s="1333">
        <v>255.3</v>
      </c>
      <c r="H17" s="1333">
        <v>252.2</v>
      </c>
      <c r="I17" s="1333">
        <v>255.1</v>
      </c>
      <c r="J17" s="1333">
        <v>251.9</v>
      </c>
      <c r="K17" s="1333">
        <v>251.7</v>
      </c>
      <c r="L17" s="1333">
        <v>256.39999999999998</v>
      </c>
      <c r="M17" s="1334">
        <v>256.89999999999998</v>
      </c>
    </row>
    <row r="18" spans="1:15" s="34" customFormat="1" ht="15.95" customHeight="1">
      <c r="A18" s="287">
        <v>1999</v>
      </c>
      <c r="B18" s="1333">
        <v>247.6</v>
      </c>
      <c r="C18" s="1333">
        <v>242.7</v>
      </c>
      <c r="D18" s="1333">
        <v>246.3</v>
      </c>
      <c r="E18" s="1333">
        <v>240.1</v>
      </c>
      <c r="F18" s="1333">
        <v>222.1</v>
      </c>
      <c r="G18" s="1333">
        <v>280.89999999999998</v>
      </c>
      <c r="H18" s="1333">
        <v>236.7</v>
      </c>
      <c r="I18" s="1333">
        <v>236.1</v>
      </c>
      <c r="J18" s="1333">
        <v>233.4</v>
      </c>
      <c r="K18" s="1333">
        <v>243.7</v>
      </c>
      <c r="L18" s="1333">
        <v>280.2</v>
      </c>
      <c r="M18" s="1334">
        <v>294.10000000000002</v>
      </c>
    </row>
    <row r="19" spans="1:15" s="34" customFormat="1" ht="15.95" customHeight="1">
      <c r="A19" s="287">
        <v>2000</v>
      </c>
      <c r="B19" s="1333">
        <v>321.3</v>
      </c>
      <c r="C19" s="1333">
        <v>332.6</v>
      </c>
      <c r="D19" s="1333">
        <v>333.2</v>
      </c>
      <c r="E19" s="1333">
        <v>329.1</v>
      </c>
      <c r="F19" s="1333">
        <v>340.4</v>
      </c>
      <c r="G19" s="1333">
        <v>361.1</v>
      </c>
      <c r="H19" s="1333">
        <v>394.9</v>
      </c>
      <c r="I19" s="1333">
        <v>423.1</v>
      </c>
      <c r="J19" s="1333">
        <v>417.6</v>
      </c>
      <c r="K19" s="1333">
        <v>425.8</v>
      </c>
      <c r="L19" s="1333">
        <v>411.4</v>
      </c>
      <c r="M19" s="1334">
        <v>466.05869999999999</v>
      </c>
      <c r="O19" s="328"/>
    </row>
    <row r="20" spans="1:15" s="34" customFormat="1" ht="15.95" customHeight="1">
      <c r="A20" s="287">
        <v>2001</v>
      </c>
      <c r="B20" s="1333">
        <v>506.1</v>
      </c>
      <c r="C20" s="1333">
        <v>542.79999999999995</v>
      </c>
      <c r="D20" s="1333">
        <v>541.5</v>
      </c>
      <c r="E20" s="1333">
        <v>567.1</v>
      </c>
      <c r="F20" s="1333">
        <v>600.29999999999995</v>
      </c>
      <c r="G20" s="1333">
        <v>646.6</v>
      </c>
      <c r="H20" s="1333">
        <v>625.29999999999995</v>
      </c>
      <c r="I20" s="1333">
        <v>610.70000000000005</v>
      </c>
      <c r="J20" s="1333">
        <v>607.4</v>
      </c>
      <c r="K20" s="1333">
        <v>655.7</v>
      </c>
      <c r="L20" s="1333">
        <v>660.7</v>
      </c>
      <c r="M20" s="1334">
        <v>648.44949999999994</v>
      </c>
      <c r="O20" s="328"/>
    </row>
    <row r="21" spans="1:15" s="34" customFormat="1" ht="15.95" customHeight="1">
      <c r="A21" s="287">
        <v>2002</v>
      </c>
      <c r="B21" s="1333">
        <v>629.9</v>
      </c>
      <c r="C21" s="1333">
        <v>625.9</v>
      </c>
      <c r="D21" s="1333">
        <v>663.3</v>
      </c>
      <c r="E21" s="1333">
        <v>680.9</v>
      </c>
      <c r="F21" s="1333">
        <v>679.4</v>
      </c>
      <c r="G21" s="1333">
        <v>742</v>
      </c>
      <c r="H21" s="1333">
        <v>751.9</v>
      </c>
      <c r="I21" s="1333">
        <v>754.8</v>
      </c>
      <c r="J21" s="1333">
        <v>723.2</v>
      </c>
      <c r="K21" s="1333">
        <v>706.4</v>
      </c>
      <c r="L21" s="1333">
        <v>716.9</v>
      </c>
      <c r="M21" s="1334">
        <v>748.7</v>
      </c>
      <c r="O21" s="328"/>
    </row>
    <row r="22" spans="1:15" s="34" customFormat="1" ht="15.95" customHeight="1">
      <c r="A22" s="287">
        <v>2003</v>
      </c>
      <c r="B22" s="1333">
        <v>841.2</v>
      </c>
      <c r="C22" s="1333">
        <v>864.6</v>
      </c>
      <c r="D22" s="1333">
        <v>846.9</v>
      </c>
      <c r="E22" s="1333">
        <v>840.1</v>
      </c>
      <c r="F22" s="1333">
        <v>877.3</v>
      </c>
      <c r="G22" s="1333">
        <v>896.9</v>
      </c>
      <c r="H22" s="1333">
        <v>859.7</v>
      </c>
      <c r="I22" s="1333">
        <v>949.9</v>
      </c>
      <c r="J22" s="1333">
        <v>1028.5</v>
      </c>
      <c r="K22" s="1333">
        <v>1168.3</v>
      </c>
      <c r="L22" s="1333">
        <v>1250.3</v>
      </c>
      <c r="M22" s="1334">
        <v>1324.8979999999999</v>
      </c>
      <c r="O22" s="328"/>
    </row>
    <row r="23" spans="1:15" s="34" customFormat="1" ht="15.95" customHeight="1">
      <c r="A23" s="287">
        <v>2004</v>
      </c>
      <c r="B23" s="1333">
        <v>1534.8574121951101</v>
      </c>
      <c r="C23" s="1333">
        <v>1740.2</v>
      </c>
      <c r="D23" s="1333">
        <v>1635</v>
      </c>
      <c r="E23" s="1333">
        <v>1833</v>
      </c>
      <c r="F23" s="1333">
        <v>1977.4</v>
      </c>
      <c r="G23" s="1333">
        <v>2066</v>
      </c>
      <c r="H23" s="1333">
        <v>1919.3</v>
      </c>
      <c r="I23" s="1333">
        <v>1686.1</v>
      </c>
      <c r="J23" s="1333">
        <v>1688</v>
      </c>
      <c r="K23" s="1333">
        <v>1824</v>
      </c>
      <c r="L23" s="1333">
        <v>1872</v>
      </c>
      <c r="M23" s="1334">
        <v>1925.9375</v>
      </c>
      <c r="O23" s="328"/>
    </row>
    <row r="24" spans="1:15" s="34" customFormat="1" ht="15.95" customHeight="1">
      <c r="A24" s="287">
        <v>2005</v>
      </c>
      <c r="B24" s="1333">
        <v>1863.6901898864801</v>
      </c>
      <c r="C24" s="1333">
        <v>1783.1636898278</v>
      </c>
      <c r="D24" s="1333">
        <v>1680</v>
      </c>
      <c r="E24" s="1333">
        <v>1798.7416521054799</v>
      </c>
      <c r="F24" s="1333">
        <v>1844.59293381873</v>
      </c>
      <c r="G24" s="1333">
        <v>1886.2</v>
      </c>
      <c r="H24" s="1333">
        <v>1951.2711709064999</v>
      </c>
      <c r="I24" s="1333">
        <v>2076.6426118115101</v>
      </c>
      <c r="J24" s="1333">
        <v>2362.85132551673</v>
      </c>
      <c r="K24" s="1333">
        <v>2578.5313770647999</v>
      </c>
      <c r="L24" s="1333">
        <v>2452.4035219743801</v>
      </c>
      <c r="M24" s="1334">
        <v>2523.4933125440698</v>
      </c>
      <c r="O24" s="328"/>
    </row>
    <row r="25" spans="1:15" s="34" customFormat="1" ht="15.95" customHeight="1">
      <c r="A25" s="287">
        <v>2006</v>
      </c>
      <c r="B25" s="1333">
        <v>2566.4</v>
      </c>
      <c r="C25" s="1333">
        <v>2574.1</v>
      </c>
      <c r="D25" s="1333">
        <v>2510.8000000000002</v>
      </c>
      <c r="E25" s="1333">
        <v>2611.4</v>
      </c>
      <c r="F25" s="1333">
        <v>2803.6</v>
      </c>
      <c r="G25" s="1333">
        <v>2958.62</v>
      </c>
      <c r="H25" s="1333">
        <v>3170.7</v>
      </c>
      <c r="I25" s="1333">
        <v>3829.2</v>
      </c>
      <c r="J25" s="1333">
        <v>4083.7</v>
      </c>
      <c r="K25" s="1333">
        <v>4027</v>
      </c>
      <c r="L25" s="1333">
        <v>3937.8447014809999</v>
      </c>
      <c r="M25" s="1334">
        <v>4227.1341937547995</v>
      </c>
      <c r="O25" s="328"/>
    </row>
    <row r="26" spans="1:15" s="34" customFormat="1" ht="15.95" customHeight="1">
      <c r="A26" s="287">
        <v>2007</v>
      </c>
      <c r="B26" s="1333">
        <v>4976.2997116833794</v>
      </c>
      <c r="C26" s="1333">
        <v>5510.1517687488795</v>
      </c>
      <c r="D26" s="1333">
        <v>6150.0491393287302</v>
      </c>
      <c r="E26" s="1333">
        <v>6745.54086882703</v>
      </c>
      <c r="F26" s="1333">
        <v>7383.06362013125</v>
      </c>
      <c r="G26" s="1333">
        <v>7817.8528732942405</v>
      </c>
      <c r="H26" s="1333">
        <v>8262.7849028324908</v>
      </c>
      <c r="I26" s="1333">
        <v>7819.7179002576795</v>
      </c>
      <c r="J26" s="1333">
        <v>8020.5891170035102</v>
      </c>
      <c r="K26" s="1333">
        <v>8047.4078019886792</v>
      </c>
      <c r="L26" s="1333">
        <v>8990.8109271550893</v>
      </c>
      <c r="M26" s="1334">
        <v>10180.292984225</v>
      </c>
      <c r="O26" s="328"/>
    </row>
    <row r="27" spans="1:15" s="34" customFormat="1" ht="15.95" customHeight="1">
      <c r="A27" s="287">
        <v>2008</v>
      </c>
      <c r="B27" s="1333">
        <v>10692.738058529301</v>
      </c>
      <c r="C27" s="1333">
        <v>12503.2</v>
      </c>
      <c r="D27" s="1333">
        <v>12125.8952793509</v>
      </c>
      <c r="E27" s="1333">
        <v>11491.252603893099</v>
      </c>
      <c r="F27" s="1333">
        <v>11614.463952550199</v>
      </c>
      <c r="G27" s="1333">
        <v>10920.32</v>
      </c>
      <c r="H27" s="1333">
        <v>10640.649739782</v>
      </c>
      <c r="I27" s="1333">
        <v>9744.4612939583494</v>
      </c>
      <c r="J27" s="1333">
        <v>9836.9140135040907</v>
      </c>
      <c r="K27" s="1333">
        <v>7969.0516383494696</v>
      </c>
      <c r="L27" s="1333">
        <v>7305.8630016984807</v>
      </c>
      <c r="M27" s="1334">
        <v>6957.4535010084001</v>
      </c>
      <c r="O27" s="328"/>
    </row>
    <row r="28" spans="1:15" s="34" customFormat="1" ht="15.95" customHeight="1">
      <c r="A28" s="287">
        <v>2009</v>
      </c>
      <c r="B28" s="1333">
        <v>4879.1000000000004</v>
      </c>
      <c r="C28" s="1333">
        <v>5231.8999999999996</v>
      </c>
      <c r="D28" s="1333">
        <v>4483.5</v>
      </c>
      <c r="E28" s="1333">
        <v>4883.3</v>
      </c>
      <c r="F28" s="1333">
        <v>6759.64</v>
      </c>
      <c r="G28" s="1333">
        <v>5986.3</v>
      </c>
      <c r="H28" s="1333">
        <v>5796.5</v>
      </c>
      <c r="I28" s="1333">
        <v>5274.42</v>
      </c>
      <c r="J28" s="1333">
        <v>5130.25</v>
      </c>
      <c r="K28" s="1333">
        <v>5144</v>
      </c>
      <c r="L28" s="1333">
        <v>4998.12</v>
      </c>
      <c r="M28" s="1334">
        <v>4989.3900000000003</v>
      </c>
      <c r="O28" s="328"/>
    </row>
    <row r="29" spans="1:15" s="34" customFormat="1" ht="15.95" customHeight="1">
      <c r="A29" s="287">
        <v>2010</v>
      </c>
      <c r="B29" s="1335">
        <v>5441.5876318420305</v>
      </c>
      <c r="C29" s="1335">
        <v>5535.7471679987502</v>
      </c>
      <c r="D29" s="1335">
        <v>6280.5987499951998</v>
      </c>
      <c r="E29" s="1335">
        <v>6398.3798306571598</v>
      </c>
      <c r="F29" s="1335">
        <v>6368.7830854523099</v>
      </c>
      <c r="G29" s="1335">
        <v>6174.4178732292503</v>
      </c>
      <c r="H29" s="1335">
        <v>6320.5551047425306</v>
      </c>
      <c r="I29" s="1335">
        <v>5946.76918755118</v>
      </c>
      <c r="J29" s="1335">
        <v>5648.2774753083395</v>
      </c>
      <c r="K29" s="1335">
        <v>7982.47279757871</v>
      </c>
      <c r="L29" s="1335">
        <v>7908.2972298733894</v>
      </c>
      <c r="M29" s="1336">
        <v>7913.7522246416202</v>
      </c>
      <c r="O29" s="328"/>
    </row>
    <row r="30" spans="1:15" s="34" customFormat="1" ht="15.95" customHeight="1">
      <c r="A30" s="287">
        <v>2011</v>
      </c>
      <c r="B30" s="1335">
        <v>8744.1708023487008</v>
      </c>
      <c r="C30" s="1335">
        <v>8315.5911827133004</v>
      </c>
      <c r="D30" s="1335">
        <v>7866.5693776667304</v>
      </c>
      <c r="E30" s="1335">
        <v>8000.9120510011908</v>
      </c>
      <c r="F30" s="1335">
        <v>8270.5022670067901</v>
      </c>
      <c r="G30" s="1335">
        <v>7987.0799092056104</v>
      </c>
      <c r="H30" s="1335">
        <v>7621.66</v>
      </c>
      <c r="I30" s="1335">
        <v>6876.55</v>
      </c>
      <c r="J30" s="1335">
        <v>6496.7366361803497</v>
      </c>
      <c r="K30" s="1335">
        <v>6626.8101750109809</v>
      </c>
      <c r="L30" s="1335">
        <v>6294.93</v>
      </c>
      <c r="M30" s="1336">
        <v>6532.58</v>
      </c>
      <c r="O30" s="328"/>
    </row>
    <row r="31" spans="1:15" s="34" customFormat="1" ht="15.95" customHeight="1">
      <c r="A31" s="287">
        <v>2012</v>
      </c>
      <c r="B31" s="1335">
        <v>6579.1059069795101</v>
      </c>
      <c r="C31" s="1335">
        <v>6342.0077803049098</v>
      </c>
      <c r="D31" s="1335">
        <v>6549.8420999999998</v>
      </c>
      <c r="E31" s="1335">
        <v>7030.6176999999998</v>
      </c>
      <c r="F31" s="1335">
        <v>7042.75</v>
      </c>
      <c r="G31" s="1335">
        <v>6895.29</v>
      </c>
      <c r="H31" s="1335">
        <v>7340.0584230000004</v>
      </c>
      <c r="I31" s="1335">
        <v>7560.06</v>
      </c>
      <c r="J31" s="1335">
        <v>8282.2800000000007</v>
      </c>
      <c r="K31" s="1335">
        <v>8422.74</v>
      </c>
      <c r="L31" s="1335">
        <v>8465.5949999999993</v>
      </c>
      <c r="M31" s="1336">
        <v>8974.4485199999999</v>
      </c>
      <c r="O31" s="328"/>
    </row>
    <row r="32" spans="1:15" s="34" customFormat="1" ht="15.95" customHeight="1">
      <c r="A32" s="287">
        <v>2013</v>
      </c>
      <c r="B32" s="1335">
        <v>10191.3156</v>
      </c>
      <c r="C32" s="1335">
        <v>10583.81</v>
      </c>
      <c r="D32" s="1335">
        <v>10733.286294</v>
      </c>
      <c r="E32" s="1335">
        <v>10691.689789999999</v>
      </c>
      <c r="F32" s="1335">
        <v>12075.225694462801</v>
      </c>
      <c r="G32" s="1335">
        <v>11426.252504888</v>
      </c>
      <c r="H32" s="1335">
        <v>12007.166156655199</v>
      </c>
      <c r="I32" s="1335">
        <v>11496.60767564064</v>
      </c>
      <c r="J32" s="1335">
        <v>11652.874043</v>
      </c>
      <c r="K32" s="1335">
        <v>12020.861002</v>
      </c>
      <c r="L32" s="1335">
        <v>12448.878000000001</v>
      </c>
      <c r="M32" s="1336">
        <v>13226</v>
      </c>
      <c r="O32" s="328"/>
    </row>
    <row r="33" spans="1:15" s="34" customFormat="1" ht="15.95" customHeight="1">
      <c r="A33" s="287">
        <v>2014</v>
      </c>
      <c r="B33" s="1335">
        <v>13005.471532105003</v>
      </c>
      <c r="C33" s="1335">
        <v>12706.756641282851</v>
      </c>
      <c r="D33" s="1335">
        <v>12445.691016787399</v>
      </c>
      <c r="E33" s="1335">
        <v>12671.6396751966</v>
      </c>
      <c r="F33" s="1335">
        <v>13694.732531903552</v>
      </c>
      <c r="G33" s="1335">
        <v>14027.706317873952</v>
      </c>
      <c r="H33" s="1335">
        <v>13900.463599999999</v>
      </c>
      <c r="I33" s="1335">
        <v>13713.864815116793</v>
      </c>
      <c r="J33" s="1335">
        <v>13607.4026857596</v>
      </c>
      <c r="K33" s="1335">
        <v>12436.9712982606</v>
      </c>
      <c r="L33" s="1335">
        <v>11404.295415335901</v>
      </c>
      <c r="M33" s="1336">
        <v>11477.6611744865</v>
      </c>
      <c r="O33" s="328"/>
    </row>
    <row r="34" spans="1:15" s="34" customFormat="1" ht="15.95" customHeight="1">
      <c r="A34" s="287">
        <v>2015</v>
      </c>
      <c r="B34" s="1335">
        <v>9846.6299999999992</v>
      </c>
      <c r="C34" s="1335">
        <v>10044.549999999999</v>
      </c>
      <c r="D34" s="1335">
        <v>10717.53</v>
      </c>
      <c r="E34" s="1335">
        <v>11786.95</v>
      </c>
      <c r="F34" s="1335">
        <v>11658.81</v>
      </c>
      <c r="G34" s="1335">
        <v>11421.02</v>
      </c>
      <c r="H34" s="1335">
        <v>10344.42</v>
      </c>
      <c r="I34" s="1335">
        <v>10336.859968082301</v>
      </c>
      <c r="J34" s="1335">
        <v>10728.9</v>
      </c>
      <c r="K34" s="1335">
        <v>10027.780000000001</v>
      </c>
      <c r="L34" s="1335">
        <v>9495.5</v>
      </c>
      <c r="M34" s="1335">
        <v>9850.61</v>
      </c>
      <c r="O34" s="328"/>
    </row>
    <row r="35" spans="1:15" s="34" customFormat="1" ht="15.95" customHeight="1">
      <c r="A35" s="287">
        <v>2016</v>
      </c>
      <c r="B35" s="1335">
        <v>8225.2099999999991</v>
      </c>
      <c r="C35" s="1335">
        <v>8452.4599999999991</v>
      </c>
      <c r="D35" s="1335">
        <v>8704.8700000000008</v>
      </c>
      <c r="E35" s="1335">
        <v>8621.01</v>
      </c>
      <c r="F35" s="1335">
        <v>9500.9</v>
      </c>
      <c r="G35" s="1335">
        <v>10165.34</v>
      </c>
      <c r="H35" s="1335">
        <v>9619.99</v>
      </c>
      <c r="I35" s="1335">
        <v>9478.8700000000008</v>
      </c>
      <c r="J35" s="1335">
        <v>9733.3700000000008</v>
      </c>
      <c r="K35" s="1335">
        <v>9349.56</v>
      </c>
      <c r="L35" s="1335">
        <v>8720.7999999999993</v>
      </c>
      <c r="M35" s="1335">
        <v>9246.92</v>
      </c>
      <c r="O35" s="328"/>
    </row>
    <row r="36" spans="1:15" s="34" customFormat="1" ht="15.95" customHeight="1">
      <c r="A36" s="287">
        <v>2017</v>
      </c>
      <c r="B36" s="1335">
        <v>8972.99</v>
      </c>
      <c r="C36" s="1335">
        <v>8765.92</v>
      </c>
      <c r="D36" s="1335">
        <v>8828.9599999999991</v>
      </c>
      <c r="E36" s="1335">
        <v>8912.8989345368409</v>
      </c>
      <c r="F36" s="1335">
        <v>10197.7297</v>
      </c>
      <c r="G36" s="1335">
        <v>11452.118247999999</v>
      </c>
      <c r="H36" s="1335">
        <v>12705.446827912201</v>
      </c>
      <c r="I36" s="1335">
        <v>12237.4773133054</v>
      </c>
      <c r="J36" s="1335">
        <v>12216.928885785601</v>
      </c>
      <c r="K36" s="1335">
        <v>12694.9379352819</v>
      </c>
      <c r="L36" s="1335">
        <v>13214.5774</v>
      </c>
      <c r="M36" s="1335">
        <v>13609.474245109501</v>
      </c>
      <c r="O36" s="328"/>
    </row>
    <row r="37" spans="1:15" s="34" customFormat="1" ht="15.95" customHeight="1" thickBot="1">
      <c r="A37" s="445">
        <v>2018</v>
      </c>
      <c r="B37" s="1337">
        <v>15895.877380000002</v>
      </c>
      <c r="C37" s="1337">
        <v>15549.792393</v>
      </c>
      <c r="D37" s="1337">
        <v>14992.963553548099</v>
      </c>
      <c r="E37" s="1337">
        <v>14948.51361</v>
      </c>
      <c r="F37" s="1337">
        <v>13802.6095274665</v>
      </c>
      <c r="G37" s="1337">
        <v>13866.424680580199</v>
      </c>
      <c r="H37" s="1337">
        <v>13409.711460853399</v>
      </c>
      <c r="I37" s="1337">
        <v>12722.3761963039</v>
      </c>
      <c r="J37" s="1337">
        <v>11962.256723715698</v>
      </c>
      <c r="K37" s="1337">
        <v>11852.6960661141</v>
      </c>
      <c r="L37" s="1337">
        <v>11271.4764269186</v>
      </c>
      <c r="M37" s="1337">
        <v>11720.718373698899</v>
      </c>
      <c r="O37" s="328"/>
    </row>
    <row r="38" spans="1:15" s="128" customFormat="1" ht="15" customHeight="1">
      <c r="A38" s="1325" t="s">
        <v>273</v>
      </c>
      <c r="B38" s="129"/>
      <c r="C38" s="130"/>
      <c r="D38" s="130"/>
      <c r="E38" s="130"/>
      <c r="F38" s="130"/>
      <c r="G38" s="130"/>
      <c r="H38" s="131"/>
      <c r="I38" s="130"/>
      <c r="J38" s="130"/>
      <c r="K38" s="132"/>
      <c r="L38" s="132"/>
      <c r="M38" s="132"/>
    </row>
    <row r="39" spans="1:15" s="34" customFormat="1" ht="27.75" customHeight="1">
      <c r="A39" s="288"/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</row>
    <row r="40" spans="1:15" ht="24" customHeight="1"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</row>
    <row r="41" spans="1:15"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28"/>
    </row>
    <row r="42" spans="1:15"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28"/>
    </row>
    <row r="43" spans="1:15"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28"/>
    </row>
    <row r="44" spans="1:15"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28"/>
    </row>
    <row r="45" spans="1:15"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28"/>
    </row>
    <row r="46" spans="1:15">
      <c r="L46" s="30"/>
      <c r="M46" s="31"/>
      <c r="N46" s="31"/>
    </row>
    <row r="47" spans="1:15">
      <c r="M47" s="32"/>
      <c r="N47" s="33"/>
    </row>
    <row r="48" spans="1:15">
      <c r="L48" s="30"/>
      <c r="M48" s="31"/>
      <c r="N48" s="31"/>
    </row>
    <row r="49" spans="13:14">
      <c r="M49" s="28"/>
      <c r="N49" s="28"/>
    </row>
  </sheetData>
  <hyperlinks>
    <hyperlink ref="A1" location="Menu!A1" display="Return to Menu"/>
  </hyperlinks>
  <pageMargins left="0.74" right="0.32" top="0.78" bottom="0.75" header="0.49" footer="0"/>
  <pageSetup paperSize="9" scale="81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6"/>
  <sheetViews>
    <sheetView view="pageBreakPreview" zoomScaleNormal="75" zoomScaleSheetLayoutView="100" workbookViewId="0">
      <pane xSplit="1" ySplit="5" topLeftCell="B32" activePane="bottomRight" state="frozen"/>
      <selection activeCell="G48" sqref="G48"/>
      <selection pane="topRight" activeCell="G48" sqref="G48"/>
      <selection pane="bottomLeft" activeCell="G48" sqref="G48"/>
      <selection pane="bottomRight"/>
    </sheetView>
  </sheetViews>
  <sheetFormatPr defaultRowHeight="15.75"/>
  <cols>
    <col min="1" max="1" width="17" style="293" customWidth="1"/>
    <col min="2" max="2" width="16.7109375" style="66" bestFit="1" customWidth="1"/>
    <col min="3" max="3" width="23.85546875" style="66" customWidth="1"/>
    <col min="4" max="4" width="16.42578125" style="66" bestFit="1" customWidth="1"/>
    <col min="5" max="5" width="18.42578125" style="66" bestFit="1" customWidth="1"/>
    <col min="6" max="6" width="17.85546875" style="66" bestFit="1" customWidth="1"/>
    <col min="7" max="7" width="17" style="66" bestFit="1" customWidth="1"/>
    <col min="8" max="8" width="16.42578125" style="66" bestFit="1" customWidth="1"/>
    <col min="9" max="9" width="17.85546875" style="66" bestFit="1" customWidth="1"/>
    <col min="10" max="16384" width="9.140625" style="66"/>
  </cols>
  <sheetData>
    <row r="1" spans="1:10" ht="26.25">
      <c r="A1" s="390" t="s">
        <v>1123</v>
      </c>
    </row>
    <row r="2" spans="1:10" s="1329" customFormat="1" ht="18" customHeight="1" thickBot="1">
      <c r="A2" s="1326" t="s">
        <v>1530</v>
      </c>
      <c r="B2" s="1327"/>
      <c r="C2" s="1327"/>
      <c r="D2" s="1327"/>
      <c r="E2" s="1327"/>
      <c r="F2" s="1327"/>
      <c r="G2" s="1328"/>
      <c r="H2" s="1327"/>
      <c r="I2" s="1327"/>
    </row>
    <row r="3" spans="1:10" s="68" customFormat="1" ht="15.95" customHeight="1">
      <c r="A3" s="1338"/>
      <c r="B3" s="2364" t="s">
        <v>714</v>
      </c>
      <c r="C3" s="2365"/>
      <c r="D3" s="2365"/>
      <c r="E3" s="2366"/>
      <c r="F3" s="2365" t="s">
        <v>715</v>
      </c>
      <c r="G3" s="2365"/>
      <c r="H3" s="2365"/>
      <c r="I3" s="2367"/>
      <c r="J3" s="69"/>
    </row>
    <row r="4" spans="1:10" s="68" customFormat="1" ht="15.95" customHeight="1">
      <c r="A4" s="1339"/>
      <c r="B4" s="1340" t="s">
        <v>716</v>
      </c>
      <c r="C4" s="1341" t="s">
        <v>717</v>
      </c>
      <c r="D4" s="1341" t="s">
        <v>793</v>
      </c>
      <c r="E4" s="70" t="s">
        <v>718</v>
      </c>
      <c r="F4" s="1341" t="s">
        <v>716</v>
      </c>
      <c r="G4" s="1341" t="s">
        <v>719</v>
      </c>
      <c r="H4" s="1341" t="s">
        <v>793</v>
      </c>
      <c r="I4" s="716" t="s">
        <v>718</v>
      </c>
      <c r="J4" s="69"/>
    </row>
    <row r="5" spans="1:10" s="68" customFormat="1" ht="15.95" customHeight="1" thickBot="1">
      <c r="A5" s="1342" t="s">
        <v>275</v>
      </c>
      <c r="B5" s="1343" t="s">
        <v>720</v>
      </c>
      <c r="C5" s="1344"/>
      <c r="D5" s="1344"/>
      <c r="E5" s="1345" t="s">
        <v>247</v>
      </c>
      <c r="F5" s="1344" t="s">
        <v>720</v>
      </c>
      <c r="G5" s="1344"/>
      <c r="H5" s="1344"/>
      <c r="I5" s="1346" t="s">
        <v>247</v>
      </c>
      <c r="J5" s="69"/>
    </row>
    <row r="6" spans="1:10" ht="15.95" customHeight="1">
      <c r="A6" s="688">
        <v>1981</v>
      </c>
      <c r="B6" s="1347">
        <v>151.18700000000001</v>
      </c>
      <c r="C6" s="1348">
        <v>89.478999999999999</v>
      </c>
      <c r="D6" s="1348">
        <v>0</v>
      </c>
      <c r="E6" s="1349">
        <v>240.666</v>
      </c>
      <c r="F6" s="1348">
        <v>105.66</v>
      </c>
      <c r="G6" s="1348">
        <v>69.036000000000001</v>
      </c>
      <c r="H6" s="1348">
        <v>0</v>
      </c>
      <c r="I6" s="1350">
        <v>174.696</v>
      </c>
    </row>
    <row r="7" spans="1:10" ht="15.95" customHeight="1">
      <c r="A7" s="688">
        <v>1982</v>
      </c>
      <c r="B7" s="1347">
        <v>159.56</v>
      </c>
      <c r="C7" s="1348">
        <v>99.95</v>
      </c>
      <c r="D7" s="1348">
        <v>0</v>
      </c>
      <c r="E7" s="1349">
        <v>259.51</v>
      </c>
      <c r="F7" s="1348">
        <v>109.29600000000001</v>
      </c>
      <c r="G7" s="1348">
        <v>80.245000000000005</v>
      </c>
      <c r="H7" s="1348">
        <v>0</v>
      </c>
      <c r="I7" s="1350">
        <v>189.541</v>
      </c>
    </row>
    <row r="8" spans="1:10" ht="15.95" customHeight="1">
      <c r="A8" s="688">
        <v>1983</v>
      </c>
      <c r="B8" s="1347">
        <v>171.959</v>
      </c>
      <c r="C8" s="1348">
        <v>56.673999999999999</v>
      </c>
      <c r="D8" s="1348">
        <v>0</v>
      </c>
      <c r="E8" s="1349">
        <v>228.63300000000001</v>
      </c>
      <c r="F8" s="1348">
        <v>164.25200000000001</v>
      </c>
      <c r="G8" s="1348">
        <v>49.091999999999999</v>
      </c>
      <c r="H8" s="1348">
        <v>0</v>
      </c>
      <c r="I8" s="1350">
        <v>213.34399999999999</v>
      </c>
    </row>
    <row r="9" spans="1:10" ht="15.95" customHeight="1">
      <c r="A9" s="688">
        <v>1984</v>
      </c>
      <c r="B9" s="1347">
        <v>140.59299999999999</v>
      </c>
      <c r="C9" s="1348">
        <v>97.001999999999995</v>
      </c>
      <c r="D9" s="1348">
        <v>0</v>
      </c>
      <c r="E9" s="1349">
        <v>237.595</v>
      </c>
      <c r="F9" s="1348">
        <v>111.836</v>
      </c>
      <c r="G9" s="1348">
        <v>76.215000000000003</v>
      </c>
      <c r="H9" s="1348">
        <v>0</v>
      </c>
      <c r="I9" s="1350">
        <v>188.05099999999999</v>
      </c>
    </row>
    <row r="10" spans="1:10" ht="15.95" customHeight="1">
      <c r="A10" s="688">
        <v>1985</v>
      </c>
      <c r="B10" s="1347">
        <v>118.622</v>
      </c>
      <c r="C10" s="1348">
        <v>86.463999999999999</v>
      </c>
      <c r="D10" s="1348">
        <v>0</v>
      </c>
      <c r="E10" s="1349">
        <v>205.08600000000001</v>
      </c>
      <c r="F10" s="1348">
        <v>123.17</v>
      </c>
      <c r="G10" s="1348">
        <v>73.555000000000007</v>
      </c>
      <c r="H10" s="1348">
        <v>0</v>
      </c>
      <c r="I10" s="1350">
        <v>196.72499999999999</v>
      </c>
    </row>
    <row r="11" spans="1:10" ht="15.95" customHeight="1">
      <c r="A11" s="688">
        <v>1986</v>
      </c>
      <c r="B11" s="1347">
        <v>148.792</v>
      </c>
      <c r="C11" s="1348">
        <v>114.9</v>
      </c>
      <c r="D11" s="1348">
        <v>0</v>
      </c>
      <c r="E11" s="1349">
        <v>263.69200000000001</v>
      </c>
      <c r="F11" s="1348">
        <v>128.31800000000001</v>
      </c>
      <c r="G11" s="1348">
        <v>93.858999999999995</v>
      </c>
      <c r="H11" s="1348">
        <v>0</v>
      </c>
      <c r="I11" s="1350">
        <v>222.17699999999999</v>
      </c>
    </row>
    <row r="12" spans="1:10" ht="15.95" customHeight="1">
      <c r="A12" s="688">
        <v>1987</v>
      </c>
      <c r="B12" s="1347">
        <v>259.66899999999998</v>
      </c>
      <c r="C12" s="1348">
        <v>160.28899999999999</v>
      </c>
      <c r="D12" s="1348">
        <v>0</v>
      </c>
      <c r="E12" s="1349">
        <v>419.95800000000003</v>
      </c>
      <c r="F12" s="1348">
        <v>163.80699999999999</v>
      </c>
      <c r="G12" s="1348">
        <v>106.91500000000001</v>
      </c>
      <c r="H12" s="1348">
        <v>0</v>
      </c>
      <c r="I12" s="1350">
        <v>270.72199999999998</v>
      </c>
    </row>
    <row r="13" spans="1:10" ht="15.95" customHeight="1">
      <c r="A13" s="688">
        <v>1988</v>
      </c>
      <c r="B13" s="1347">
        <v>300.351</v>
      </c>
      <c r="C13" s="1348">
        <v>206.32400000000001</v>
      </c>
      <c r="D13" s="1348">
        <v>0</v>
      </c>
      <c r="E13" s="1349">
        <v>506.67500000000001</v>
      </c>
      <c r="F13" s="1348">
        <v>223.73699999999999</v>
      </c>
      <c r="G13" s="1348">
        <v>133.81100000000001</v>
      </c>
      <c r="H13" s="1348">
        <v>0</v>
      </c>
      <c r="I13" s="1350">
        <v>357.548</v>
      </c>
    </row>
    <row r="14" spans="1:10" ht="15.95" customHeight="1">
      <c r="A14" s="688">
        <v>1989</v>
      </c>
      <c r="B14" s="1347">
        <v>507.45</v>
      </c>
      <c r="C14" s="1348">
        <v>194.31399999999999</v>
      </c>
      <c r="D14" s="1348">
        <v>0</v>
      </c>
      <c r="E14" s="1349">
        <v>701.76400000000001</v>
      </c>
      <c r="F14" s="1348">
        <v>420.49</v>
      </c>
      <c r="G14" s="1348">
        <v>156.88999999999999</v>
      </c>
      <c r="H14" s="1348">
        <v>0</v>
      </c>
      <c r="I14" s="1350">
        <v>577.38</v>
      </c>
    </row>
    <row r="15" spans="1:10" ht="15.95" customHeight="1">
      <c r="A15" s="688">
        <v>1990</v>
      </c>
      <c r="B15" s="1347">
        <v>657.15499999999997</v>
      </c>
      <c r="C15" s="1348">
        <v>391.28800000000001</v>
      </c>
      <c r="D15" s="1348">
        <v>0</v>
      </c>
      <c r="E15" s="1349">
        <v>1048.443</v>
      </c>
      <c r="F15" s="1348">
        <v>439.577</v>
      </c>
      <c r="G15" s="1348">
        <v>258.97399999999999</v>
      </c>
      <c r="H15" s="1348">
        <v>0</v>
      </c>
      <c r="I15" s="1350">
        <v>698.55100000000004</v>
      </c>
    </row>
    <row r="16" spans="1:10" ht="15.95" customHeight="1">
      <c r="A16" s="688">
        <v>1991</v>
      </c>
      <c r="B16" s="1347">
        <v>842.36400000000003</v>
      </c>
      <c r="C16" s="1348">
        <v>491.87299999999999</v>
      </c>
      <c r="D16" s="1348">
        <v>0</v>
      </c>
      <c r="E16" s="1349">
        <v>1334.2370000000001</v>
      </c>
      <c r="F16" s="1348">
        <v>605.64599999999996</v>
      </c>
      <c r="G16" s="1348">
        <v>352.12799999999999</v>
      </c>
      <c r="H16" s="1348">
        <v>0</v>
      </c>
      <c r="I16" s="1350">
        <v>957.774</v>
      </c>
    </row>
    <row r="17" spans="1:9" ht="15.95" customHeight="1">
      <c r="A17" s="688">
        <v>1992</v>
      </c>
      <c r="B17" s="1347">
        <v>1501.231</v>
      </c>
      <c r="C17" s="1348">
        <v>1016.67</v>
      </c>
      <c r="D17" s="1348">
        <v>0</v>
      </c>
      <c r="E17" s="1349">
        <v>2517.9009999999998</v>
      </c>
      <c r="F17" s="1348">
        <v>1459.8140000000001</v>
      </c>
      <c r="G17" s="1348">
        <v>1022.701</v>
      </c>
      <c r="H17" s="1348">
        <v>0</v>
      </c>
      <c r="I17" s="1350">
        <v>2482.5149999999999</v>
      </c>
    </row>
    <row r="18" spans="1:9" ht="15.95" customHeight="1">
      <c r="A18" s="688">
        <v>1993</v>
      </c>
      <c r="B18" s="1347">
        <v>5087.3109999999997</v>
      </c>
      <c r="C18" s="1348">
        <v>813.94600000000003</v>
      </c>
      <c r="D18" s="1348">
        <v>0</v>
      </c>
      <c r="E18" s="1349">
        <v>5901.2569999999996</v>
      </c>
      <c r="F18" s="1348">
        <v>5308.8760000000002</v>
      </c>
      <c r="G18" s="1348">
        <v>666.85799999999995</v>
      </c>
      <c r="H18" s="1348">
        <v>0</v>
      </c>
      <c r="I18" s="1350">
        <v>5975.7340000000004</v>
      </c>
    </row>
    <row r="19" spans="1:9" ht="15.95" customHeight="1">
      <c r="A19" s="688">
        <v>1994</v>
      </c>
      <c r="B19" s="1347">
        <v>13649.482</v>
      </c>
      <c r="C19" s="1348">
        <v>1022.193</v>
      </c>
      <c r="D19" s="1348">
        <v>0</v>
      </c>
      <c r="E19" s="1349">
        <v>14671.674999999999</v>
      </c>
      <c r="F19" s="1348">
        <v>2934.9479999999999</v>
      </c>
      <c r="G19" s="1348">
        <v>863.93200000000002</v>
      </c>
      <c r="H19" s="1348">
        <v>0</v>
      </c>
      <c r="I19" s="1350">
        <v>3798.88</v>
      </c>
    </row>
    <row r="20" spans="1:9" ht="15.95" customHeight="1">
      <c r="A20" s="688">
        <v>1995</v>
      </c>
      <c r="B20" s="1347">
        <v>13520.921</v>
      </c>
      <c r="C20" s="1348">
        <v>1066.7280000000001</v>
      </c>
      <c r="D20" s="1348">
        <v>0</v>
      </c>
      <c r="E20" s="1349">
        <v>14587.648999999999</v>
      </c>
      <c r="F20" s="1348">
        <v>4306.009</v>
      </c>
      <c r="G20" s="1348">
        <v>1059.0509999999999</v>
      </c>
      <c r="H20" s="1348">
        <v>0</v>
      </c>
      <c r="I20" s="1350">
        <v>5365.06</v>
      </c>
    </row>
    <row r="21" spans="1:9" ht="15.95" customHeight="1">
      <c r="A21" s="688">
        <v>1996</v>
      </c>
      <c r="B21" s="1347">
        <v>11202.468000000001</v>
      </c>
      <c r="C21" s="1348">
        <v>1948.095</v>
      </c>
      <c r="D21" s="1348">
        <v>0</v>
      </c>
      <c r="E21" s="1349">
        <v>13150.563</v>
      </c>
      <c r="F21" s="1348">
        <v>4533.9480000000003</v>
      </c>
      <c r="G21" s="1348">
        <v>1382.191</v>
      </c>
      <c r="H21" s="1348">
        <v>0</v>
      </c>
      <c r="I21" s="1350">
        <v>5916.1390000000001</v>
      </c>
    </row>
    <row r="22" spans="1:9" ht="15.95" customHeight="1">
      <c r="A22" s="688">
        <v>1997</v>
      </c>
      <c r="B22" s="1347">
        <v>13405.788</v>
      </c>
      <c r="C22" s="1348">
        <v>3113.23</v>
      </c>
      <c r="D22" s="1348">
        <v>0</v>
      </c>
      <c r="E22" s="1349">
        <v>16519.018</v>
      </c>
      <c r="F22" s="1348">
        <v>4870.6880000000001</v>
      </c>
      <c r="G22" s="1348">
        <v>1628.711</v>
      </c>
      <c r="H22" s="1348">
        <v>0</v>
      </c>
      <c r="I22" s="1350">
        <v>6499.3990000000003</v>
      </c>
    </row>
    <row r="23" spans="1:9" ht="15.95" customHeight="1">
      <c r="A23" s="688">
        <v>1998</v>
      </c>
      <c r="B23" s="1347">
        <v>14756.79</v>
      </c>
      <c r="C23" s="1348">
        <v>3089.681</v>
      </c>
      <c r="D23" s="1348">
        <v>0</v>
      </c>
      <c r="E23" s="1349">
        <v>17846.471000000001</v>
      </c>
      <c r="F23" s="1348">
        <v>5450.0069999999996</v>
      </c>
      <c r="G23" s="1348">
        <v>1724.2739999999999</v>
      </c>
      <c r="H23" s="1348">
        <v>0</v>
      </c>
      <c r="I23" s="1350">
        <v>7174.2809999999999</v>
      </c>
    </row>
    <row r="24" spans="1:9" ht="17.25" customHeight="1">
      <c r="A24" s="688" t="s">
        <v>794</v>
      </c>
      <c r="B24" s="1347">
        <v>8996.0875283242258</v>
      </c>
      <c r="C24" s="1348">
        <v>1883.5424716757727</v>
      </c>
      <c r="D24" s="1348">
        <v>0</v>
      </c>
      <c r="E24" s="1349">
        <v>10879.629999999997</v>
      </c>
      <c r="F24" s="1348">
        <v>4499.5968881425197</v>
      </c>
      <c r="G24" s="1348">
        <v>1423.5831118574808</v>
      </c>
      <c r="H24" s="1348">
        <v>0</v>
      </c>
      <c r="I24" s="1350">
        <v>5923.18</v>
      </c>
    </row>
    <row r="25" spans="1:9" ht="15.95" customHeight="1">
      <c r="A25" s="688">
        <v>2000</v>
      </c>
      <c r="B25" s="1347">
        <v>11615.534671297199</v>
      </c>
      <c r="C25" s="1348">
        <v>2431.9853287028004</v>
      </c>
      <c r="D25" s="1348">
        <v>0</v>
      </c>
      <c r="E25" s="1349">
        <v>14047.519999999999</v>
      </c>
      <c r="F25" s="1348">
        <v>4276.5154315310483</v>
      </c>
      <c r="G25" s="1348">
        <v>1353.0045684689519</v>
      </c>
      <c r="H25" s="1348">
        <v>0</v>
      </c>
      <c r="I25" s="1350">
        <v>5629.52</v>
      </c>
    </row>
    <row r="26" spans="1:9" ht="15.95" customHeight="1">
      <c r="A26" s="688">
        <v>2001</v>
      </c>
      <c r="B26" s="1347">
        <v>15248.142747829528</v>
      </c>
      <c r="C26" s="1348">
        <v>3192.5572521704712</v>
      </c>
      <c r="D26" s="1348">
        <v>0</v>
      </c>
      <c r="E26" s="1349">
        <v>18440.7</v>
      </c>
      <c r="F26" s="1348">
        <v>4641.9114018031914</v>
      </c>
      <c r="G26" s="1348">
        <v>1468.608598196809</v>
      </c>
      <c r="H26" s="1348">
        <v>0</v>
      </c>
      <c r="I26" s="1350">
        <v>6110.5200000000013</v>
      </c>
    </row>
    <row r="27" spans="1:9" ht="15.95" customHeight="1">
      <c r="A27" s="688">
        <v>2002</v>
      </c>
      <c r="B27" s="1347">
        <v>18131.387630630164</v>
      </c>
      <c r="C27" s="1348">
        <v>3796.2323693698322</v>
      </c>
      <c r="D27" s="1348">
        <v>0</v>
      </c>
      <c r="E27" s="1349">
        <v>21927.619999999995</v>
      </c>
      <c r="F27" s="1348">
        <v>5955.5061166366359</v>
      </c>
      <c r="G27" s="1348">
        <v>1884.2038833633642</v>
      </c>
      <c r="H27" s="1348">
        <v>0</v>
      </c>
      <c r="I27" s="1350">
        <v>7839.71</v>
      </c>
    </row>
    <row r="28" spans="1:9" ht="15.95" customHeight="1">
      <c r="A28" s="688">
        <v>2003</v>
      </c>
      <c r="B28" s="1347">
        <v>30435.320046148059</v>
      </c>
      <c r="C28" s="1348">
        <v>6372.3499538519409</v>
      </c>
      <c r="D28" s="1348">
        <v>0</v>
      </c>
      <c r="E28" s="1349">
        <v>36807.67</v>
      </c>
      <c r="F28" s="1348">
        <v>7152.3488425488222</v>
      </c>
      <c r="G28" s="1348">
        <v>2262.8611574511788</v>
      </c>
      <c r="H28" s="1348">
        <v>0</v>
      </c>
      <c r="I28" s="1350">
        <v>9415.2099999999991</v>
      </c>
    </row>
    <row r="29" spans="1:9" ht="15.95" customHeight="1">
      <c r="A29" s="688">
        <v>2004</v>
      </c>
      <c r="B29" s="1347">
        <v>34258.357296997259</v>
      </c>
      <c r="C29" s="1348">
        <v>7172.7927030027386</v>
      </c>
      <c r="D29" s="1348">
        <v>0</v>
      </c>
      <c r="E29" s="1349">
        <v>41431.149999999994</v>
      </c>
      <c r="F29" s="1348">
        <v>9179.74192650246</v>
      </c>
      <c r="G29" s="1348">
        <v>2904.2880734975392</v>
      </c>
      <c r="H29" s="1348">
        <v>0</v>
      </c>
      <c r="I29" s="1350">
        <v>12084.03</v>
      </c>
    </row>
    <row r="30" spans="1:9" ht="15.95" customHeight="1">
      <c r="A30" s="688">
        <v>2005</v>
      </c>
      <c r="B30" s="1347">
        <v>41631.69554660414</v>
      </c>
      <c r="C30" s="1348">
        <v>8716.5744533958568</v>
      </c>
      <c r="D30" s="1348">
        <v>0</v>
      </c>
      <c r="E30" s="1349">
        <v>50348.27</v>
      </c>
      <c r="F30" s="1348">
        <v>9421.594556555563</v>
      </c>
      <c r="G30" s="1348">
        <v>2980.8054434444375</v>
      </c>
      <c r="H30" s="1348">
        <v>0</v>
      </c>
      <c r="I30" s="1350">
        <v>12402.4</v>
      </c>
    </row>
    <row r="31" spans="1:9" ht="15.95" customHeight="1">
      <c r="A31" s="688">
        <v>2006</v>
      </c>
      <c r="B31" s="1347">
        <v>42880.646399999998</v>
      </c>
      <c r="C31" s="1348">
        <v>8978.0716869977314</v>
      </c>
      <c r="D31" s="1348">
        <v>0</v>
      </c>
      <c r="E31" s="1349">
        <v>51858.718086997731</v>
      </c>
      <c r="F31" s="1348">
        <v>9704.2423932522306</v>
      </c>
      <c r="G31" s="1348">
        <v>3070.2296067477705</v>
      </c>
      <c r="H31" s="1348">
        <v>0</v>
      </c>
      <c r="I31" s="1350">
        <v>12774.472000000002</v>
      </c>
    </row>
    <row r="32" spans="1:9" ht="15.95" customHeight="1">
      <c r="A32" s="688">
        <v>2007</v>
      </c>
      <c r="B32" s="1347" t="s">
        <v>818</v>
      </c>
      <c r="C32" s="1348" t="s">
        <v>818</v>
      </c>
      <c r="D32" s="1348" t="s">
        <v>818</v>
      </c>
      <c r="E32" s="1349">
        <v>105379.28</v>
      </c>
      <c r="F32" s="1348" t="s">
        <v>818</v>
      </c>
      <c r="G32" s="1348" t="s">
        <v>818</v>
      </c>
      <c r="H32" s="1348" t="s">
        <v>818</v>
      </c>
      <c r="I32" s="1350">
        <v>25133.24</v>
      </c>
    </row>
    <row r="33" spans="1:9" ht="15.95" customHeight="1">
      <c r="A33" s="688">
        <v>2008</v>
      </c>
      <c r="B33" s="1348" t="s">
        <v>818</v>
      </c>
      <c r="C33" s="1348" t="s">
        <v>818</v>
      </c>
      <c r="D33" s="1348" t="s">
        <v>818</v>
      </c>
      <c r="E33" s="1349">
        <v>157206.01999999999</v>
      </c>
      <c r="F33" s="1348" t="s">
        <v>818</v>
      </c>
      <c r="G33" s="1348" t="s">
        <v>818</v>
      </c>
      <c r="H33" s="1348" t="s">
        <v>818</v>
      </c>
      <c r="I33" s="1350">
        <v>37412.550000000003</v>
      </c>
    </row>
    <row r="34" spans="1:9" ht="17.25" customHeight="1">
      <c r="A34" s="688">
        <v>2009</v>
      </c>
      <c r="B34" s="1348" t="s">
        <v>818</v>
      </c>
      <c r="C34" s="1348" t="s">
        <v>818</v>
      </c>
      <c r="D34" s="1348" t="s">
        <v>818</v>
      </c>
      <c r="E34" s="1349">
        <v>189960.45</v>
      </c>
      <c r="F34" s="1348" t="s">
        <v>818</v>
      </c>
      <c r="G34" s="1348" t="s">
        <v>818</v>
      </c>
      <c r="H34" s="1348" t="s">
        <v>818</v>
      </c>
      <c r="I34" s="1350">
        <v>61969.15</v>
      </c>
    </row>
    <row r="35" spans="1:9" ht="17.25" customHeight="1">
      <c r="A35" s="688">
        <v>2010</v>
      </c>
      <c r="B35" s="1347" t="s">
        <v>818</v>
      </c>
      <c r="C35" s="1348" t="s">
        <v>818</v>
      </c>
      <c r="D35" s="1348" t="s">
        <v>818</v>
      </c>
      <c r="E35" s="1349">
        <v>200375.98</v>
      </c>
      <c r="F35" s="1348" t="s">
        <v>818</v>
      </c>
      <c r="G35" s="1348" t="s">
        <v>818</v>
      </c>
      <c r="H35" s="1348" t="s">
        <v>818</v>
      </c>
      <c r="I35" s="1350">
        <v>53815.35</v>
      </c>
    </row>
    <row r="36" spans="1:9" ht="17.25" customHeight="1" thickBot="1">
      <c r="A36" s="689">
        <v>2011</v>
      </c>
      <c r="B36" s="1351" t="s">
        <v>818</v>
      </c>
      <c r="C36" s="1352" t="s">
        <v>818</v>
      </c>
      <c r="D36" s="1352" t="s">
        <v>818</v>
      </c>
      <c r="E36" s="1353">
        <v>233752.88</v>
      </c>
      <c r="F36" s="1352" t="s">
        <v>818</v>
      </c>
      <c r="G36" s="1352" t="s">
        <v>818</v>
      </c>
      <c r="H36" s="1352" t="s">
        <v>818</v>
      </c>
      <c r="I36" s="1354">
        <v>60204.76</v>
      </c>
    </row>
    <row r="37" spans="1:9" s="65" customFormat="1" ht="15.95" customHeight="1">
      <c r="A37" s="421" t="s">
        <v>802</v>
      </c>
      <c r="B37" s="422"/>
      <c r="C37" s="136"/>
      <c r="D37" s="137"/>
      <c r="E37" s="136"/>
      <c r="F37" s="136"/>
      <c r="G37" s="136"/>
      <c r="H37" s="137"/>
      <c r="I37" s="136"/>
    </row>
    <row r="38" spans="1:9" s="65" customFormat="1" ht="15.95" customHeight="1">
      <c r="A38" s="423" t="s">
        <v>737</v>
      </c>
      <c r="B38" s="424"/>
      <c r="F38" s="139"/>
    </row>
    <row r="39" spans="1:9" s="65" customFormat="1" ht="15.95" customHeight="1">
      <c r="A39" s="425" t="s">
        <v>1527</v>
      </c>
      <c r="B39" s="424"/>
      <c r="F39" s="139"/>
    </row>
    <row r="40" spans="1:9" s="65" customFormat="1" ht="15.95" customHeight="1">
      <c r="A40" s="423" t="s">
        <v>1528</v>
      </c>
      <c r="B40" s="426"/>
      <c r="C40" s="138"/>
      <c r="D40" s="138"/>
      <c r="E40" s="138"/>
      <c r="F40" s="139"/>
    </row>
    <row r="41" spans="1:9" s="65" customFormat="1" ht="15.95" customHeight="1">
      <c r="A41" s="423"/>
      <c r="B41" s="426"/>
      <c r="C41" s="138"/>
      <c r="D41" s="138"/>
      <c r="E41" s="138"/>
      <c r="F41" s="139"/>
    </row>
    <row r="42" spans="1:9">
      <c r="A42" s="292"/>
    </row>
    <row r="44" spans="1:9" ht="12.75">
      <c r="A44" s="291"/>
      <c r="B44" s="65"/>
      <c r="C44" s="65"/>
      <c r="D44" s="65"/>
      <c r="E44" s="65"/>
      <c r="F44" s="139"/>
    </row>
    <row r="45" spans="1:9" ht="12.75">
      <c r="A45" s="290"/>
      <c r="B45" s="138"/>
      <c r="C45" s="138"/>
      <c r="D45" s="138"/>
      <c r="E45" s="138"/>
      <c r="F45" s="139"/>
    </row>
    <row r="46" spans="1:9" ht="12.75">
      <c r="A46" s="216"/>
      <c r="B46" s="138"/>
      <c r="C46" s="138"/>
      <c r="D46" s="138"/>
      <c r="E46" s="138"/>
      <c r="F46" s="139"/>
    </row>
  </sheetData>
  <mergeCells count="2">
    <mergeCell ref="B3:E3"/>
    <mergeCell ref="F3:I3"/>
  </mergeCells>
  <hyperlinks>
    <hyperlink ref="A1" location="Menu!A1" display="Return to Menu"/>
  </hyperlinks>
  <pageMargins left="0.75" right="0" top="0.75" bottom="0.66" header="0.49" footer="0.27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view="pageBreakPreview" zoomScaleNormal="100" zoomScaleSheetLayoutView="100" workbookViewId="0">
      <pane xSplit="1" ySplit="3" topLeftCell="T13" activePane="bottomRight" state="frozen"/>
      <selection pane="topRight"/>
      <selection pane="bottomLeft"/>
      <selection pane="bottomRight" activeCell="U21" sqref="U21"/>
    </sheetView>
  </sheetViews>
  <sheetFormatPr defaultRowHeight="14.25"/>
  <cols>
    <col min="1" max="1" width="37.42578125" style="48" customWidth="1"/>
    <col min="2" max="18" width="12.85546875" style="48" customWidth="1"/>
    <col min="19" max="35" width="13.140625" style="48" customWidth="1"/>
    <col min="36" max="36" width="9.140625" style="48"/>
    <col min="37" max="37" width="9.140625" style="48" customWidth="1"/>
    <col min="38" max="16384" width="9.140625" style="48"/>
  </cols>
  <sheetData>
    <row r="1" spans="1:37" ht="26.25">
      <c r="A1" s="390" t="s">
        <v>1123</v>
      </c>
    </row>
    <row r="2" spans="1:37" s="1622" customFormat="1" ht="18.75" thickBot="1">
      <c r="A2" s="1623" t="s">
        <v>1157</v>
      </c>
      <c r="B2" s="1621"/>
      <c r="C2" s="1621"/>
      <c r="D2" s="1621"/>
      <c r="E2" s="1621"/>
      <c r="F2" s="1621"/>
      <c r="G2" s="1621"/>
      <c r="H2" s="1621"/>
      <c r="I2" s="1621"/>
      <c r="J2" s="1621"/>
      <c r="K2" s="1621"/>
      <c r="L2" s="1621"/>
      <c r="M2" s="1621"/>
      <c r="N2" s="1621"/>
      <c r="O2" s="1621"/>
      <c r="P2" s="1621"/>
    </row>
    <row r="3" spans="1:37" s="542" customFormat="1" ht="33" customHeight="1" thickBot="1">
      <c r="A3" s="540" t="s">
        <v>521</v>
      </c>
      <c r="B3" s="541">
        <v>1985</v>
      </c>
      <c r="C3" s="541">
        <v>1986</v>
      </c>
      <c r="D3" s="541">
        <v>1987</v>
      </c>
      <c r="E3" s="541">
        <v>1988</v>
      </c>
      <c r="F3" s="541">
        <v>1989</v>
      </c>
      <c r="G3" s="541">
        <v>1990</v>
      </c>
      <c r="H3" s="541">
        <v>1991</v>
      </c>
      <c r="I3" s="541">
        <v>1992</v>
      </c>
      <c r="J3" s="541">
        <v>1993</v>
      </c>
      <c r="K3" s="541">
        <v>1994</v>
      </c>
      <c r="L3" s="541">
        <v>1995</v>
      </c>
      <c r="M3" s="541">
        <v>1996</v>
      </c>
      <c r="N3" s="541">
        <v>1997</v>
      </c>
      <c r="O3" s="541">
        <v>1998</v>
      </c>
      <c r="P3" s="541">
        <v>1999</v>
      </c>
      <c r="Q3" s="541">
        <v>2000</v>
      </c>
      <c r="R3" s="541">
        <v>2001</v>
      </c>
      <c r="S3" s="541">
        <v>2002</v>
      </c>
      <c r="T3" s="541">
        <v>2003</v>
      </c>
      <c r="U3" s="541">
        <v>2004</v>
      </c>
      <c r="V3" s="541">
        <v>2005</v>
      </c>
      <c r="W3" s="541">
        <v>2006</v>
      </c>
      <c r="X3" s="541">
        <v>2007</v>
      </c>
      <c r="Y3" s="541">
        <v>2008</v>
      </c>
      <c r="Z3" s="541">
        <v>2009</v>
      </c>
      <c r="AA3" s="541">
        <v>2010</v>
      </c>
      <c r="AB3" s="541">
        <v>2011</v>
      </c>
      <c r="AC3" s="541">
        <v>2012</v>
      </c>
      <c r="AD3" s="541">
        <v>2013</v>
      </c>
      <c r="AE3" s="541">
        <v>2014</v>
      </c>
      <c r="AF3" s="541">
        <v>2015</v>
      </c>
      <c r="AG3" s="541">
        <v>2016</v>
      </c>
      <c r="AH3" s="541">
        <v>2017</v>
      </c>
      <c r="AI3" s="1734">
        <v>2018</v>
      </c>
    </row>
    <row r="4" spans="1:37" s="542" customFormat="1" ht="33" customHeight="1" thickTop="1">
      <c r="A4" s="543" t="s">
        <v>1445</v>
      </c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4"/>
      <c r="Y4" s="1704"/>
      <c r="Z4" s="1705"/>
      <c r="AA4" s="1705"/>
      <c r="AB4" s="1705"/>
      <c r="AC4" s="1705"/>
      <c r="AD4" s="1705"/>
      <c r="AE4" s="1706"/>
      <c r="AF4" s="1706"/>
      <c r="AG4" s="1706"/>
      <c r="AH4" s="1706"/>
      <c r="AI4" s="1707"/>
    </row>
    <row r="5" spans="1:37" s="542" customFormat="1" ht="33" customHeight="1">
      <c r="A5" s="544" t="s">
        <v>522</v>
      </c>
      <c r="B5" s="1708"/>
      <c r="C5" s="1708"/>
      <c r="D5" s="1708"/>
      <c r="E5" s="1708"/>
      <c r="F5" s="1708"/>
      <c r="G5" s="1708"/>
      <c r="H5" s="1708"/>
      <c r="I5" s="1708"/>
      <c r="J5" s="1708"/>
      <c r="K5" s="1708"/>
      <c r="L5" s="1708"/>
      <c r="M5" s="1708"/>
      <c r="N5" s="1708"/>
      <c r="O5" s="1708"/>
      <c r="P5" s="1708"/>
      <c r="Q5" s="1708"/>
      <c r="R5" s="1708"/>
      <c r="S5" s="1708"/>
      <c r="T5" s="1708"/>
      <c r="U5" s="1708"/>
      <c r="V5" s="1708"/>
      <c r="W5" s="1708"/>
      <c r="X5" s="1708"/>
      <c r="Y5" s="1708"/>
      <c r="Z5" s="1708">
        <v>17.600000000000001</v>
      </c>
      <c r="AA5" s="1708">
        <v>6.91</v>
      </c>
      <c r="AB5" s="1708">
        <v>24.13</v>
      </c>
      <c r="AC5" s="1708">
        <v>15.23</v>
      </c>
      <c r="AD5" s="1709">
        <v>15.19</v>
      </c>
      <c r="AE5" s="1710">
        <v>-2.0099999999999998</v>
      </c>
      <c r="AF5" s="1710">
        <v>2.36</v>
      </c>
      <c r="AG5" s="1710">
        <v>31.23</v>
      </c>
      <c r="AH5" s="1710">
        <v>0.59</v>
      </c>
      <c r="AI5" s="1711">
        <v>16.36</v>
      </c>
    </row>
    <row r="6" spans="1:37" s="542" customFormat="1" ht="33" customHeight="1" thickBot="1">
      <c r="A6" s="545" t="s">
        <v>523</v>
      </c>
      <c r="B6" s="1712"/>
      <c r="C6" s="1712"/>
      <c r="D6" s="1712"/>
      <c r="E6" s="1712"/>
      <c r="F6" s="1712"/>
      <c r="G6" s="1712"/>
      <c r="H6" s="1712"/>
      <c r="I6" s="1712"/>
      <c r="J6" s="1712"/>
      <c r="K6" s="1712"/>
      <c r="L6" s="1712"/>
      <c r="M6" s="1712"/>
      <c r="N6" s="1712"/>
      <c r="O6" s="1712"/>
      <c r="P6" s="1712"/>
      <c r="Q6" s="1712"/>
      <c r="R6" s="1712"/>
      <c r="S6" s="1712"/>
      <c r="T6" s="1712"/>
      <c r="U6" s="1712"/>
      <c r="V6" s="1712"/>
      <c r="W6" s="1712"/>
      <c r="X6" s="1712"/>
      <c r="Y6" s="1712"/>
      <c r="Z6" s="1713"/>
      <c r="AA6" s="1713"/>
      <c r="AB6" s="1713"/>
      <c r="AC6" s="1714"/>
      <c r="AD6" s="1714"/>
      <c r="AE6" s="1714"/>
      <c r="AF6" s="1714"/>
      <c r="AG6" s="1714"/>
      <c r="AH6" s="1714"/>
      <c r="AI6" s="1715">
        <v>13.02</v>
      </c>
    </row>
    <row r="7" spans="1:37" s="1718" customFormat="1" ht="33" customHeight="1">
      <c r="A7" s="546" t="s">
        <v>1446</v>
      </c>
      <c r="B7" s="1716"/>
      <c r="C7" s="1716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6"/>
      <c r="S7" s="1716"/>
      <c r="T7" s="1716"/>
      <c r="U7" s="1716"/>
      <c r="V7" s="1716"/>
      <c r="W7" s="1716"/>
      <c r="X7" s="1716"/>
      <c r="Y7" s="1716"/>
      <c r="Z7" s="1717"/>
      <c r="AA7" s="1717"/>
      <c r="AB7" s="1717"/>
      <c r="AC7" s="1717"/>
      <c r="AD7" s="1717"/>
      <c r="AE7" s="1706"/>
      <c r="AF7" s="1706"/>
      <c r="AG7" s="1706"/>
      <c r="AH7" s="1706"/>
      <c r="AI7" s="1707"/>
    </row>
    <row r="8" spans="1:37" s="1718" customFormat="1" ht="33" customHeight="1">
      <c r="A8" s="544" t="s">
        <v>522</v>
      </c>
      <c r="B8" s="1708">
        <v>12.44159178433889</v>
      </c>
      <c r="C8" s="1708">
        <v>4.2325022072030958</v>
      </c>
      <c r="D8" s="1708">
        <v>22.919480974669412</v>
      </c>
      <c r="E8" s="1708">
        <v>34.987851749763863</v>
      </c>
      <c r="F8" s="1708">
        <v>3.5384151614301493</v>
      </c>
      <c r="G8" s="1708">
        <v>45.919668473063439</v>
      </c>
      <c r="H8" s="1708">
        <v>27.434625887493176</v>
      </c>
      <c r="I8" s="1708">
        <v>47.526593918740382</v>
      </c>
      <c r="J8" s="1708">
        <v>53.757968324004445</v>
      </c>
      <c r="K8" s="1708">
        <v>34.495142151743231</v>
      </c>
      <c r="L8" s="1708">
        <v>19.411714745051313</v>
      </c>
      <c r="M8" s="1708">
        <v>16.178158590808227</v>
      </c>
      <c r="N8" s="1708">
        <v>16.039002948568559</v>
      </c>
      <c r="O8" s="1708">
        <v>22.317774535924762</v>
      </c>
      <c r="P8" s="1708">
        <v>33.120887562749466</v>
      </c>
      <c r="Q8" s="1708">
        <v>48.067691977704172</v>
      </c>
      <c r="R8" s="1708">
        <v>27.004644649417088</v>
      </c>
      <c r="S8" s="1708">
        <v>21.554229336363093</v>
      </c>
      <c r="T8" s="1708">
        <v>24.113693975584539</v>
      </c>
      <c r="U8" s="1708">
        <v>14.023634517406887</v>
      </c>
      <c r="V8" s="1708">
        <v>24.35329345194998</v>
      </c>
      <c r="W8" s="1708">
        <v>43.094918266407163</v>
      </c>
      <c r="X8" s="1708">
        <v>44.239530126839036</v>
      </c>
      <c r="Y8" s="1708">
        <v>57.781567756391901</v>
      </c>
      <c r="Z8" s="1708">
        <v>17.604677991638418</v>
      </c>
      <c r="AA8" s="1708">
        <v>6.9096462522067084</v>
      </c>
      <c r="AB8" s="1708">
        <v>15.426311004684639</v>
      </c>
      <c r="AC8" s="1708">
        <v>16.389325640790084</v>
      </c>
      <c r="AD8" s="1709">
        <v>1.3247096313996569</v>
      </c>
      <c r="AE8" s="1710">
        <v>7.2</v>
      </c>
      <c r="AF8" s="1710">
        <v>5.9049353938996818</v>
      </c>
      <c r="AG8" s="1710">
        <v>17.782982985801983</v>
      </c>
      <c r="AH8" s="1710">
        <v>2.33</v>
      </c>
      <c r="AI8" s="1711">
        <v>12.3</v>
      </c>
      <c r="AJ8" s="1719"/>
    </row>
    <row r="9" spans="1:37" s="1718" customFormat="1" ht="33" customHeight="1" thickBot="1">
      <c r="A9" s="545" t="s">
        <v>523</v>
      </c>
      <c r="B9" s="1712" t="s">
        <v>783</v>
      </c>
      <c r="C9" s="1712" t="s">
        <v>783</v>
      </c>
      <c r="D9" s="1712" t="s">
        <v>783</v>
      </c>
      <c r="E9" s="1712" t="s">
        <v>783</v>
      </c>
      <c r="F9" s="1712" t="s">
        <v>783</v>
      </c>
      <c r="G9" s="1712" t="s">
        <v>783</v>
      </c>
      <c r="H9" s="1712">
        <v>19.8</v>
      </c>
      <c r="I9" s="1712">
        <v>26.8</v>
      </c>
      <c r="J9" s="1712">
        <v>18</v>
      </c>
      <c r="K9" s="1712">
        <v>14.8</v>
      </c>
      <c r="L9" s="1712">
        <v>10.1</v>
      </c>
      <c r="M9" s="1712">
        <v>16.8</v>
      </c>
      <c r="N9" s="1712">
        <v>15</v>
      </c>
      <c r="O9" s="1712">
        <v>15.6</v>
      </c>
      <c r="P9" s="1712">
        <v>10</v>
      </c>
      <c r="Q9" s="1712">
        <v>14.6</v>
      </c>
      <c r="R9" s="1712">
        <v>12.2</v>
      </c>
      <c r="S9" s="1712">
        <v>15.3</v>
      </c>
      <c r="T9" s="1712">
        <v>15</v>
      </c>
      <c r="U9" s="1712">
        <v>16</v>
      </c>
      <c r="V9" s="1712">
        <v>15</v>
      </c>
      <c r="W9" s="1712">
        <v>27</v>
      </c>
      <c r="X9" s="1712">
        <v>24.1</v>
      </c>
      <c r="Y9" s="1712">
        <v>35</v>
      </c>
      <c r="Z9" s="1713">
        <v>20.8</v>
      </c>
      <c r="AA9" s="1713">
        <v>29.25</v>
      </c>
      <c r="AB9" s="1713">
        <v>13.75</v>
      </c>
      <c r="AC9" s="1714">
        <v>24.64</v>
      </c>
      <c r="AD9" s="1714">
        <v>15.2</v>
      </c>
      <c r="AE9" s="1714">
        <v>14.52</v>
      </c>
      <c r="AF9" s="1714">
        <v>15.24</v>
      </c>
      <c r="AG9" s="1714">
        <v>10.98</v>
      </c>
      <c r="AH9" s="1714">
        <v>10.29</v>
      </c>
      <c r="AI9" s="1715">
        <v>10.48</v>
      </c>
      <c r="AJ9" s="1719"/>
    </row>
    <row r="10" spans="1:37" s="1718" customFormat="1" ht="33" customHeight="1">
      <c r="A10" s="547" t="s">
        <v>1447</v>
      </c>
      <c r="B10" s="1720"/>
      <c r="C10" s="1720"/>
      <c r="D10" s="1720"/>
      <c r="E10" s="1720"/>
      <c r="F10" s="1720"/>
      <c r="G10" s="1720"/>
      <c r="H10" s="1720"/>
      <c r="I10" s="1720"/>
      <c r="J10" s="1720"/>
      <c r="K10" s="1720"/>
      <c r="L10" s="1720"/>
      <c r="M10" s="1720"/>
      <c r="N10" s="1720"/>
      <c r="O10" s="1720"/>
      <c r="P10" s="1720"/>
      <c r="Q10" s="1720"/>
      <c r="R10" s="1720"/>
      <c r="S10" s="1720"/>
      <c r="T10" s="1720"/>
      <c r="U10" s="1720"/>
      <c r="V10" s="1720"/>
      <c r="W10" s="1720"/>
      <c r="X10" s="1720"/>
      <c r="Y10" s="1720"/>
      <c r="Z10" s="1721"/>
      <c r="AA10" s="1721"/>
      <c r="AB10" s="1721"/>
      <c r="AC10" s="1721"/>
      <c r="AD10" s="1721"/>
      <c r="AE10" s="1706"/>
      <c r="AF10" s="1706"/>
      <c r="AG10" s="1706"/>
      <c r="AH10" s="1706"/>
      <c r="AI10" s="1707"/>
    </row>
    <row r="11" spans="1:37" s="1718" customFormat="1" ht="33" customHeight="1">
      <c r="A11" s="544" t="s">
        <v>522</v>
      </c>
      <c r="B11" s="1708">
        <v>11.04976354514247</v>
      </c>
      <c r="C11" s="1708">
        <v>-2.2885141951289838</v>
      </c>
      <c r="D11" s="1708">
        <v>12.059378779387048</v>
      </c>
      <c r="E11" s="1708">
        <v>46.305204761873412</v>
      </c>
      <c r="F11" s="1708">
        <v>18.157079178305246</v>
      </c>
      <c r="G11" s="1708">
        <v>49.05972103788524</v>
      </c>
      <c r="H11" s="1708">
        <v>27.876811335114237</v>
      </c>
      <c r="I11" s="1708">
        <v>51.722978500250662</v>
      </c>
      <c r="J11" s="1708">
        <v>56.315616563140921</v>
      </c>
      <c r="K11" s="1708">
        <v>42.641374412953823</v>
      </c>
      <c r="L11" s="1708">
        <v>18.904716261351908</v>
      </c>
      <c r="M11" s="1708">
        <v>12.933509488101786</v>
      </c>
      <c r="N11" s="1708">
        <v>18.094480042153151</v>
      </c>
      <c r="O11" s="1708">
        <v>18.595981124814628</v>
      </c>
      <c r="P11" s="1708">
        <v>23.386195044607881</v>
      </c>
      <c r="Q11" s="1708">
        <v>62.240023860484442</v>
      </c>
      <c r="R11" s="1708">
        <v>28.064569340710786</v>
      </c>
      <c r="S11" s="1708">
        <v>15.86194939564923</v>
      </c>
      <c r="T11" s="1708">
        <v>29.517033492297095</v>
      </c>
      <c r="U11" s="1708">
        <v>8.5755494898858871</v>
      </c>
      <c r="V11" s="1708">
        <v>29.664878895631919</v>
      </c>
      <c r="W11" s="1708">
        <v>32.181203532987901</v>
      </c>
      <c r="X11" s="1708">
        <v>36.639712457960961</v>
      </c>
      <c r="Y11" s="1708">
        <v>55.86932156770451</v>
      </c>
      <c r="Z11" s="1708">
        <v>3.2899609818766509</v>
      </c>
      <c r="AA11" s="1708">
        <v>11.045269244111681</v>
      </c>
      <c r="AB11" s="1708">
        <v>21.544667964068594</v>
      </c>
      <c r="AC11" s="1708">
        <v>9.5895574342665171</v>
      </c>
      <c r="AD11" s="1709">
        <v>-5.2298915127832801</v>
      </c>
      <c r="AE11" s="1709">
        <v>-11.1</v>
      </c>
      <c r="AF11" s="1709">
        <v>24.141350443549648</v>
      </c>
      <c r="AG11" s="1709">
        <v>31.496728907637603</v>
      </c>
      <c r="AH11" s="1709">
        <v>-0.85</v>
      </c>
      <c r="AI11" s="1722">
        <v>5.16</v>
      </c>
    </row>
    <row r="12" spans="1:37" s="1718" customFormat="1" ht="33" customHeight="1" thickBot="1">
      <c r="A12" s="545" t="s">
        <v>523</v>
      </c>
      <c r="B12" s="1712">
        <v>6.5</v>
      </c>
      <c r="C12" s="1712">
        <v>7.8</v>
      </c>
      <c r="D12" s="1712">
        <v>11.8</v>
      </c>
      <c r="E12" s="1712">
        <v>15</v>
      </c>
      <c r="F12" s="1712">
        <v>14.6</v>
      </c>
      <c r="G12" s="1712">
        <v>13</v>
      </c>
      <c r="H12" s="1712">
        <v>14.6</v>
      </c>
      <c r="I12" s="1712">
        <v>24.3</v>
      </c>
      <c r="J12" s="1712">
        <v>20</v>
      </c>
      <c r="K12" s="1712">
        <v>21.4</v>
      </c>
      <c r="L12" s="1712">
        <v>9.4</v>
      </c>
      <c r="M12" s="1712">
        <v>14.5</v>
      </c>
      <c r="N12" s="1712">
        <v>13.5</v>
      </c>
      <c r="O12" s="1712">
        <v>10.199999999999999</v>
      </c>
      <c r="P12" s="1712">
        <v>4.0999999999999996</v>
      </c>
      <c r="Q12" s="1712">
        <v>9.8000000000000007</v>
      </c>
      <c r="R12" s="1712">
        <v>4.3</v>
      </c>
      <c r="S12" s="1712">
        <v>12.4</v>
      </c>
      <c r="T12" s="1712">
        <v>13.8</v>
      </c>
      <c r="U12" s="1712">
        <v>13.4</v>
      </c>
      <c r="V12" s="1712">
        <v>11.4</v>
      </c>
      <c r="W12" s="1712" t="s">
        <v>42</v>
      </c>
      <c r="X12" s="1712" t="s">
        <v>42</v>
      </c>
      <c r="Y12" s="1712" t="s">
        <v>42</v>
      </c>
      <c r="Z12" s="1712">
        <v>32.200000000000003</v>
      </c>
      <c r="AA12" s="1713">
        <v>22.4</v>
      </c>
      <c r="AB12" s="1713" t="s">
        <v>42</v>
      </c>
      <c r="AC12" s="1713" t="s">
        <v>42</v>
      </c>
      <c r="AD12" s="1713" t="s">
        <v>42</v>
      </c>
      <c r="AE12" s="1723" t="s">
        <v>42</v>
      </c>
      <c r="AF12" s="1723" t="s">
        <v>42</v>
      </c>
      <c r="AG12" s="1723">
        <v>11.34</v>
      </c>
      <c r="AH12" s="1723">
        <v>11.07</v>
      </c>
      <c r="AI12" s="1724">
        <v>8.0399999999999991</v>
      </c>
    </row>
    <row r="13" spans="1:37" s="1718" customFormat="1" ht="33" customHeight="1">
      <c r="A13" s="548" t="s">
        <v>524</v>
      </c>
      <c r="B13" s="1725"/>
      <c r="C13" s="1725"/>
      <c r="D13" s="1725"/>
      <c r="E13" s="1725"/>
      <c r="F13" s="1725"/>
      <c r="G13" s="1725"/>
      <c r="H13" s="1725"/>
      <c r="I13" s="1725"/>
      <c r="J13" s="1725"/>
      <c r="K13" s="1725"/>
      <c r="L13" s="1725"/>
      <c r="M13" s="1725"/>
      <c r="N13" s="1725"/>
      <c r="O13" s="1725"/>
      <c r="P13" s="1725"/>
      <c r="Q13" s="1725"/>
      <c r="R13" s="1720"/>
      <c r="S13" s="1720"/>
      <c r="T13" s="1720"/>
      <c r="U13" s="1720"/>
      <c r="V13" s="1720"/>
      <c r="W13" s="1720"/>
      <c r="X13" s="1720"/>
      <c r="Y13" s="1720"/>
      <c r="Z13" s="1726"/>
      <c r="AA13" s="1726"/>
      <c r="AB13" s="1726"/>
      <c r="AC13" s="1726"/>
      <c r="AD13" s="1726"/>
      <c r="AE13" s="1727"/>
      <c r="AF13" s="1727"/>
      <c r="AG13" s="1727"/>
      <c r="AH13" s="1727"/>
      <c r="AI13" s="1707"/>
    </row>
    <row r="14" spans="1:37" s="1718" customFormat="1" ht="33" customHeight="1">
      <c r="A14" s="544" t="s">
        <v>522</v>
      </c>
      <c r="B14" s="1708">
        <v>7.6263405432752673</v>
      </c>
      <c r="C14" s="1708">
        <v>9.8306570020834219</v>
      </c>
      <c r="D14" s="1708">
        <v>16.616689343601802</v>
      </c>
      <c r="E14" s="1708">
        <v>24.180108744902579</v>
      </c>
      <c r="F14" s="1708">
        <v>-32.490225876660872</v>
      </c>
      <c r="G14" s="1708">
        <v>57.304576237292004</v>
      </c>
      <c r="H14" s="1708">
        <v>40.364168612232056</v>
      </c>
      <c r="I14" s="1708">
        <v>109.37644429979805</v>
      </c>
      <c r="J14" s="1708">
        <v>64.082492576946564</v>
      </c>
      <c r="K14" s="1708">
        <v>56.436609394479362</v>
      </c>
      <c r="L14" s="1708">
        <v>8.0269781862195462</v>
      </c>
      <c r="M14" s="1708">
        <v>-21.772923849495548</v>
      </c>
      <c r="N14" s="1708">
        <v>-1.4035805539533568</v>
      </c>
      <c r="O14" s="1708">
        <v>40.074179209046044</v>
      </c>
      <c r="P14" s="1708">
        <v>23.321371823741828</v>
      </c>
      <c r="Q14" s="1708">
        <v>-25.31579422819728</v>
      </c>
      <c r="R14" s="1708">
        <v>79.866897004180188</v>
      </c>
      <c r="S14" s="1708">
        <v>56.585698098124517</v>
      </c>
      <c r="T14" s="1708">
        <v>35.695525497079011</v>
      </c>
      <c r="U14" s="1708">
        <v>11.986843252237916</v>
      </c>
      <c r="V14" s="1708">
        <v>14.514319565012876</v>
      </c>
      <c r="W14" s="1708">
        <v>-69.116835778762564</v>
      </c>
      <c r="X14" s="1708">
        <v>279.43994694814768</v>
      </c>
      <c r="Y14" s="1708">
        <v>84.200458935268941</v>
      </c>
      <c r="Z14" s="1708">
        <v>59.880144075668731</v>
      </c>
      <c r="AA14" s="1708">
        <v>8.0889486272148012</v>
      </c>
      <c r="AB14" s="1708">
        <v>54.764281719769627</v>
      </c>
      <c r="AC14" s="1708">
        <v>-3.4567669307286986</v>
      </c>
      <c r="AD14" s="1709">
        <v>14.466608930287784</v>
      </c>
      <c r="AE14" s="1710">
        <v>7.07</v>
      </c>
      <c r="AF14" s="1710">
        <v>12.134092090880989</v>
      </c>
      <c r="AG14" s="1710">
        <v>24.269653567434741</v>
      </c>
      <c r="AH14" s="1710">
        <v>-3.46</v>
      </c>
      <c r="AI14" s="1711">
        <v>6.34</v>
      </c>
      <c r="AJ14" s="1719"/>
      <c r="AK14" s="1719"/>
    </row>
    <row r="15" spans="1:37" s="1718" customFormat="1" ht="33" customHeight="1" thickBot="1">
      <c r="A15" s="545" t="s">
        <v>523</v>
      </c>
      <c r="B15" s="1712">
        <v>7.2</v>
      </c>
      <c r="C15" s="1712">
        <v>8.6999999999999993</v>
      </c>
      <c r="D15" s="1712">
        <v>4.4000000000000004</v>
      </c>
      <c r="E15" s="1712">
        <v>8.1</v>
      </c>
      <c r="F15" s="1712">
        <v>9.5</v>
      </c>
      <c r="G15" s="1712">
        <v>13.5</v>
      </c>
      <c r="H15" s="1712">
        <v>10.6</v>
      </c>
      <c r="I15" s="1712">
        <v>13.2</v>
      </c>
      <c r="J15" s="1712">
        <v>17.5</v>
      </c>
      <c r="K15" s="1712">
        <v>9.4</v>
      </c>
      <c r="L15" s="1712">
        <v>11.3</v>
      </c>
      <c r="M15" s="1712">
        <v>12</v>
      </c>
      <c r="N15" s="1712">
        <v>24.8</v>
      </c>
      <c r="O15" s="1712">
        <v>24.5</v>
      </c>
      <c r="P15" s="1712">
        <v>18.3</v>
      </c>
      <c r="Q15" s="1712">
        <v>27.8</v>
      </c>
      <c r="R15" s="1712">
        <v>15.8</v>
      </c>
      <c r="S15" s="1712">
        <v>57.9</v>
      </c>
      <c r="T15" s="1712">
        <v>25.7</v>
      </c>
      <c r="U15" s="1712">
        <v>22.5</v>
      </c>
      <c r="V15" s="1712">
        <v>22.5</v>
      </c>
      <c r="W15" s="1712">
        <v>-72.3</v>
      </c>
      <c r="X15" s="1712">
        <v>-29.9</v>
      </c>
      <c r="Y15" s="1712">
        <v>19.8</v>
      </c>
      <c r="Z15" s="1713">
        <v>87</v>
      </c>
      <c r="AA15" s="1713">
        <v>55.5</v>
      </c>
      <c r="AB15" s="1713">
        <v>27.69</v>
      </c>
      <c r="AC15" s="1714">
        <v>52.17</v>
      </c>
      <c r="AD15" s="1714">
        <v>23.58</v>
      </c>
      <c r="AE15" s="1723">
        <v>28.5</v>
      </c>
      <c r="AF15" s="1723">
        <v>29.3</v>
      </c>
      <c r="AG15" s="1723">
        <v>17.940000000000001</v>
      </c>
      <c r="AH15" s="1723">
        <v>17.93</v>
      </c>
      <c r="AI15" s="1724">
        <v>13.09</v>
      </c>
      <c r="AJ15" s="1719"/>
      <c r="AK15" s="1719"/>
    </row>
    <row r="16" spans="1:37" s="1718" customFormat="1" ht="33" customHeight="1">
      <c r="A16" s="548" t="s">
        <v>208</v>
      </c>
      <c r="B16" s="1725"/>
      <c r="C16" s="1725"/>
      <c r="D16" s="1725"/>
      <c r="E16" s="1725"/>
      <c r="F16" s="1725"/>
      <c r="G16" s="1725"/>
      <c r="H16" s="1725"/>
      <c r="I16" s="1725"/>
      <c r="J16" s="1725"/>
      <c r="K16" s="1725"/>
      <c r="L16" s="1725"/>
      <c r="M16" s="1725"/>
      <c r="N16" s="1725"/>
      <c r="O16" s="1725"/>
      <c r="P16" s="1725"/>
      <c r="Q16" s="1725"/>
      <c r="R16" s="1720"/>
      <c r="S16" s="1720"/>
      <c r="T16" s="1720"/>
      <c r="U16" s="1720"/>
      <c r="V16" s="1720"/>
      <c r="W16" s="1720"/>
      <c r="X16" s="1720"/>
      <c r="Y16" s="1720"/>
      <c r="Z16" s="1726"/>
      <c r="AA16" s="1726"/>
      <c r="AB16" s="1726"/>
      <c r="AC16" s="1726"/>
      <c r="AD16" s="1726"/>
      <c r="AE16" s="1706"/>
      <c r="AF16" s="1706"/>
      <c r="AG16" s="1706"/>
      <c r="AH16" s="1727"/>
      <c r="AI16" s="1728"/>
      <c r="AJ16" s="1719"/>
      <c r="AK16" s="1719"/>
    </row>
    <row r="17" spans="1:37" s="1718" customFormat="1" ht="33" customHeight="1">
      <c r="A17" s="544" t="s">
        <v>522</v>
      </c>
      <c r="B17" s="1708">
        <v>6.2655226323247186</v>
      </c>
      <c r="C17" s="1708">
        <v>-3.8034600169261354</v>
      </c>
      <c r="D17" s="1708">
        <v>13.794461551052152</v>
      </c>
      <c r="E17" s="1708">
        <v>31.882683447578376</v>
      </c>
      <c r="F17" s="1708">
        <v>-74.914282598174537</v>
      </c>
      <c r="G17" s="1708">
        <v>209.39907340733396</v>
      </c>
      <c r="H17" s="1708">
        <v>74.006595616681366</v>
      </c>
      <c r="I17" s="1708">
        <v>129.93009640135267</v>
      </c>
      <c r="J17" s="1708">
        <v>103.23086466688834</v>
      </c>
      <c r="K17" s="1708">
        <v>55.595825248148302</v>
      </c>
      <c r="L17" s="1708">
        <v>-8.7155786587000819</v>
      </c>
      <c r="M17" s="1708">
        <v>-57.998332479629646</v>
      </c>
      <c r="N17" s="1708">
        <v>-58.033607977382374</v>
      </c>
      <c r="O17" s="1708">
        <v>201.81408731691747</v>
      </c>
      <c r="P17" s="1708">
        <v>26.364833857559024</v>
      </c>
      <c r="Q17" s="1708">
        <v>-170.12804422549786</v>
      </c>
      <c r="R17" s="1708">
        <v>95.155628336911519</v>
      </c>
      <c r="S17" s="1708">
        <v>6320.5533480886688</v>
      </c>
      <c r="T17" s="1708">
        <v>58.426819241664155</v>
      </c>
      <c r="U17" s="1708">
        <v>-17.944103332174453</v>
      </c>
      <c r="V17" s="1708">
        <v>-36.994891097972911</v>
      </c>
      <c r="W17" s="1708">
        <v>-732.73604035159417</v>
      </c>
      <c r="X17" s="1708">
        <v>-22.300172467567247</v>
      </c>
      <c r="Y17" s="1708">
        <v>-31.210009287625322</v>
      </c>
      <c r="Z17" s="1708">
        <v>25.916171527433274</v>
      </c>
      <c r="AA17" s="1708">
        <v>43.492992409869558</v>
      </c>
      <c r="AB17" s="1708">
        <v>22.600845362545648</v>
      </c>
      <c r="AC17" s="1708">
        <v>-138.04239600653992</v>
      </c>
      <c r="AD17" s="1709">
        <v>32.495343868686106</v>
      </c>
      <c r="AE17" s="1710">
        <v>72.989999999999995</v>
      </c>
      <c r="AF17" s="1710">
        <v>151.97598785389059</v>
      </c>
      <c r="AG17" s="1710">
        <v>68.591294237806395</v>
      </c>
      <c r="AH17" s="1710">
        <v>-25.36</v>
      </c>
      <c r="AI17" s="1711">
        <v>33.72</v>
      </c>
      <c r="AJ17" s="1719"/>
      <c r="AK17" s="1719"/>
    </row>
    <row r="18" spans="1:37" s="1718" customFormat="1" ht="33" customHeight="1" thickBot="1">
      <c r="A18" s="545" t="s">
        <v>523</v>
      </c>
      <c r="B18" s="1712">
        <v>7.1</v>
      </c>
      <c r="C18" s="1712">
        <v>5.9</v>
      </c>
      <c r="D18" s="1712">
        <v>1.5</v>
      </c>
      <c r="E18" s="1712">
        <v>2.5</v>
      </c>
      <c r="F18" s="1712">
        <v>8.3000000000000007</v>
      </c>
      <c r="G18" s="1712">
        <v>10.9</v>
      </c>
      <c r="H18" s="1712">
        <v>0</v>
      </c>
      <c r="I18" s="1712">
        <v>7.7</v>
      </c>
      <c r="J18" s="1712">
        <v>14.5</v>
      </c>
      <c r="K18" s="1712">
        <v>0</v>
      </c>
      <c r="L18" s="1712">
        <v>5.6</v>
      </c>
      <c r="M18" s="1712">
        <v>0</v>
      </c>
      <c r="N18" s="1712">
        <v>0</v>
      </c>
      <c r="O18" s="1712">
        <v>0</v>
      </c>
      <c r="P18" s="1712">
        <v>10.199999999999999</v>
      </c>
      <c r="Q18" s="1712">
        <v>37.799999999999997</v>
      </c>
      <c r="R18" s="1712">
        <v>2.6</v>
      </c>
      <c r="S18" s="1712">
        <v>96.6</v>
      </c>
      <c r="T18" s="1712">
        <v>-150.30000000000001</v>
      </c>
      <c r="U18" s="1712">
        <v>29.9</v>
      </c>
      <c r="V18" s="1712">
        <v>-10.9</v>
      </c>
      <c r="W18" s="1712" t="s">
        <v>42</v>
      </c>
      <c r="X18" s="1712" t="s">
        <v>42</v>
      </c>
      <c r="Y18" s="1712">
        <v>-54.57</v>
      </c>
      <c r="Z18" s="1713">
        <v>21.9</v>
      </c>
      <c r="AA18" s="1713">
        <v>51.36</v>
      </c>
      <c r="AB18" s="1713">
        <v>29.29</v>
      </c>
      <c r="AC18" s="1714">
        <v>61.47</v>
      </c>
      <c r="AD18" s="1714">
        <v>44.22</v>
      </c>
      <c r="AE18" s="1723">
        <v>58.54</v>
      </c>
      <c r="AF18" s="1723">
        <v>36.049999999999997</v>
      </c>
      <c r="AG18" s="1723">
        <v>48.07</v>
      </c>
      <c r="AH18" s="1723">
        <v>32.99</v>
      </c>
      <c r="AI18" s="1724">
        <v>17.38</v>
      </c>
      <c r="AJ18" s="1719"/>
      <c r="AK18" s="1719"/>
    </row>
    <row r="19" spans="1:37" s="1718" customFormat="1" ht="33" customHeight="1">
      <c r="A19" s="548" t="s">
        <v>525</v>
      </c>
      <c r="B19" s="1725"/>
      <c r="C19" s="1725"/>
      <c r="D19" s="1725"/>
      <c r="E19" s="1725"/>
      <c r="F19" s="1725"/>
      <c r="G19" s="1725"/>
      <c r="H19" s="1725"/>
      <c r="I19" s="1725"/>
      <c r="J19" s="1725"/>
      <c r="K19" s="1725"/>
      <c r="L19" s="1725"/>
      <c r="M19" s="1725"/>
      <c r="N19" s="1725"/>
      <c r="O19" s="1725"/>
      <c r="P19" s="1725"/>
      <c r="Q19" s="1725"/>
      <c r="R19" s="1720"/>
      <c r="S19" s="1720"/>
      <c r="T19" s="1720"/>
      <c r="U19" s="1720"/>
      <c r="V19" s="1720"/>
      <c r="W19" s="1720"/>
      <c r="X19" s="1720"/>
      <c r="Y19" s="1720"/>
      <c r="Z19" s="1726"/>
      <c r="AA19" s="1726"/>
      <c r="AB19" s="1726"/>
      <c r="AC19" s="1726"/>
      <c r="AD19" s="1726"/>
      <c r="AE19" s="1706"/>
      <c r="AF19" s="1706"/>
      <c r="AG19" s="1706"/>
      <c r="AH19" s="1727"/>
      <c r="AI19" s="1707"/>
    </row>
    <row r="20" spans="1:37" s="1718" customFormat="1" ht="33" customHeight="1">
      <c r="A20" s="544" t="s">
        <v>522</v>
      </c>
      <c r="B20" s="1708">
        <v>9.6445991950555676</v>
      </c>
      <c r="C20" s="1708">
        <v>29.428531013508746</v>
      </c>
      <c r="D20" s="1708">
        <v>19.63180126667358</v>
      </c>
      <c r="E20" s="1708">
        <v>16.352632179970307</v>
      </c>
      <c r="F20" s="1708">
        <v>16.376091863774665</v>
      </c>
      <c r="G20" s="1708">
        <v>19.540951089431541</v>
      </c>
      <c r="H20" s="1708">
        <v>18.744461940479624</v>
      </c>
      <c r="I20" s="1708">
        <v>90.020969640794704</v>
      </c>
      <c r="J20" s="1708">
        <v>19.473458056397412</v>
      </c>
      <c r="K20" s="1708">
        <v>58.066325139076838</v>
      </c>
      <c r="L20" s="1708">
        <v>39.972332774218238</v>
      </c>
      <c r="M20" s="1708">
        <v>23.303939714154044</v>
      </c>
      <c r="N20" s="1708">
        <v>22.600039779414764</v>
      </c>
      <c r="O20" s="1708">
        <v>16.607145828409319</v>
      </c>
      <c r="P20" s="1708">
        <v>22.178432358502651</v>
      </c>
      <c r="Q20" s="1708">
        <v>30.930294045161411</v>
      </c>
      <c r="R20" s="1708">
        <v>43.455901541019628</v>
      </c>
      <c r="S20" s="1708">
        <v>11.785129184083187</v>
      </c>
      <c r="T20" s="1708">
        <v>26.80910657578908</v>
      </c>
      <c r="U20" s="1708">
        <v>26.605293723168721</v>
      </c>
      <c r="V20" s="1708">
        <v>30.819428847579204</v>
      </c>
      <c r="W20" s="1708">
        <v>32.055384924945187</v>
      </c>
      <c r="X20" s="1708">
        <v>91.615430952685671</v>
      </c>
      <c r="Y20" s="1708">
        <v>59.491344871043445</v>
      </c>
      <c r="Z20" s="1708">
        <v>26.797866937525182</v>
      </c>
      <c r="AA20" s="1708">
        <v>-3.8064315286264137</v>
      </c>
      <c r="AB20" s="1708">
        <v>44.283777872551703</v>
      </c>
      <c r="AC20" s="1708">
        <v>6.8259883769287661</v>
      </c>
      <c r="AD20" s="1709">
        <v>6.8619599653823817</v>
      </c>
      <c r="AE20" s="1710">
        <v>2.89</v>
      </c>
      <c r="AF20" s="1710">
        <v>3.2795671832629703</v>
      </c>
      <c r="AG20" s="1710">
        <v>17.422839460345013</v>
      </c>
      <c r="AH20" s="1710">
        <v>1.3970540071148136</v>
      </c>
      <c r="AI20" s="1711">
        <v>1.87</v>
      </c>
    </row>
    <row r="21" spans="1:37" s="1718" customFormat="1" ht="33" customHeight="1" thickBot="1">
      <c r="A21" s="545" t="s">
        <v>523</v>
      </c>
      <c r="B21" s="1712">
        <v>7.4</v>
      </c>
      <c r="C21" s="1712">
        <v>12.8</v>
      </c>
      <c r="D21" s="1712">
        <v>8.4</v>
      </c>
      <c r="E21" s="1712">
        <v>13.3</v>
      </c>
      <c r="F21" s="1712">
        <v>10.7</v>
      </c>
      <c r="G21" s="1712">
        <v>15.8</v>
      </c>
      <c r="H21" s="1712">
        <v>16.399999999999999</v>
      </c>
      <c r="I21" s="1712">
        <v>17.7</v>
      </c>
      <c r="J21" s="1712">
        <v>20</v>
      </c>
      <c r="K21" s="1712">
        <v>32.200000000000003</v>
      </c>
      <c r="L21" s="1712">
        <v>21.9</v>
      </c>
      <c r="M21" s="1712">
        <v>29.5</v>
      </c>
      <c r="N21" s="1712">
        <v>45.4</v>
      </c>
      <c r="O21" s="1712">
        <v>33.9</v>
      </c>
      <c r="P21" s="1712">
        <v>19.899999999999999</v>
      </c>
      <c r="Q21" s="1712">
        <v>21.9</v>
      </c>
      <c r="R21" s="1712">
        <v>22.8</v>
      </c>
      <c r="S21" s="1712">
        <v>34.9</v>
      </c>
      <c r="T21" s="1712">
        <v>32.299999999999997</v>
      </c>
      <c r="U21" s="1712">
        <v>22</v>
      </c>
      <c r="V21" s="1712">
        <v>22</v>
      </c>
      <c r="W21" s="1712">
        <v>30</v>
      </c>
      <c r="X21" s="1712">
        <v>30</v>
      </c>
      <c r="Y21" s="1712">
        <v>36.1</v>
      </c>
      <c r="Z21" s="1713">
        <v>45</v>
      </c>
      <c r="AA21" s="1713">
        <v>31.54</v>
      </c>
      <c r="AB21" s="1713">
        <v>23.34</v>
      </c>
      <c r="AC21" s="1714">
        <v>47.5</v>
      </c>
      <c r="AD21" s="1714">
        <v>17.52</v>
      </c>
      <c r="AE21" s="1723">
        <v>15.85</v>
      </c>
      <c r="AF21" s="1723">
        <v>26.06</v>
      </c>
      <c r="AG21" s="1723">
        <v>13.28</v>
      </c>
      <c r="AH21" s="1723">
        <v>14.89</v>
      </c>
      <c r="AI21" s="1724">
        <v>12.39</v>
      </c>
    </row>
    <row r="22" spans="1:37" s="1718" customFormat="1" ht="33" customHeight="1">
      <c r="A22" s="547" t="s">
        <v>1448</v>
      </c>
      <c r="B22" s="1720"/>
      <c r="C22" s="1720"/>
      <c r="D22" s="1720"/>
      <c r="E22" s="1720"/>
      <c r="F22" s="1720"/>
      <c r="G22" s="1720"/>
      <c r="H22" s="1720"/>
      <c r="I22" s="1720"/>
      <c r="J22" s="1720"/>
      <c r="K22" s="1720"/>
      <c r="L22" s="1720"/>
      <c r="M22" s="1720"/>
      <c r="N22" s="1720"/>
      <c r="O22" s="1720"/>
      <c r="P22" s="1720"/>
      <c r="Q22" s="1720"/>
      <c r="R22" s="1720"/>
      <c r="S22" s="1720"/>
      <c r="T22" s="1720"/>
      <c r="U22" s="1720"/>
      <c r="V22" s="1720"/>
      <c r="W22" s="1720"/>
      <c r="X22" s="1720"/>
      <c r="Y22" s="1720"/>
      <c r="Z22" s="1726"/>
      <c r="AA22" s="1726"/>
      <c r="AB22" s="1726"/>
      <c r="AC22" s="1726"/>
      <c r="AD22" s="1726"/>
      <c r="AE22" s="1706"/>
      <c r="AF22" s="1706"/>
      <c r="AG22" s="1706"/>
      <c r="AH22" s="1727"/>
      <c r="AI22" s="1707"/>
    </row>
    <row r="23" spans="1:37" s="1718" customFormat="1" ht="33" customHeight="1">
      <c r="A23" s="544" t="s">
        <v>1449</v>
      </c>
      <c r="B23" s="1708">
        <v>8.5248259705281306</v>
      </c>
      <c r="C23" s="1708">
        <v>1.8996649298143935</v>
      </c>
      <c r="D23" s="1708">
        <v>0.17024439740859343</v>
      </c>
      <c r="E23" s="1708">
        <v>6.2332694114442857</v>
      </c>
      <c r="F23" s="1708">
        <v>6.6560611919624213</v>
      </c>
      <c r="G23" s="1708">
        <v>11.627608549717577</v>
      </c>
      <c r="H23" s="1708">
        <v>-0.55202976307842044</v>
      </c>
      <c r="I23" s="1708">
        <v>2.1934928502734872</v>
      </c>
      <c r="J23" s="1708">
        <v>1.5688069522024284</v>
      </c>
      <c r="K23" s="1708">
        <v>0.25657472492910482</v>
      </c>
      <c r="L23" s="1708">
        <v>1.8723484444540435</v>
      </c>
      <c r="M23" s="1708">
        <v>4.052033951145936</v>
      </c>
      <c r="N23" s="1708">
        <v>2.8859156428513355</v>
      </c>
      <c r="O23" s="1708">
        <v>2.4956015123948956</v>
      </c>
      <c r="P23" s="1708">
        <v>0.52184442226179883</v>
      </c>
      <c r="Q23" s="1708">
        <v>5.5184997019763546</v>
      </c>
      <c r="R23" s="1708">
        <v>6.6668482094472816</v>
      </c>
      <c r="S23" s="1708">
        <v>14.604381440040552</v>
      </c>
      <c r="T23" s="1708">
        <v>9.5026061284807568</v>
      </c>
      <c r="U23" s="1708">
        <v>10.442003766134562</v>
      </c>
      <c r="V23" s="1708">
        <v>7.0084568752030769</v>
      </c>
      <c r="W23" s="1708">
        <v>6.7259741405164082</v>
      </c>
      <c r="X23" s="1708">
        <v>7.3180809188590406</v>
      </c>
      <c r="Y23" s="1708">
        <v>7.1992871018682969</v>
      </c>
      <c r="Z23" s="1708">
        <v>8.3533441790123462</v>
      </c>
      <c r="AA23" s="1708">
        <v>9.5397858740471957</v>
      </c>
      <c r="AB23" s="1708">
        <v>5.3079242037787449</v>
      </c>
      <c r="AC23" s="1708">
        <v>4.2058902165342884</v>
      </c>
      <c r="AD23" s="1709">
        <v>5.4877933513749753</v>
      </c>
      <c r="AE23" s="1710">
        <v>6.2229415552984557</v>
      </c>
      <c r="AF23" s="1710">
        <v>2.7863983375021113</v>
      </c>
      <c r="AG23" s="1710">
        <v>-1.583065492504776</v>
      </c>
      <c r="AH23" s="1710">
        <v>0.82398678890531762</v>
      </c>
      <c r="AI23" s="1711">
        <v>1.93</v>
      </c>
    </row>
    <row r="24" spans="1:37" s="1718" customFormat="1" ht="33" customHeight="1" thickBot="1">
      <c r="A24" s="545" t="s">
        <v>523</v>
      </c>
      <c r="B24" s="1712">
        <v>1</v>
      </c>
      <c r="C24" s="1712" t="s">
        <v>782</v>
      </c>
      <c r="D24" s="1712" t="s">
        <v>782</v>
      </c>
      <c r="E24" s="1712" t="s">
        <v>782</v>
      </c>
      <c r="F24" s="1712" t="s">
        <v>782</v>
      </c>
      <c r="G24" s="1712" t="s">
        <v>782</v>
      </c>
      <c r="H24" s="1712">
        <v>8.3000000000000007</v>
      </c>
      <c r="I24" s="1712">
        <v>4.5</v>
      </c>
      <c r="J24" s="1712">
        <v>3.5</v>
      </c>
      <c r="K24" s="1712" t="s">
        <v>782</v>
      </c>
      <c r="L24" s="1712">
        <v>4</v>
      </c>
      <c r="M24" s="1712">
        <v>5</v>
      </c>
      <c r="N24" s="1712">
        <v>5.5</v>
      </c>
      <c r="O24" s="1712">
        <v>4</v>
      </c>
      <c r="P24" s="1712">
        <v>3</v>
      </c>
      <c r="Q24" s="1712">
        <v>3</v>
      </c>
      <c r="R24" s="1712">
        <v>5</v>
      </c>
      <c r="S24" s="1712">
        <v>5</v>
      </c>
      <c r="T24" s="1712">
        <v>5</v>
      </c>
      <c r="U24" s="1712">
        <v>5</v>
      </c>
      <c r="V24" s="1712">
        <v>5</v>
      </c>
      <c r="W24" s="1712">
        <v>7</v>
      </c>
      <c r="X24" s="1712">
        <v>10</v>
      </c>
      <c r="Y24" s="1712">
        <v>10</v>
      </c>
      <c r="Z24" s="1713">
        <v>8.9</v>
      </c>
      <c r="AA24" s="1713">
        <v>6.1</v>
      </c>
      <c r="AB24" s="1713">
        <v>7.4</v>
      </c>
      <c r="AC24" s="1714">
        <v>7.3</v>
      </c>
      <c r="AD24" s="1714">
        <v>6.44</v>
      </c>
      <c r="AE24" s="1714">
        <v>7.02</v>
      </c>
      <c r="AF24" s="1714">
        <v>7.24</v>
      </c>
      <c r="AG24" s="1714">
        <v>3.59</v>
      </c>
      <c r="AH24" s="1723">
        <v>4.09</v>
      </c>
      <c r="AI24" s="1724">
        <v>2.5</v>
      </c>
    </row>
    <row r="25" spans="1:37" s="1718" customFormat="1" ht="33" customHeight="1">
      <c r="A25" s="547" t="s">
        <v>526</v>
      </c>
      <c r="B25" s="1720"/>
      <c r="C25" s="1720"/>
      <c r="D25" s="1720"/>
      <c r="E25" s="1720"/>
      <c r="F25" s="1720"/>
      <c r="G25" s="1720"/>
      <c r="H25" s="1720"/>
      <c r="I25" s="1720"/>
      <c r="J25" s="1720"/>
      <c r="K25" s="1720"/>
      <c r="L25" s="1720"/>
      <c r="M25" s="1720"/>
      <c r="N25" s="1720"/>
      <c r="O25" s="1720"/>
      <c r="P25" s="1720"/>
      <c r="Q25" s="1720"/>
      <c r="R25" s="1720"/>
      <c r="S25" s="1720"/>
      <c r="T25" s="1720"/>
      <c r="U25" s="1720"/>
      <c r="V25" s="1720"/>
      <c r="W25" s="1720"/>
      <c r="X25" s="1720"/>
      <c r="Y25" s="1720"/>
      <c r="Z25" s="1721"/>
      <c r="AA25" s="1721"/>
      <c r="AB25" s="1721"/>
      <c r="AC25" s="1721"/>
      <c r="AD25" s="355"/>
      <c r="AE25" s="363"/>
      <c r="AF25" s="363"/>
      <c r="AG25" s="363"/>
      <c r="AH25" s="1727"/>
      <c r="AI25" s="1729"/>
    </row>
    <row r="26" spans="1:37" s="1718" customFormat="1" ht="33" customHeight="1">
      <c r="A26" s="544" t="s">
        <v>522</v>
      </c>
      <c r="B26" s="1730">
        <v>1.0309278350515483</v>
      </c>
      <c r="C26" s="1730">
        <v>13.673469387755077</v>
      </c>
      <c r="D26" s="1730">
        <v>9.6947935368043066</v>
      </c>
      <c r="E26" s="1730">
        <v>61.21112929623569</v>
      </c>
      <c r="F26" s="1730">
        <v>44.670050761421336</v>
      </c>
      <c r="G26" s="1730">
        <v>3.6140350877193077</v>
      </c>
      <c r="H26" s="1730">
        <v>22.95970199796815</v>
      </c>
      <c r="I26" s="1730">
        <v>48.801982924814084</v>
      </c>
      <c r="J26" s="1730">
        <v>61.262261706459363</v>
      </c>
      <c r="K26" s="1730">
        <v>76.758866062205939</v>
      </c>
      <c r="L26" s="1730">
        <v>51.591321574511554</v>
      </c>
      <c r="M26" s="1730">
        <v>14.314281188140001</v>
      </c>
      <c r="N26" s="1730">
        <v>10.21333338738917</v>
      </c>
      <c r="O26" s="1730">
        <v>11.912922959204849</v>
      </c>
      <c r="P26" s="1730">
        <v>0.22360635420832864</v>
      </c>
      <c r="Q26" s="1730">
        <v>14.526970813715195</v>
      </c>
      <c r="R26" s="1730">
        <v>16.494850414662054</v>
      </c>
      <c r="S26" s="1730">
        <v>12.168535650024538</v>
      </c>
      <c r="T26" s="1730">
        <v>23.811357422072803</v>
      </c>
      <c r="U26" s="1730">
        <v>10.00848176420692</v>
      </c>
      <c r="V26" s="1730">
        <v>11.56515034695451</v>
      </c>
      <c r="W26" s="1730">
        <v>8.5487214927436099</v>
      </c>
      <c r="X26" s="1730">
        <v>6.5639523779206712</v>
      </c>
      <c r="Y26" s="1730">
        <v>15.055562193810502</v>
      </c>
      <c r="Z26" s="1730">
        <v>13.929560368192952</v>
      </c>
      <c r="AA26" s="1730">
        <v>11.8</v>
      </c>
      <c r="AB26" s="1730">
        <v>10.283025958087478</v>
      </c>
      <c r="AC26" s="1730">
        <v>11.981084477377024</v>
      </c>
      <c r="AD26" s="1708">
        <v>7.9568807847335847</v>
      </c>
      <c r="AE26" s="1708">
        <v>7.9782970487276117</v>
      </c>
      <c r="AF26" s="1709">
        <v>9.5500000000000007</v>
      </c>
      <c r="AG26" s="1709">
        <v>18.55</v>
      </c>
      <c r="AH26" s="1710">
        <v>15.371612592980881</v>
      </c>
      <c r="AI26" s="1711">
        <v>11.4</v>
      </c>
    </row>
    <row r="27" spans="1:37" s="1718" customFormat="1" ht="33" customHeight="1" thickBot="1">
      <c r="A27" s="545" t="s">
        <v>523</v>
      </c>
      <c r="B27" s="1712">
        <v>30</v>
      </c>
      <c r="C27" s="1712" t="s">
        <v>781</v>
      </c>
      <c r="D27" s="1712" t="s">
        <v>781</v>
      </c>
      <c r="E27" s="1712" t="s">
        <v>781</v>
      </c>
      <c r="F27" s="1712" t="s">
        <v>781</v>
      </c>
      <c r="G27" s="1712" t="s">
        <v>781</v>
      </c>
      <c r="H27" s="1712">
        <v>13</v>
      </c>
      <c r="I27" s="1712">
        <v>5</v>
      </c>
      <c r="J27" s="1712">
        <v>25</v>
      </c>
      <c r="K27" s="1712" t="s">
        <v>781</v>
      </c>
      <c r="L27" s="1712">
        <v>15</v>
      </c>
      <c r="M27" s="1712">
        <v>30</v>
      </c>
      <c r="N27" s="1712">
        <v>15</v>
      </c>
      <c r="O27" s="1712">
        <v>9</v>
      </c>
      <c r="P27" s="1731">
        <v>9</v>
      </c>
      <c r="Q27" s="1731">
        <v>9</v>
      </c>
      <c r="R27" s="1731">
        <v>7</v>
      </c>
      <c r="S27" s="1731">
        <v>9.3000000000000007</v>
      </c>
      <c r="T27" s="1731">
        <v>9</v>
      </c>
      <c r="U27" s="1731">
        <v>10</v>
      </c>
      <c r="V27" s="1731">
        <v>10</v>
      </c>
      <c r="W27" s="1731">
        <v>9</v>
      </c>
      <c r="X27" s="1731">
        <v>9</v>
      </c>
      <c r="Y27" s="1731">
        <v>9</v>
      </c>
      <c r="Z27" s="1732">
        <v>8.1999999999999993</v>
      </c>
      <c r="AA27" s="1732">
        <v>11.2</v>
      </c>
      <c r="AB27" s="1732">
        <v>12</v>
      </c>
      <c r="AC27" s="1733">
        <v>9.5</v>
      </c>
      <c r="AD27" s="1714">
        <v>9.8699999999999992</v>
      </c>
      <c r="AE27" s="1714">
        <v>7.5</v>
      </c>
      <c r="AF27" s="1714">
        <v>8</v>
      </c>
      <c r="AG27" s="1714">
        <v>11.9</v>
      </c>
      <c r="AH27" s="1723">
        <v>10.71</v>
      </c>
      <c r="AI27" s="1724">
        <v>13</v>
      </c>
    </row>
    <row r="28" spans="1:37" s="107" customFormat="1" ht="12.75">
      <c r="A28" s="373" t="s">
        <v>527</v>
      </c>
    </row>
    <row r="29" spans="1:37" s="107" customFormat="1" ht="15.75">
      <c r="A29" s="373" t="s">
        <v>1628</v>
      </c>
      <c r="M29" s="146"/>
      <c r="N29" s="146"/>
      <c r="O29" s="146"/>
      <c r="P29" s="146"/>
      <c r="Q29" s="146"/>
      <c r="R29" s="146"/>
      <c r="S29" s="146"/>
      <c r="T29" s="335"/>
      <c r="U29" s="335"/>
      <c r="V29" s="335"/>
      <c r="W29" s="335"/>
      <c r="X29" s="335"/>
      <c r="Y29" s="335"/>
      <c r="Z29" s="335"/>
      <c r="AA29" s="335"/>
      <c r="AB29" s="336"/>
      <c r="AC29" s="336"/>
      <c r="AD29" s="336"/>
      <c r="AE29" s="336"/>
    </row>
    <row r="30" spans="1:37" s="107" customFormat="1" ht="12.75">
      <c r="A30" s="373" t="s">
        <v>1629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S30" s="335"/>
      <c r="T30" s="335"/>
      <c r="U30" s="335"/>
      <c r="V30" s="335"/>
      <c r="W30" s="335"/>
      <c r="Y30" s="335"/>
    </row>
    <row r="31" spans="1:37" s="107" customFormat="1" ht="12.75">
      <c r="A31" s="373" t="s">
        <v>1630</v>
      </c>
      <c r="S31" s="335"/>
      <c r="T31" s="335"/>
      <c r="U31" s="335"/>
      <c r="V31" s="335"/>
      <c r="W31" s="335"/>
    </row>
    <row r="32" spans="1:37" s="107" customFormat="1" ht="15.75">
      <c r="A32" s="373" t="s">
        <v>1631</v>
      </c>
      <c r="B32" s="107" t="s">
        <v>7</v>
      </c>
      <c r="M32" s="146"/>
      <c r="N32" s="146"/>
      <c r="O32" s="146"/>
      <c r="P32" s="146"/>
      <c r="Q32" s="146"/>
      <c r="R32" s="146"/>
      <c r="S32" s="146"/>
      <c r="T32" s="335"/>
      <c r="U32" s="335"/>
      <c r="V32" s="335"/>
      <c r="W32" s="335"/>
      <c r="X32" s="335"/>
      <c r="Y32" s="335"/>
      <c r="Z32" s="335"/>
      <c r="AA32" s="335"/>
      <c r="AB32" s="336"/>
      <c r="AC32" s="336"/>
      <c r="AD32" s="336"/>
      <c r="AE32" s="336"/>
    </row>
    <row r="33" spans="1:30" s="107" customFormat="1" ht="15.75">
      <c r="A33" s="373" t="s">
        <v>1632</v>
      </c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335"/>
      <c r="Z33" s="146"/>
      <c r="AA33" s="322"/>
      <c r="AB33" s="322"/>
      <c r="AC33" s="322"/>
      <c r="AD33" s="322"/>
    </row>
    <row r="34" spans="1:30">
      <c r="S34" s="210"/>
      <c r="T34" s="210"/>
      <c r="U34" s="210"/>
      <c r="V34" s="210"/>
      <c r="W34" s="210"/>
    </row>
    <row r="35" spans="1:30">
      <c r="S35" s="210"/>
      <c r="T35" s="210"/>
      <c r="U35" s="210"/>
      <c r="V35" s="210"/>
      <c r="W35" s="210"/>
    </row>
    <row r="36" spans="1:30">
      <c r="S36" s="210"/>
      <c r="T36" s="210"/>
      <c r="U36" s="210"/>
      <c r="V36" s="210"/>
      <c r="W36" s="210"/>
    </row>
    <row r="37" spans="1:30">
      <c r="S37" s="210"/>
      <c r="T37" s="210"/>
      <c r="U37" s="210"/>
      <c r="V37" s="210"/>
      <c r="W37" s="210"/>
    </row>
    <row r="38" spans="1:30">
      <c r="S38" s="210"/>
      <c r="T38" s="210"/>
      <c r="U38" s="210"/>
      <c r="V38" s="210"/>
      <c r="W38" s="210"/>
    </row>
    <row r="39" spans="1:30">
      <c r="S39" s="210"/>
      <c r="T39" s="210"/>
      <c r="U39" s="210"/>
      <c r="V39" s="210"/>
      <c r="W39" s="210"/>
    </row>
    <row r="40" spans="1:30">
      <c r="S40" s="210"/>
      <c r="T40" s="210"/>
      <c r="U40" s="210"/>
      <c r="V40" s="210"/>
      <c r="W40" s="210"/>
    </row>
    <row r="41" spans="1:30">
      <c r="S41" s="210"/>
      <c r="T41" s="210"/>
      <c r="U41" s="210"/>
      <c r="V41" s="210"/>
      <c r="W41" s="210"/>
    </row>
  </sheetData>
  <hyperlinks>
    <hyperlink ref="A1" location="Menu!A1" display="Return to Menu"/>
  </hyperlinks>
  <pageMargins left="0.655511811" right="0.59055118110236204" top="0.655511811" bottom="0.511811023622047" header="0.31496062992126" footer="0.31496062992126"/>
  <pageSetup paperSize="9" scale="51" orientation="landscape" r:id="rId1"/>
  <colBreaks count="1" manualBreakCount="1">
    <brk id="18" max="32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W44"/>
  <sheetViews>
    <sheetView view="pageBreakPreview" zoomScaleNormal="75" zoomScaleSheetLayoutView="100" workbookViewId="0">
      <pane xSplit="1" ySplit="6" topLeftCell="B7" activePane="bottomRight" state="frozen"/>
      <selection activeCell="G48" sqref="G48"/>
      <selection pane="topRight" activeCell="G48" sqref="G48"/>
      <selection pane="bottomLeft" activeCell="G48" sqref="G48"/>
      <selection pane="bottomRight"/>
    </sheetView>
  </sheetViews>
  <sheetFormatPr defaultColWidth="16.5703125" defaultRowHeight="12.75"/>
  <cols>
    <col min="1" max="1" width="11.28515625" style="294" customWidth="1"/>
    <col min="2" max="2" width="17.7109375" style="16" bestFit="1" customWidth="1"/>
    <col min="3" max="5" width="12.5703125" style="16" bestFit="1" customWidth="1"/>
    <col min="6" max="6" width="12.28515625" style="16" bestFit="1" customWidth="1"/>
    <col min="7" max="8" width="12.5703125" style="16" bestFit="1" customWidth="1"/>
    <col min="9" max="9" width="13.85546875" style="16" bestFit="1" customWidth="1"/>
    <col min="10" max="10" width="15.5703125" style="16" customWidth="1"/>
    <col min="11" max="11" width="12.5703125" style="16" bestFit="1" customWidth="1"/>
    <col min="12" max="12" width="11.42578125" style="16" bestFit="1" customWidth="1"/>
    <col min="13" max="13" width="13.85546875" style="16" bestFit="1" customWidth="1"/>
    <col min="14" max="14" width="13.85546875" style="71" bestFit="1" customWidth="1"/>
    <col min="15" max="15" width="12.42578125" style="16" customWidth="1"/>
    <col min="16" max="16" width="18.28515625" style="16" customWidth="1"/>
    <col min="17" max="17" width="19.28515625" style="16" customWidth="1"/>
    <col min="18" max="18" width="21.7109375" style="16" customWidth="1"/>
    <col min="19" max="19" width="13.85546875" style="16" bestFit="1" customWidth="1"/>
    <col min="20" max="231" width="9.140625" style="16" customWidth="1"/>
    <col min="232" max="232" width="11.28515625" style="16" customWidth="1"/>
    <col min="233" max="233" width="17.7109375" style="16" bestFit="1" customWidth="1"/>
    <col min="234" max="236" width="12.5703125" style="16" bestFit="1" customWidth="1"/>
    <col min="237" max="237" width="12.28515625" style="16" bestFit="1" customWidth="1"/>
    <col min="238" max="239" width="12.5703125" style="16" bestFit="1" customWidth="1"/>
    <col min="240" max="240" width="13.85546875" style="16" bestFit="1" customWidth="1"/>
    <col min="241" max="242" width="12.5703125" style="16" bestFit="1" customWidth="1"/>
    <col min="243" max="243" width="11.42578125" style="16" bestFit="1" customWidth="1"/>
    <col min="244" max="244" width="13.85546875" style="16" bestFit="1" customWidth="1"/>
    <col min="245" max="245" width="10.7109375" style="16" customWidth="1"/>
    <col min="246" max="246" width="15.85546875" style="16" customWidth="1"/>
    <col min="247" max="247" width="13.140625" style="16" customWidth="1"/>
    <col min="248" max="248" width="16.5703125" style="16" customWidth="1"/>
    <col min="249" max="249" width="14.28515625" style="16" customWidth="1"/>
    <col min="250" max="250" width="14.5703125" style="16" customWidth="1"/>
    <col min="251" max="251" width="15" style="16" customWidth="1"/>
    <col min="252" max="252" width="14.140625" style="16" customWidth="1"/>
    <col min="253" max="253" width="14.7109375" style="16" customWidth="1"/>
    <col min="254" max="254" width="13.5703125" style="16" customWidth="1"/>
    <col min="255" max="255" width="15.28515625" style="16" customWidth="1"/>
    <col min="256" max="16384" width="16.5703125" style="16"/>
  </cols>
  <sheetData>
    <row r="1" spans="1:23" ht="26.25">
      <c r="A1" s="390" t="s">
        <v>1123</v>
      </c>
    </row>
    <row r="2" spans="1:23" s="551" customFormat="1" ht="21.75" thickBot="1">
      <c r="A2" s="1330" t="s">
        <v>1529</v>
      </c>
      <c r="B2" s="1331"/>
      <c r="C2" s="1331"/>
      <c r="D2" s="1331"/>
      <c r="E2" s="1331"/>
      <c r="F2" s="1331"/>
      <c r="G2" s="1331"/>
      <c r="H2" s="1331"/>
      <c r="I2" s="1331"/>
      <c r="O2" s="549"/>
    </row>
    <row r="3" spans="1:23" s="168" customFormat="1" ht="24" customHeight="1">
      <c r="A3" s="1361"/>
      <c r="B3" s="2368" t="s">
        <v>949</v>
      </c>
      <c r="C3" s="2369"/>
      <c r="D3" s="2369"/>
      <c r="E3" s="2369"/>
      <c r="F3" s="2369"/>
      <c r="G3" s="2369"/>
      <c r="H3" s="2369"/>
      <c r="I3" s="2369"/>
      <c r="J3" s="2373"/>
      <c r="K3" s="2374"/>
      <c r="L3" s="2375"/>
      <c r="M3" s="1332" t="s">
        <v>743</v>
      </c>
      <c r="N3" s="2370" t="s">
        <v>826</v>
      </c>
      <c r="O3" s="314"/>
      <c r="U3" s="169"/>
      <c r="V3" s="169"/>
      <c r="W3" s="169"/>
    </row>
    <row r="4" spans="1:23" s="56" customFormat="1" ht="15.95" customHeight="1">
      <c r="A4" s="1362"/>
      <c r="B4" s="1363" t="s">
        <v>827</v>
      </c>
      <c r="C4" s="1364"/>
      <c r="D4" s="1364"/>
      <c r="E4" s="1364" t="s">
        <v>721</v>
      </c>
      <c r="F4" s="1364" t="s">
        <v>722</v>
      </c>
      <c r="G4" s="1364" t="s">
        <v>7</v>
      </c>
      <c r="H4" s="1364"/>
      <c r="I4" s="1364"/>
      <c r="J4" s="1365" t="s">
        <v>828</v>
      </c>
      <c r="K4" s="1365" t="s">
        <v>723</v>
      </c>
      <c r="L4" s="1365"/>
      <c r="M4" s="1365" t="s">
        <v>827</v>
      </c>
      <c r="N4" s="2371"/>
      <c r="O4" s="78"/>
    </row>
    <row r="5" spans="1:23" s="56" customFormat="1" ht="15.95" customHeight="1">
      <c r="A5" s="718" t="s">
        <v>275</v>
      </c>
      <c r="B5" s="1366" t="s">
        <v>724</v>
      </c>
      <c r="C5" s="1367" t="s">
        <v>725</v>
      </c>
      <c r="D5" s="1367" t="s">
        <v>726</v>
      </c>
      <c r="E5" s="1367" t="s">
        <v>727</v>
      </c>
      <c r="F5" s="1367" t="s">
        <v>617</v>
      </c>
      <c r="G5" s="1367" t="s">
        <v>728</v>
      </c>
      <c r="H5" s="1367" t="s">
        <v>729</v>
      </c>
      <c r="I5" s="1367" t="s">
        <v>730</v>
      </c>
      <c r="J5" s="179" t="s">
        <v>827</v>
      </c>
      <c r="K5" s="179" t="s">
        <v>731</v>
      </c>
      <c r="L5" s="179" t="s">
        <v>241</v>
      </c>
      <c r="M5" s="179"/>
      <c r="N5" s="2371"/>
      <c r="O5" s="78"/>
    </row>
    <row r="6" spans="1:23" s="56" customFormat="1" ht="15.95" customHeight="1" thickBot="1">
      <c r="A6" s="717"/>
      <c r="B6" s="181" t="s">
        <v>732</v>
      </c>
      <c r="C6" s="1368"/>
      <c r="D6" s="1368"/>
      <c r="E6" s="1368"/>
      <c r="F6" s="1368"/>
      <c r="G6" s="1368" t="s">
        <v>7</v>
      </c>
      <c r="H6" s="1368"/>
      <c r="I6" s="1368" t="s">
        <v>733</v>
      </c>
      <c r="J6" s="180" t="s">
        <v>734</v>
      </c>
      <c r="K6" s="180" t="s">
        <v>735</v>
      </c>
      <c r="L6" s="180" t="s">
        <v>736</v>
      </c>
      <c r="M6" s="180" t="s">
        <v>814</v>
      </c>
      <c r="N6" s="2372"/>
      <c r="O6" s="78"/>
    </row>
    <row r="7" spans="1:23" ht="20.100000000000001" customHeight="1">
      <c r="A7" s="718">
        <v>1981</v>
      </c>
      <c r="B7" s="1355">
        <v>234.05</v>
      </c>
      <c r="C7" s="1356">
        <v>22.109000000000002</v>
      </c>
      <c r="D7" s="1356">
        <v>27.907</v>
      </c>
      <c r="E7" s="1356">
        <v>116.41800000000001</v>
      </c>
      <c r="F7" s="1356">
        <v>9.9580000000000002</v>
      </c>
      <c r="G7" s="1356">
        <v>42.110999999999997</v>
      </c>
      <c r="H7" s="1356">
        <v>0</v>
      </c>
      <c r="I7" s="1356">
        <v>15.547000000000001</v>
      </c>
      <c r="J7" s="1356">
        <v>6.6159999999999997</v>
      </c>
      <c r="K7" s="1356">
        <v>3.2160000000000002</v>
      </c>
      <c r="L7" s="1356">
        <v>3.4</v>
      </c>
      <c r="M7" s="1356">
        <v>0</v>
      </c>
      <c r="N7" s="1357">
        <v>240.666</v>
      </c>
      <c r="O7" s="186"/>
      <c r="P7" s="186"/>
      <c r="Q7" s="186"/>
    </row>
    <row r="8" spans="1:23" ht="20.100000000000001" customHeight="1">
      <c r="A8" s="718">
        <v>1982</v>
      </c>
      <c r="B8" s="1355">
        <v>248.76499999999999</v>
      </c>
      <c r="C8" s="1356">
        <v>27.507000000000001</v>
      </c>
      <c r="D8" s="1356">
        <v>28.43</v>
      </c>
      <c r="E8" s="1356">
        <v>121.401</v>
      </c>
      <c r="F8" s="1356">
        <v>11.002000000000001</v>
      </c>
      <c r="G8" s="1356">
        <v>43.247</v>
      </c>
      <c r="H8" s="1356">
        <v>0</v>
      </c>
      <c r="I8" s="1356">
        <v>17.178000000000001</v>
      </c>
      <c r="J8" s="1356">
        <v>10.744999999999999</v>
      </c>
      <c r="K8" s="1356">
        <v>3.9540000000000002</v>
      </c>
      <c r="L8" s="1356">
        <v>6.7910000000000004</v>
      </c>
      <c r="M8" s="1356">
        <v>0</v>
      </c>
      <c r="N8" s="1357">
        <v>259.51</v>
      </c>
      <c r="O8" s="186"/>
      <c r="P8" s="186"/>
      <c r="Q8" s="186"/>
    </row>
    <row r="9" spans="1:23" ht="20.100000000000001" customHeight="1">
      <c r="A9" s="718">
        <v>1983</v>
      </c>
      <c r="B9" s="1355">
        <v>191.80099999999999</v>
      </c>
      <c r="C9" s="1356">
        <v>26.359000000000002</v>
      </c>
      <c r="D9" s="1356">
        <v>24.933</v>
      </c>
      <c r="E9" s="1356">
        <v>115.73699999999999</v>
      </c>
      <c r="F9" s="1356">
        <v>6.657</v>
      </c>
      <c r="G9" s="1356">
        <v>-2.8969999999999998</v>
      </c>
      <c r="H9" s="1356">
        <v>0</v>
      </c>
      <c r="I9" s="1356">
        <v>21.012</v>
      </c>
      <c r="J9" s="1356">
        <v>36.832000000000001</v>
      </c>
      <c r="K9" s="1356">
        <v>4.0780000000000003</v>
      </c>
      <c r="L9" s="1356">
        <v>32.753999999999998</v>
      </c>
      <c r="M9" s="1356">
        <v>0</v>
      </c>
      <c r="N9" s="1357">
        <v>228.63300000000001</v>
      </c>
      <c r="O9" s="186"/>
      <c r="P9" s="186"/>
      <c r="Q9" s="186"/>
    </row>
    <row r="10" spans="1:23" ht="20.100000000000001" customHeight="1">
      <c r="A10" s="718">
        <v>1984</v>
      </c>
      <c r="B10" s="1355">
        <v>205.69399999999999</v>
      </c>
      <c r="C10" s="1356">
        <v>28.337</v>
      </c>
      <c r="D10" s="1356">
        <v>28.72</v>
      </c>
      <c r="E10" s="1356">
        <v>94.185000000000002</v>
      </c>
      <c r="F10" s="1356">
        <v>6.101</v>
      </c>
      <c r="G10" s="1356">
        <v>24.616</v>
      </c>
      <c r="H10" s="1356">
        <v>0</v>
      </c>
      <c r="I10" s="1356">
        <v>23.734999999999999</v>
      </c>
      <c r="J10" s="1356">
        <v>31.901</v>
      </c>
      <c r="K10" s="1356">
        <v>4.75</v>
      </c>
      <c r="L10" s="1356">
        <v>27.151</v>
      </c>
      <c r="M10" s="1356">
        <v>0</v>
      </c>
      <c r="N10" s="1357">
        <v>237.595</v>
      </c>
      <c r="O10" s="186"/>
      <c r="P10" s="186"/>
      <c r="Q10" s="186"/>
    </row>
    <row r="11" spans="1:23" ht="20.100000000000001" customHeight="1">
      <c r="A11" s="718">
        <v>1985</v>
      </c>
      <c r="B11" s="1355">
        <v>195.29</v>
      </c>
      <c r="C11" s="1356">
        <v>35.649000000000001</v>
      </c>
      <c r="D11" s="1356">
        <v>29.42</v>
      </c>
      <c r="E11" s="1356">
        <v>99.256</v>
      </c>
      <c r="F11" s="1356">
        <v>6.11</v>
      </c>
      <c r="G11" s="1356">
        <v>12.218</v>
      </c>
      <c r="H11" s="1356">
        <v>0</v>
      </c>
      <c r="I11" s="1356">
        <v>12.637</v>
      </c>
      <c r="J11" s="1356">
        <v>9.7959999999999994</v>
      </c>
      <c r="K11" s="1356">
        <v>4.5839999999999996</v>
      </c>
      <c r="L11" s="1356">
        <v>5.2119999999999997</v>
      </c>
      <c r="M11" s="1356">
        <v>0</v>
      </c>
      <c r="N11" s="1357">
        <v>205.08600000000001</v>
      </c>
      <c r="O11" s="186"/>
      <c r="P11" s="186"/>
      <c r="Q11" s="186"/>
    </row>
    <row r="12" spans="1:23" ht="20.100000000000001" customHeight="1">
      <c r="A12" s="718">
        <v>1986</v>
      </c>
      <c r="B12" s="1355">
        <v>254.15799999999999</v>
      </c>
      <c r="C12" s="1356">
        <v>41.636000000000003</v>
      </c>
      <c r="D12" s="1356">
        <v>30.173999999999999</v>
      </c>
      <c r="E12" s="1356">
        <v>104.72199999999999</v>
      </c>
      <c r="F12" s="1356">
        <v>5.806</v>
      </c>
      <c r="G12" s="1356">
        <v>34.741999999999997</v>
      </c>
      <c r="H12" s="1356">
        <v>0</v>
      </c>
      <c r="I12" s="1356">
        <v>37.078000000000003</v>
      </c>
      <c r="J12" s="1356">
        <v>9.5340000000000007</v>
      </c>
      <c r="K12" s="1356">
        <v>5.14</v>
      </c>
      <c r="L12" s="1356">
        <v>4.3940000000000001</v>
      </c>
      <c r="M12" s="1356">
        <v>0</v>
      </c>
      <c r="N12" s="1357">
        <v>263.69200000000001</v>
      </c>
      <c r="O12" s="186"/>
      <c r="P12" s="186"/>
      <c r="Q12" s="186"/>
    </row>
    <row r="13" spans="1:23" ht="20.100000000000001" customHeight="1">
      <c r="A13" s="718">
        <v>1987</v>
      </c>
      <c r="B13" s="1355">
        <v>406.5</v>
      </c>
      <c r="C13" s="1356">
        <v>75.087000000000003</v>
      </c>
      <c r="D13" s="1356">
        <v>47.808</v>
      </c>
      <c r="E13" s="1356">
        <v>126.795</v>
      </c>
      <c r="F13" s="1356">
        <v>6.6360000000000001</v>
      </c>
      <c r="G13" s="1356">
        <v>95.09</v>
      </c>
      <c r="H13" s="1356">
        <v>0</v>
      </c>
      <c r="I13" s="1356">
        <v>55.084000000000003</v>
      </c>
      <c r="J13" s="1356">
        <v>13.458</v>
      </c>
      <c r="K13" s="1356">
        <v>6.9169999999999998</v>
      </c>
      <c r="L13" s="1356">
        <v>6.5410000000000004</v>
      </c>
      <c r="M13" s="1356">
        <v>0</v>
      </c>
      <c r="N13" s="1357">
        <v>419.95800000000003</v>
      </c>
      <c r="O13" s="186"/>
      <c r="P13" s="186"/>
      <c r="Q13" s="186"/>
    </row>
    <row r="14" spans="1:23" ht="20.100000000000001" customHeight="1">
      <c r="A14" s="718">
        <v>1988</v>
      </c>
      <c r="B14" s="1355">
        <v>486.64800000000002</v>
      </c>
      <c r="C14" s="1356">
        <v>82.712000000000003</v>
      </c>
      <c r="D14" s="1356">
        <v>58.384999999999998</v>
      </c>
      <c r="E14" s="1356">
        <v>151.53899999999999</v>
      </c>
      <c r="F14" s="1356">
        <v>10.808999999999999</v>
      </c>
      <c r="G14" s="1356">
        <v>103.521</v>
      </c>
      <c r="H14" s="1356">
        <v>0</v>
      </c>
      <c r="I14" s="1356">
        <v>79.682000000000002</v>
      </c>
      <c r="J14" s="1356">
        <v>20.027000000000001</v>
      </c>
      <c r="K14" s="1356">
        <v>11.319000000000001</v>
      </c>
      <c r="L14" s="1356">
        <v>8.7080000000000002</v>
      </c>
      <c r="M14" s="1356">
        <v>0</v>
      </c>
      <c r="N14" s="1357">
        <v>506.67500000000001</v>
      </c>
      <c r="O14" s="186"/>
      <c r="P14" s="186"/>
      <c r="Q14" s="186"/>
    </row>
    <row r="15" spans="1:23" ht="20.100000000000001" customHeight="1">
      <c r="A15" s="718">
        <v>1989</v>
      </c>
      <c r="B15" s="1355">
        <v>673.08900000000006</v>
      </c>
      <c r="C15" s="1356">
        <v>154.922</v>
      </c>
      <c r="D15" s="1356">
        <v>111.303</v>
      </c>
      <c r="E15" s="1356">
        <v>161.89500000000001</v>
      </c>
      <c r="F15" s="1356">
        <v>13.101000000000001</v>
      </c>
      <c r="G15" s="1356">
        <v>149.501</v>
      </c>
      <c r="H15" s="1356">
        <v>0</v>
      </c>
      <c r="I15" s="1356">
        <v>82.367000000000004</v>
      </c>
      <c r="J15" s="1356">
        <v>28.675000000000001</v>
      </c>
      <c r="K15" s="1356">
        <v>15.247999999999999</v>
      </c>
      <c r="L15" s="1356">
        <v>13.427</v>
      </c>
      <c r="M15" s="1356">
        <v>0</v>
      </c>
      <c r="N15" s="1357">
        <v>701.76400000000001</v>
      </c>
      <c r="O15" s="186"/>
      <c r="P15" s="186"/>
      <c r="Q15" s="186"/>
    </row>
    <row r="16" spans="1:23" ht="20.100000000000001" customHeight="1">
      <c r="A16" s="718">
        <v>1990</v>
      </c>
      <c r="B16" s="1355">
        <v>1013.674</v>
      </c>
      <c r="C16" s="1356">
        <v>194.435</v>
      </c>
      <c r="D16" s="1356">
        <v>124.173</v>
      </c>
      <c r="E16" s="1356">
        <v>343.86399999999998</v>
      </c>
      <c r="F16" s="1356">
        <v>11.679</v>
      </c>
      <c r="G16" s="1356">
        <v>188.58</v>
      </c>
      <c r="H16" s="1356">
        <v>0</v>
      </c>
      <c r="I16" s="1356">
        <v>150.94300000000001</v>
      </c>
      <c r="J16" s="1356">
        <v>34.768999999999998</v>
      </c>
      <c r="K16" s="1356">
        <v>23.774000000000001</v>
      </c>
      <c r="L16" s="1356">
        <v>10.994999999999999</v>
      </c>
      <c r="M16" s="1356">
        <v>0</v>
      </c>
      <c r="N16" s="1357">
        <v>1048.443</v>
      </c>
      <c r="O16" s="186"/>
      <c r="P16" s="186"/>
      <c r="Q16" s="186"/>
    </row>
    <row r="17" spans="1:17" ht="20.100000000000001" customHeight="1">
      <c r="A17" s="718">
        <v>1991</v>
      </c>
      <c r="B17" s="1355">
        <v>1296.2429999999999</v>
      </c>
      <c r="C17" s="1356">
        <v>233.41800000000001</v>
      </c>
      <c r="D17" s="1356">
        <v>176.27099999999999</v>
      </c>
      <c r="E17" s="1356">
        <v>501.76</v>
      </c>
      <c r="F17" s="1356">
        <v>38.15</v>
      </c>
      <c r="G17" s="1356">
        <v>213.208</v>
      </c>
      <c r="H17" s="1356">
        <v>0</v>
      </c>
      <c r="I17" s="1356">
        <v>133.43600000000001</v>
      </c>
      <c r="J17" s="1356">
        <v>37.994</v>
      </c>
      <c r="K17" s="1356">
        <v>20.908999999999999</v>
      </c>
      <c r="L17" s="1356">
        <v>17.085000000000001</v>
      </c>
      <c r="M17" s="1356">
        <v>0</v>
      </c>
      <c r="N17" s="1357">
        <v>1334.2370000000001</v>
      </c>
      <c r="O17" s="186"/>
      <c r="P17" s="186"/>
      <c r="Q17" s="186"/>
    </row>
    <row r="18" spans="1:17" ht="20.100000000000001" customHeight="1">
      <c r="A18" s="718">
        <v>1992</v>
      </c>
      <c r="B18" s="1355">
        <v>2445.6909999999998</v>
      </c>
      <c r="C18" s="1356">
        <v>839.24800000000005</v>
      </c>
      <c r="D18" s="1356">
        <v>249.77799999999999</v>
      </c>
      <c r="E18" s="1356">
        <v>906.28200000000004</v>
      </c>
      <c r="F18" s="1356">
        <v>24.178000000000001</v>
      </c>
      <c r="G18" s="1356">
        <v>363.48399999999998</v>
      </c>
      <c r="H18" s="1356">
        <v>0</v>
      </c>
      <c r="I18" s="1356">
        <v>62.720999999999997</v>
      </c>
      <c r="J18" s="1356">
        <v>72.209999999999994</v>
      </c>
      <c r="K18" s="1356">
        <v>58.296999999999997</v>
      </c>
      <c r="L18" s="1356">
        <v>13.913</v>
      </c>
      <c r="M18" s="1356">
        <v>0</v>
      </c>
      <c r="N18" s="1357">
        <v>2517.9009999999998</v>
      </c>
      <c r="O18" s="186"/>
      <c r="P18" s="186"/>
      <c r="Q18" s="186"/>
    </row>
    <row r="19" spans="1:17" ht="20.100000000000001" customHeight="1">
      <c r="A19" s="718">
        <v>1993</v>
      </c>
      <c r="B19" s="1355">
        <v>4931.9179999999997</v>
      </c>
      <c r="C19" s="1356">
        <v>543.49599999999998</v>
      </c>
      <c r="D19" s="1356">
        <v>605.49800000000005</v>
      </c>
      <c r="E19" s="1356">
        <v>1907.9690000000001</v>
      </c>
      <c r="F19" s="1356">
        <v>95.659000000000006</v>
      </c>
      <c r="G19" s="1356">
        <v>566.59699999999998</v>
      </c>
      <c r="H19" s="1356">
        <v>0</v>
      </c>
      <c r="I19" s="1356">
        <v>1212.6990000000001</v>
      </c>
      <c r="J19" s="1356">
        <v>969.33900000000006</v>
      </c>
      <c r="K19" s="1356">
        <v>877.34</v>
      </c>
      <c r="L19" s="1356">
        <v>91.998999999999995</v>
      </c>
      <c r="M19" s="1356">
        <v>0</v>
      </c>
      <c r="N19" s="1357">
        <v>5901.2569999999996</v>
      </c>
      <c r="O19" s="186"/>
      <c r="P19" s="186"/>
      <c r="Q19" s="186"/>
    </row>
    <row r="20" spans="1:17" ht="20.100000000000001" customHeight="1">
      <c r="A20" s="718">
        <v>1994</v>
      </c>
      <c r="B20" s="1355">
        <v>14519.148999999999</v>
      </c>
      <c r="C20" s="1356">
        <v>535.49400000000003</v>
      </c>
      <c r="D20" s="1356">
        <v>602.822</v>
      </c>
      <c r="E20" s="1356">
        <v>2284.8789999999999</v>
      </c>
      <c r="F20" s="1356">
        <v>62.134</v>
      </c>
      <c r="G20" s="1356">
        <v>10703.494000000001</v>
      </c>
      <c r="H20" s="1356">
        <v>0</v>
      </c>
      <c r="I20" s="1356">
        <v>330.32600000000002</v>
      </c>
      <c r="J20" s="1356">
        <v>152.52600000000001</v>
      </c>
      <c r="K20" s="1356">
        <v>70.507999999999996</v>
      </c>
      <c r="L20" s="1356">
        <v>82.018000000000001</v>
      </c>
      <c r="M20" s="1356">
        <v>0</v>
      </c>
      <c r="N20" s="1357">
        <v>14671.674999999999</v>
      </c>
      <c r="O20" s="186"/>
      <c r="P20" s="186"/>
      <c r="Q20" s="186"/>
    </row>
    <row r="21" spans="1:17" ht="20.100000000000001" customHeight="1">
      <c r="A21" s="718">
        <v>1995</v>
      </c>
      <c r="B21" s="1355">
        <v>13525.125</v>
      </c>
      <c r="C21" s="1356">
        <v>781.96299999999997</v>
      </c>
      <c r="D21" s="1356">
        <v>763.1</v>
      </c>
      <c r="E21" s="1356">
        <v>2346.806</v>
      </c>
      <c r="F21" s="1356">
        <v>99.471000000000004</v>
      </c>
      <c r="G21" s="1356">
        <v>9083.4220000000005</v>
      </c>
      <c r="H21" s="1356">
        <v>0</v>
      </c>
      <c r="I21" s="1356">
        <v>450.363</v>
      </c>
      <c r="J21" s="1356">
        <v>1062.5239999999999</v>
      </c>
      <c r="K21" s="1356">
        <v>884.77</v>
      </c>
      <c r="L21" s="1356">
        <v>177.75399999999999</v>
      </c>
      <c r="M21" s="1356">
        <v>0</v>
      </c>
      <c r="N21" s="1357">
        <v>14587.648999999999</v>
      </c>
      <c r="O21" s="186"/>
      <c r="P21" s="186"/>
      <c r="Q21" s="186"/>
    </row>
    <row r="22" spans="1:17" ht="20.100000000000001" customHeight="1">
      <c r="A22" s="718">
        <v>1996</v>
      </c>
      <c r="B22" s="1355">
        <v>11091.331</v>
      </c>
      <c r="C22" s="1356">
        <v>1822.1980000000001</v>
      </c>
      <c r="D22" s="1356">
        <v>1832.617</v>
      </c>
      <c r="E22" s="1356">
        <v>3384.7080000000001</v>
      </c>
      <c r="F22" s="1356">
        <v>160.404</v>
      </c>
      <c r="G22" s="1356">
        <v>2771.9540000000002</v>
      </c>
      <c r="H22" s="1356">
        <v>0</v>
      </c>
      <c r="I22" s="1356">
        <v>1119.45</v>
      </c>
      <c r="J22" s="1356">
        <v>2059.232</v>
      </c>
      <c r="K22" s="1356">
        <v>566.15700000000004</v>
      </c>
      <c r="L22" s="1356">
        <v>1493.075</v>
      </c>
      <c r="M22" s="1356">
        <v>0</v>
      </c>
      <c r="N22" s="1357">
        <v>13150.563</v>
      </c>
      <c r="O22" s="186"/>
      <c r="P22" s="186"/>
      <c r="Q22" s="186"/>
    </row>
    <row r="23" spans="1:17" ht="20.100000000000001" customHeight="1">
      <c r="A23" s="718">
        <v>1997</v>
      </c>
      <c r="B23" s="1355">
        <v>10941.579</v>
      </c>
      <c r="C23" s="1356">
        <v>2068.116</v>
      </c>
      <c r="D23" s="1356">
        <v>1286.3150000000001</v>
      </c>
      <c r="E23" s="1356">
        <v>3771.2449999999999</v>
      </c>
      <c r="F23" s="1356">
        <v>565.596</v>
      </c>
      <c r="G23" s="1356">
        <v>1786.404</v>
      </c>
      <c r="H23" s="1356">
        <v>0</v>
      </c>
      <c r="I23" s="1356">
        <v>1463.903</v>
      </c>
      <c r="J23" s="1356">
        <v>5577.4390000000003</v>
      </c>
      <c r="K23" s="1356">
        <v>159.608</v>
      </c>
      <c r="L23" s="1356">
        <v>5417.8310000000001</v>
      </c>
      <c r="M23" s="1356">
        <v>0</v>
      </c>
      <c r="N23" s="1357">
        <v>16519.018</v>
      </c>
      <c r="O23" s="186"/>
      <c r="P23" s="186"/>
      <c r="Q23" s="186"/>
    </row>
    <row r="24" spans="1:17" ht="20.100000000000001" customHeight="1">
      <c r="A24" s="718">
        <v>1998</v>
      </c>
      <c r="B24" s="1355">
        <v>11688.251</v>
      </c>
      <c r="C24" s="1356">
        <v>2385.0650000000001</v>
      </c>
      <c r="D24" s="1356">
        <v>1717.8119999999999</v>
      </c>
      <c r="E24" s="1356">
        <v>3616.41</v>
      </c>
      <c r="F24" s="1356">
        <v>514.31200000000001</v>
      </c>
      <c r="G24" s="1356">
        <v>1624.009</v>
      </c>
      <c r="H24" s="1356">
        <v>0</v>
      </c>
      <c r="I24" s="1356">
        <v>1830.643</v>
      </c>
      <c r="J24" s="1356">
        <v>6158.22</v>
      </c>
      <c r="K24" s="1356">
        <v>172.96100000000001</v>
      </c>
      <c r="L24" s="1356">
        <v>5985.259</v>
      </c>
      <c r="M24" s="1356">
        <v>0</v>
      </c>
      <c r="N24" s="1357">
        <v>17846.471000000001</v>
      </c>
      <c r="O24" s="186"/>
      <c r="P24" s="186"/>
      <c r="Q24" s="186"/>
    </row>
    <row r="25" spans="1:17" ht="20.100000000000001" customHeight="1">
      <c r="A25" s="687" t="s">
        <v>794</v>
      </c>
      <c r="B25" s="1355">
        <v>14597.28</v>
      </c>
      <c r="C25" s="1356">
        <v>2920.5</v>
      </c>
      <c r="D25" s="1356">
        <v>2351.91</v>
      </c>
      <c r="E25" s="1356">
        <v>6293.13</v>
      </c>
      <c r="F25" s="1356">
        <v>244.27</v>
      </c>
      <c r="G25" s="1356">
        <v>2349.66</v>
      </c>
      <c r="H25" s="1356">
        <v>0</v>
      </c>
      <c r="I25" s="1356">
        <v>437.81</v>
      </c>
      <c r="J25" s="1356">
        <v>46.578000000000003</v>
      </c>
      <c r="K25" s="1356">
        <v>46.578000000000003</v>
      </c>
      <c r="L25" s="1356">
        <v>0</v>
      </c>
      <c r="M25" s="1356">
        <v>0</v>
      </c>
      <c r="N25" s="1357">
        <v>14643.858</v>
      </c>
      <c r="O25" s="186"/>
      <c r="P25" s="186"/>
      <c r="Q25" s="186"/>
    </row>
    <row r="26" spans="1:17" ht="20.100000000000001" customHeight="1">
      <c r="A26" s="718">
        <v>2000</v>
      </c>
      <c r="B26" s="1355">
        <v>22531.46</v>
      </c>
      <c r="C26" s="1356">
        <v>3449.78</v>
      </c>
      <c r="D26" s="1356">
        <v>2872.57</v>
      </c>
      <c r="E26" s="1356">
        <v>7403.98</v>
      </c>
      <c r="F26" s="1356">
        <v>260.68</v>
      </c>
      <c r="G26" s="1356">
        <v>3103.37</v>
      </c>
      <c r="H26" s="1356">
        <v>0</v>
      </c>
      <c r="I26" s="1356">
        <v>5441.08</v>
      </c>
      <c r="J26" s="1356">
        <v>0</v>
      </c>
      <c r="K26" s="1356">
        <v>0</v>
      </c>
      <c r="L26" s="1356">
        <v>0</v>
      </c>
      <c r="M26" s="1356">
        <v>0</v>
      </c>
      <c r="N26" s="1357">
        <v>22531.46</v>
      </c>
      <c r="O26" s="186"/>
      <c r="P26" s="186"/>
      <c r="Q26" s="186"/>
    </row>
    <row r="27" spans="1:17" ht="20.100000000000001" customHeight="1">
      <c r="A27" s="718">
        <v>2001</v>
      </c>
      <c r="B27" s="1355">
        <v>28981.29</v>
      </c>
      <c r="C27" s="1356">
        <v>3807.94</v>
      </c>
      <c r="D27" s="1356">
        <v>3888.02</v>
      </c>
      <c r="E27" s="1356">
        <v>10101.83</v>
      </c>
      <c r="F27" s="1356">
        <v>384.17</v>
      </c>
      <c r="G27" s="1356">
        <v>3997.07</v>
      </c>
      <c r="H27" s="1356">
        <v>0</v>
      </c>
      <c r="I27" s="1356">
        <v>6802.26</v>
      </c>
      <c r="J27" s="1356">
        <v>0</v>
      </c>
      <c r="K27" s="1356">
        <v>0</v>
      </c>
      <c r="L27" s="1356">
        <v>0</v>
      </c>
      <c r="M27" s="1356">
        <v>0</v>
      </c>
      <c r="N27" s="1357">
        <v>28981.29</v>
      </c>
      <c r="O27" s="186"/>
      <c r="P27" s="186"/>
      <c r="Q27" s="186"/>
    </row>
    <row r="28" spans="1:17" ht="20.100000000000001" customHeight="1">
      <c r="A28" s="718">
        <v>2002</v>
      </c>
      <c r="B28" s="1355">
        <v>37765.89</v>
      </c>
      <c r="C28" s="1356">
        <v>4908.3</v>
      </c>
      <c r="D28" s="1356">
        <v>4918.67</v>
      </c>
      <c r="E28" s="1356">
        <v>11715.49</v>
      </c>
      <c r="F28" s="1356">
        <v>402.32</v>
      </c>
      <c r="G28" s="1356">
        <v>4269.54</v>
      </c>
      <c r="H28" s="1356">
        <v>0</v>
      </c>
      <c r="I28" s="1356">
        <v>11551.57</v>
      </c>
      <c r="J28" s="1356">
        <v>0</v>
      </c>
      <c r="K28" s="1356">
        <v>0</v>
      </c>
      <c r="L28" s="1356">
        <v>0</v>
      </c>
      <c r="M28" s="1356">
        <v>0</v>
      </c>
      <c r="N28" s="1357">
        <v>37765.89</v>
      </c>
      <c r="O28" s="186"/>
      <c r="P28" s="186"/>
      <c r="Q28" s="186"/>
    </row>
    <row r="29" spans="1:17" ht="20.100000000000001" customHeight="1">
      <c r="A29" s="718">
        <v>2003</v>
      </c>
      <c r="B29" s="1355">
        <v>43441.81</v>
      </c>
      <c r="C29" s="1356">
        <v>5940.65</v>
      </c>
      <c r="D29" s="1356">
        <v>5812.68</v>
      </c>
      <c r="E29" s="1356">
        <v>12871.62</v>
      </c>
      <c r="F29" s="1356">
        <v>512.57000000000005</v>
      </c>
      <c r="G29" s="1356">
        <v>7219.71</v>
      </c>
      <c r="H29" s="1356">
        <v>0</v>
      </c>
      <c r="I29" s="1356">
        <v>11084.58</v>
      </c>
      <c r="J29" s="1356">
        <v>502.87414100000001</v>
      </c>
      <c r="K29" s="1356">
        <v>502.87414100000001</v>
      </c>
      <c r="L29" s="1356">
        <v>0</v>
      </c>
      <c r="M29" s="1356">
        <v>0</v>
      </c>
      <c r="N29" s="1357">
        <v>43944.684141000005</v>
      </c>
      <c r="O29" s="186"/>
      <c r="P29" s="186"/>
      <c r="Q29" s="186"/>
    </row>
    <row r="30" spans="1:17" ht="20.100000000000001" customHeight="1">
      <c r="A30" s="718">
        <v>2004</v>
      </c>
      <c r="B30" s="1355">
        <v>50100.83</v>
      </c>
      <c r="C30" s="1356">
        <v>6965.13</v>
      </c>
      <c r="D30" s="1356">
        <v>8370.93</v>
      </c>
      <c r="E30" s="1356">
        <v>15482.44</v>
      </c>
      <c r="F30" s="1356">
        <v>682.86</v>
      </c>
      <c r="G30" s="1356">
        <v>7959.76</v>
      </c>
      <c r="H30" s="1356">
        <v>0</v>
      </c>
      <c r="I30" s="1356">
        <v>10639.71</v>
      </c>
      <c r="J30" s="1356">
        <v>395.084566</v>
      </c>
      <c r="K30" s="1356">
        <v>395.084566</v>
      </c>
      <c r="L30" s="1356">
        <v>0</v>
      </c>
      <c r="M30" s="1356">
        <v>0</v>
      </c>
      <c r="N30" s="1357">
        <v>50495.914565999999</v>
      </c>
      <c r="O30" s="186"/>
      <c r="P30" s="186"/>
      <c r="Q30" s="186"/>
    </row>
    <row r="31" spans="1:17" ht="20.100000000000001" customHeight="1">
      <c r="A31" s="718">
        <v>2005</v>
      </c>
      <c r="B31" s="1355">
        <v>67465.56</v>
      </c>
      <c r="C31" s="1356">
        <v>12252.55</v>
      </c>
      <c r="D31" s="1356">
        <v>11050.14</v>
      </c>
      <c r="E31" s="1356">
        <v>16322.63</v>
      </c>
      <c r="F31" s="1356">
        <v>758.47</v>
      </c>
      <c r="G31" s="1356">
        <v>10983.38</v>
      </c>
      <c r="H31" s="1356">
        <v>0</v>
      </c>
      <c r="I31" s="1356">
        <v>16098.39</v>
      </c>
      <c r="J31" s="1356">
        <v>280.75269500000002</v>
      </c>
      <c r="K31" s="1356">
        <v>280.75269500000002</v>
      </c>
      <c r="L31" s="1356">
        <v>0</v>
      </c>
      <c r="M31" s="1356">
        <v>0</v>
      </c>
      <c r="N31" s="1357">
        <v>67746.312694999986</v>
      </c>
      <c r="O31" s="186"/>
      <c r="P31" s="186"/>
      <c r="Q31" s="186"/>
    </row>
    <row r="32" spans="1:17" ht="20.100000000000001" customHeight="1">
      <c r="A32" s="718">
        <v>2006</v>
      </c>
      <c r="B32" s="1355">
        <v>81583.75</v>
      </c>
      <c r="C32" s="1356">
        <v>11970.62</v>
      </c>
      <c r="D32" s="1356">
        <v>15239.75</v>
      </c>
      <c r="E32" s="1356">
        <v>20734.98</v>
      </c>
      <c r="F32" s="1356">
        <v>912.73</v>
      </c>
      <c r="G32" s="1356">
        <v>10493.41</v>
      </c>
      <c r="H32" s="1356">
        <v>0</v>
      </c>
      <c r="I32" s="1356">
        <v>22232.26</v>
      </c>
      <c r="J32" s="1356">
        <v>778.1395</v>
      </c>
      <c r="K32" s="1356">
        <v>778.1395</v>
      </c>
      <c r="L32" s="1356">
        <v>0</v>
      </c>
      <c r="M32" s="1356">
        <v>0</v>
      </c>
      <c r="N32" s="1357">
        <v>82361.889500000005</v>
      </c>
      <c r="O32" s="186"/>
      <c r="P32" s="186"/>
      <c r="Q32" s="186"/>
    </row>
    <row r="33" spans="1:17" ht="20.100000000000001" customHeight="1">
      <c r="A33" s="718">
        <v>2007</v>
      </c>
      <c r="B33" s="1355">
        <v>89104.89</v>
      </c>
      <c r="C33" s="1356">
        <v>11458.44</v>
      </c>
      <c r="D33" s="1356">
        <v>16566.740000000002</v>
      </c>
      <c r="E33" s="1356">
        <v>25771.39</v>
      </c>
      <c r="F33" s="1356">
        <v>992.34</v>
      </c>
      <c r="G33" s="1356">
        <v>10757.81</v>
      </c>
      <c r="H33" s="1356">
        <v>0</v>
      </c>
      <c r="I33" s="1356">
        <v>23558.17</v>
      </c>
      <c r="J33" s="1356">
        <v>0</v>
      </c>
      <c r="K33" s="1356">
        <v>0</v>
      </c>
      <c r="L33" s="1356">
        <v>0</v>
      </c>
      <c r="M33" s="1356">
        <v>16274.39</v>
      </c>
      <c r="N33" s="1357">
        <v>105379.28</v>
      </c>
      <c r="O33" s="186"/>
      <c r="P33" s="186"/>
      <c r="Q33" s="186"/>
    </row>
    <row r="34" spans="1:17" ht="20.100000000000001" customHeight="1">
      <c r="A34" s="718">
        <v>2008</v>
      </c>
      <c r="B34" s="1355">
        <v>126470.3</v>
      </c>
      <c r="C34" s="1356">
        <v>17454.900000000001</v>
      </c>
      <c r="D34" s="1356">
        <v>23208.400000000001</v>
      </c>
      <c r="E34" s="1356">
        <v>38701.199999999997</v>
      </c>
      <c r="F34" s="1356">
        <v>1005.2</v>
      </c>
      <c r="G34" s="1356">
        <v>16510.25</v>
      </c>
      <c r="H34" s="1356">
        <v>19249</v>
      </c>
      <c r="I34" s="1356">
        <v>10341.35</v>
      </c>
      <c r="J34" s="1356">
        <v>0</v>
      </c>
      <c r="K34" s="1356">
        <v>0</v>
      </c>
      <c r="L34" s="1356">
        <v>0</v>
      </c>
      <c r="M34" s="1356">
        <v>30735.72</v>
      </c>
      <c r="N34" s="1357">
        <v>157206.01999999999</v>
      </c>
      <c r="O34" s="186"/>
      <c r="P34" s="186"/>
      <c r="Q34" s="186"/>
    </row>
    <row r="35" spans="1:17" ht="20.100000000000001" customHeight="1">
      <c r="A35" s="688">
        <v>2009</v>
      </c>
      <c r="B35" s="1355">
        <v>153127.12</v>
      </c>
      <c r="C35" s="1356">
        <v>19534.95</v>
      </c>
      <c r="D35" s="1356">
        <v>25918.89</v>
      </c>
      <c r="E35" s="1356">
        <v>43784.17</v>
      </c>
      <c r="F35" s="1356">
        <v>895.59</v>
      </c>
      <c r="G35" s="1356">
        <v>17191.14</v>
      </c>
      <c r="H35" s="1356">
        <v>35064.76</v>
      </c>
      <c r="I35" s="1356">
        <v>10737.62</v>
      </c>
      <c r="J35" s="1356">
        <v>0</v>
      </c>
      <c r="K35" s="1356">
        <v>0</v>
      </c>
      <c r="L35" s="1356">
        <v>0</v>
      </c>
      <c r="M35" s="1356">
        <v>36833.33</v>
      </c>
      <c r="N35" s="1357">
        <v>189960.45</v>
      </c>
      <c r="O35" s="186"/>
      <c r="P35" s="186"/>
      <c r="Q35" s="186"/>
    </row>
    <row r="36" spans="1:17" ht="20.100000000000001" customHeight="1">
      <c r="A36" s="688">
        <v>2010</v>
      </c>
      <c r="B36" s="1355">
        <v>157336.81</v>
      </c>
      <c r="C36" s="1356">
        <v>24249.95</v>
      </c>
      <c r="D36" s="1356">
        <v>27816.16</v>
      </c>
      <c r="E36" s="1356">
        <v>43925.65</v>
      </c>
      <c r="F36" s="1356">
        <v>1437.45</v>
      </c>
      <c r="G36" s="1356">
        <v>21264.62</v>
      </c>
      <c r="H36" s="1356">
        <v>30509.32</v>
      </c>
      <c r="I36" s="1356">
        <v>8133.66</v>
      </c>
      <c r="J36" s="1356">
        <v>0</v>
      </c>
      <c r="K36" s="1356">
        <v>0</v>
      </c>
      <c r="L36" s="1356">
        <v>0</v>
      </c>
      <c r="M36" s="1356">
        <v>43039.17</v>
      </c>
      <c r="N36" s="1357">
        <v>200375.98</v>
      </c>
      <c r="O36" s="186"/>
      <c r="P36" s="186"/>
      <c r="Q36" s="186"/>
    </row>
    <row r="37" spans="1:17" ht="20.100000000000001" customHeight="1" thickBot="1">
      <c r="A37" s="689">
        <v>2011</v>
      </c>
      <c r="B37" s="1358">
        <v>175756.75</v>
      </c>
      <c r="C37" s="1359">
        <v>24990.02</v>
      </c>
      <c r="D37" s="1359">
        <v>30706.67</v>
      </c>
      <c r="E37" s="1359">
        <v>45421.77</v>
      </c>
      <c r="F37" s="1359">
        <v>1008.87</v>
      </c>
      <c r="G37" s="1359">
        <v>22558.84</v>
      </c>
      <c r="H37" s="1359">
        <v>37289.39</v>
      </c>
      <c r="I37" s="1359">
        <v>13781.19</v>
      </c>
      <c r="J37" s="1359">
        <v>0</v>
      </c>
      <c r="K37" s="1359">
        <v>0</v>
      </c>
      <c r="L37" s="1359">
        <v>0</v>
      </c>
      <c r="M37" s="1359">
        <v>57996.13</v>
      </c>
      <c r="N37" s="1360">
        <v>233752.88</v>
      </c>
      <c r="O37" s="186"/>
      <c r="P37" s="186"/>
      <c r="Q37" s="186"/>
    </row>
    <row r="38" spans="1:17" s="75" customFormat="1" ht="15.95" customHeight="1">
      <c r="A38" s="427" t="s">
        <v>802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7" s="75" customFormat="1" ht="15.95" customHeight="1">
      <c r="A39" s="428" t="s">
        <v>737</v>
      </c>
      <c r="B39" s="142"/>
      <c r="C39" s="142"/>
      <c r="D39" s="142"/>
      <c r="E39" s="142"/>
      <c r="F39" s="61"/>
      <c r="G39" s="61"/>
      <c r="H39" s="61"/>
      <c r="I39" s="61"/>
      <c r="K39" s="61"/>
      <c r="L39" s="61"/>
      <c r="M39" s="61"/>
    </row>
    <row r="40" spans="1:17" s="75" customFormat="1" ht="15.95" customHeight="1">
      <c r="A40" s="429" t="s">
        <v>779</v>
      </c>
      <c r="B40" s="61"/>
      <c r="D40" s="61"/>
      <c r="E40" s="61"/>
      <c r="F40" s="61"/>
      <c r="G40" s="61"/>
      <c r="H40" s="61"/>
      <c r="I40" s="61"/>
      <c r="K40" s="61"/>
      <c r="L40" s="61"/>
      <c r="M40" s="61"/>
    </row>
    <row r="41" spans="1:17" s="75" customFormat="1" ht="15.95" customHeight="1">
      <c r="A41" s="429" t="s">
        <v>1126</v>
      </c>
      <c r="B41" s="61"/>
      <c r="D41" s="61"/>
      <c r="E41" s="61"/>
      <c r="F41" s="61"/>
      <c r="G41" s="61"/>
      <c r="H41" s="61"/>
      <c r="I41" s="61"/>
      <c r="K41" s="61"/>
      <c r="L41" s="61"/>
      <c r="M41" s="61"/>
      <c r="N41" s="61"/>
    </row>
    <row r="42" spans="1:17" s="75" customFormat="1" ht="15.95" customHeight="1">
      <c r="A42" s="423" t="s">
        <v>1125</v>
      </c>
      <c r="F42" s="61"/>
      <c r="G42" s="61"/>
      <c r="H42" s="61"/>
      <c r="I42" s="61"/>
      <c r="K42" s="61"/>
      <c r="L42" s="61"/>
      <c r="M42" s="61"/>
    </row>
    <row r="43" spans="1:17" s="75" customFormat="1" ht="15.95" customHeight="1">
      <c r="A43" s="216"/>
      <c r="B43" s="142"/>
      <c r="C43" s="142"/>
      <c r="D43" s="142"/>
      <c r="E43" s="142"/>
      <c r="F43" s="61"/>
      <c r="G43" s="61"/>
      <c r="H43" s="61"/>
      <c r="I43" s="61"/>
      <c r="K43" s="61"/>
      <c r="L43" s="61"/>
      <c r="M43" s="61"/>
    </row>
    <row r="44" spans="1:17" s="75" customFormat="1">
      <c r="A44" s="290"/>
    </row>
  </sheetData>
  <mergeCells count="3">
    <mergeCell ref="B3:I3"/>
    <mergeCell ref="N3:N6"/>
    <mergeCell ref="J3:L3"/>
  </mergeCells>
  <hyperlinks>
    <hyperlink ref="A1" location="Menu!A1" display="Return to Menu"/>
  </hyperlinks>
  <pageMargins left="0.75" right="0" top="0.75" bottom="0.5" header="0.42" footer="0"/>
  <pageSetup paperSize="9" scale="63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U83"/>
  <sheetViews>
    <sheetView view="pageBreakPreview" zoomScale="90" zoomScaleNormal="75" zoomScaleSheetLayoutView="90" workbookViewId="0"/>
  </sheetViews>
  <sheetFormatPr defaultRowHeight="12.75"/>
  <cols>
    <col min="1" max="1" width="12.85546875" style="296" customWidth="1"/>
    <col min="2" max="5" width="13.5703125" style="16" bestFit="1" customWidth="1"/>
    <col min="6" max="6" width="12.28515625" style="16" bestFit="1" customWidth="1"/>
    <col min="7" max="8" width="13.5703125" style="16" bestFit="1" customWidth="1"/>
    <col min="9" max="9" width="14.42578125" style="16" bestFit="1" customWidth="1"/>
    <col min="10" max="10" width="14.42578125" style="16" customWidth="1"/>
    <col min="11" max="12" width="14.140625" style="16" bestFit="1" customWidth="1"/>
    <col min="13" max="13" width="13.85546875" style="16" customWidth="1"/>
    <col min="14" max="14" width="13.5703125" style="16" bestFit="1" customWidth="1"/>
    <col min="15" max="15" width="14.7109375" style="16" customWidth="1"/>
    <col min="16" max="16" width="10.140625" style="16" bestFit="1" customWidth="1"/>
    <col min="17" max="16384" width="9.140625" style="16"/>
  </cols>
  <sheetData>
    <row r="1" spans="1:21" ht="26.25">
      <c r="A1" s="390" t="s">
        <v>1123</v>
      </c>
    </row>
    <row r="2" spans="1:21" s="72" customFormat="1" ht="18" customHeight="1" thickBot="1">
      <c r="A2" s="2376" t="s">
        <v>1531</v>
      </c>
      <c r="B2" s="2376"/>
      <c r="C2" s="2376"/>
      <c r="D2" s="2376"/>
      <c r="E2" s="2376"/>
      <c r="F2" s="2376"/>
      <c r="G2" s="2376"/>
      <c r="H2" s="2376"/>
      <c r="I2" s="2376"/>
      <c r="J2" s="2376"/>
      <c r="K2" s="2376"/>
      <c r="L2" s="2376"/>
      <c r="M2" s="2376"/>
      <c r="P2" s="315"/>
    </row>
    <row r="3" spans="1:21" s="12" customFormat="1" ht="15.95" customHeight="1">
      <c r="A3" s="686"/>
      <c r="B3" s="2368" t="s">
        <v>948</v>
      </c>
      <c r="C3" s="2369"/>
      <c r="D3" s="2369"/>
      <c r="E3" s="2369"/>
      <c r="F3" s="2369"/>
      <c r="G3" s="2369"/>
      <c r="H3" s="2369"/>
      <c r="I3" s="2369"/>
      <c r="J3" s="2373"/>
      <c r="K3" s="2374"/>
      <c r="L3" s="2374"/>
      <c r="M3" s="2375"/>
      <c r="N3" s="722" t="s">
        <v>743</v>
      </c>
      <c r="O3" s="2377" t="s">
        <v>817</v>
      </c>
    </row>
    <row r="4" spans="1:21" s="12" customFormat="1" ht="33" customHeight="1">
      <c r="A4" s="2379" t="s">
        <v>275</v>
      </c>
      <c r="B4" s="1369" t="s">
        <v>738</v>
      </c>
      <c r="C4" s="188" t="s">
        <v>725</v>
      </c>
      <c r="D4" s="188" t="s">
        <v>726</v>
      </c>
      <c r="E4" s="188" t="s">
        <v>830</v>
      </c>
      <c r="F4" s="188" t="s">
        <v>722</v>
      </c>
      <c r="G4" s="188" t="s">
        <v>728</v>
      </c>
      <c r="H4" s="188" t="s">
        <v>816</v>
      </c>
      <c r="I4" s="188" t="s">
        <v>730</v>
      </c>
      <c r="J4" s="1370" t="s">
        <v>829</v>
      </c>
      <c r="K4" s="1371" t="s">
        <v>739</v>
      </c>
      <c r="L4" s="1371" t="s">
        <v>740</v>
      </c>
      <c r="M4" s="1371" t="s">
        <v>241</v>
      </c>
      <c r="N4" s="1363"/>
      <c r="O4" s="2378"/>
    </row>
    <row r="5" spans="1:21" s="12" customFormat="1" ht="15.75" customHeight="1" thickBot="1">
      <c r="A5" s="2380"/>
      <c r="B5" s="1372" t="s">
        <v>732</v>
      </c>
      <c r="C5" s="1373"/>
      <c r="D5" s="1373"/>
      <c r="E5" s="187" t="s">
        <v>727</v>
      </c>
      <c r="F5" s="1373" t="s">
        <v>617</v>
      </c>
      <c r="G5" s="1373"/>
      <c r="H5" s="1373"/>
      <c r="I5" s="1373" t="s">
        <v>733</v>
      </c>
      <c r="J5" s="1374" t="s">
        <v>734</v>
      </c>
      <c r="K5" s="1374" t="s">
        <v>119</v>
      </c>
      <c r="L5" s="1374" t="s">
        <v>741</v>
      </c>
      <c r="M5" s="1374" t="s">
        <v>119</v>
      </c>
      <c r="N5" s="181" t="s">
        <v>814</v>
      </c>
      <c r="O5" s="1375" t="s">
        <v>815</v>
      </c>
    </row>
    <row r="6" spans="1:21" ht="15.95" customHeight="1">
      <c r="A6" s="539">
        <v>1981</v>
      </c>
      <c r="B6" s="1356">
        <v>74.207999999999998</v>
      </c>
      <c r="C6" s="1356">
        <v>6.2709999999999999</v>
      </c>
      <c r="D6" s="1356">
        <v>3.6549999999999998</v>
      </c>
      <c r="E6" s="1356">
        <v>46.951000000000001</v>
      </c>
      <c r="F6" s="1356">
        <v>1.32</v>
      </c>
      <c r="G6" s="1356">
        <v>10.004</v>
      </c>
      <c r="H6" s="1356">
        <v>0</v>
      </c>
      <c r="I6" s="1356">
        <v>6.0069999999999997</v>
      </c>
      <c r="J6" s="1356">
        <v>100.488</v>
      </c>
      <c r="K6" s="1356">
        <v>86.381</v>
      </c>
      <c r="L6" s="1356">
        <v>5.6420000000000003</v>
      </c>
      <c r="M6" s="1356">
        <v>8.4649999999999999</v>
      </c>
      <c r="N6" s="1356">
        <v>0</v>
      </c>
      <c r="O6" s="1376">
        <v>174.696</v>
      </c>
      <c r="P6" s="182"/>
      <c r="Q6" s="182"/>
      <c r="R6" s="182"/>
      <c r="S6" s="73"/>
      <c r="T6" s="73"/>
      <c r="U6" s="73"/>
    </row>
    <row r="7" spans="1:21" ht="15.95" customHeight="1">
      <c r="A7" s="539">
        <v>1982</v>
      </c>
      <c r="B7" s="1356">
        <v>79.173000000000002</v>
      </c>
      <c r="C7" s="1356">
        <v>6.78</v>
      </c>
      <c r="D7" s="1356">
        <v>5.4820000000000002</v>
      </c>
      <c r="E7" s="1356">
        <v>44.651000000000003</v>
      </c>
      <c r="F7" s="1356">
        <v>1.48</v>
      </c>
      <c r="G7" s="1356">
        <v>10.391999999999999</v>
      </c>
      <c r="H7" s="1356">
        <v>0</v>
      </c>
      <c r="I7" s="1356">
        <v>10.388</v>
      </c>
      <c r="J7" s="1356">
        <v>110.36799999999999</v>
      </c>
      <c r="K7" s="1356">
        <v>99.673000000000002</v>
      </c>
      <c r="L7" s="1356">
        <v>10.391999999999999</v>
      </c>
      <c r="M7" s="1356">
        <v>0.30299999999999999</v>
      </c>
      <c r="N7" s="1356">
        <v>0</v>
      </c>
      <c r="O7" s="1376">
        <v>189.541</v>
      </c>
      <c r="P7" s="182"/>
      <c r="Q7" s="182"/>
      <c r="R7" s="182"/>
      <c r="S7" s="73"/>
      <c r="T7" s="73"/>
      <c r="U7" s="73"/>
    </row>
    <row r="8" spans="1:21" ht="15.95" customHeight="1">
      <c r="A8" s="539">
        <v>1983</v>
      </c>
      <c r="B8" s="1356">
        <v>78.58</v>
      </c>
      <c r="C8" s="1356">
        <v>6.0339999999999998</v>
      </c>
      <c r="D8" s="1356">
        <v>5.5860000000000003</v>
      </c>
      <c r="E8" s="1356">
        <v>55.640999999999998</v>
      </c>
      <c r="F8" s="1356">
        <v>1.151</v>
      </c>
      <c r="G8" s="1356">
        <v>5.4180000000000001</v>
      </c>
      <c r="H8" s="1356">
        <v>0</v>
      </c>
      <c r="I8" s="1356">
        <v>4.75</v>
      </c>
      <c r="J8" s="1356">
        <v>134.76400000000001</v>
      </c>
      <c r="K8" s="1356">
        <v>106.187</v>
      </c>
      <c r="L8" s="1356">
        <v>21.46</v>
      </c>
      <c r="M8" s="1356">
        <v>7.117</v>
      </c>
      <c r="N8" s="1356">
        <v>0</v>
      </c>
      <c r="O8" s="1376">
        <v>213.34399999999999</v>
      </c>
      <c r="P8" s="182"/>
      <c r="Q8" s="182"/>
      <c r="R8" s="182"/>
      <c r="S8" s="73"/>
      <c r="T8" s="73"/>
      <c r="U8" s="73"/>
    </row>
    <row r="9" spans="1:21" ht="15.95" customHeight="1">
      <c r="A9" s="539">
        <v>1984</v>
      </c>
      <c r="B9" s="1356">
        <v>77.703999999999994</v>
      </c>
      <c r="C9" s="1356">
        <v>5.3339999999999996</v>
      </c>
      <c r="D9" s="1356">
        <v>6.2759999999999998</v>
      </c>
      <c r="E9" s="1356">
        <v>53.71</v>
      </c>
      <c r="F9" s="1356">
        <v>1.157</v>
      </c>
      <c r="G9" s="1356">
        <v>8.0069999999999997</v>
      </c>
      <c r="H9" s="1356">
        <v>0</v>
      </c>
      <c r="I9" s="1356">
        <v>3.22</v>
      </c>
      <c r="J9" s="1356">
        <v>110.34699999999999</v>
      </c>
      <c r="K9" s="1356">
        <v>84.52</v>
      </c>
      <c r="L9" s="1356">
        <v>22.667999999999999</v>
      </c>
      <c r="M9" s="1356">
        <v>3.1589999999999998</v>
      </c>
      <c r="N9" s="1356">
        <v>0</v>
      </c>
      <c r="O9" s="1376">
        <v>188.05099999999999</v>
      </c>
      <c r="P9" s="182"/>
      <c r="Q9" s="182"/>
      <c r="R9" s="182"/>
      <c r="S9" s="73"/>
      <c r="T9" s="73"/>
      <c r="U9" s="73"/>
    </row>
    <row r="10" spans="1:21" ht="15.95" customHeight="1">
      <c r="A10" s="539">
        <v>1985</v>
      </c>
      <c r="B10" s="1356">
        <v>63.999000000000002</v>
      </c>
      <c r="C10" s="1356">
        <v>-1.4E-2</v>
      </c>
      <c r="D10" s="1356">
        <v>6.4080000000000004</v>
      </c>
      <c r="E10" s="1356">
        <v>54.152000000000001</v>
      </c>
      <c r="F10" s="1356">
        <v>0.86299999999999999</v>
      </c>
      <c r="G10" s="1356">
        <v>-0.01</v>
      </c>
      <c r="H10" s="1356">
        <v>0</v>
      </c>
      <c r="I10" s="1356">
        <v>2.5760000000000001</v>
      </c>
      <c r="J10" s="1356">
        <v>132.726</v>
      </c>
      <c r="K10" s="1356">
        <v>114.28100000000001</v>
      </c>
      <c r="L10" s="1356">
        <v>13.193</v>
      </c>
      <c r="M10" s="1356">
        <v>5.2519999999999998</v>
      </c>
      <c r="N10" s="1356">
        <v>0</v>
      </c>
      <c r="O10" s="1376">
        <v>196.72499999999999</v>
      </c>
      <c r="P10" s="182"/>
      <c r="Q10" s="182"/>
      <c r="R10" s="182"/>
      <c r="S10" s="73"/>
      <c r="T10" s="73"/>
      <c r="U10" s="73"/>
    </row>
    <row r="11" spans="1:21" ht="15.95" customHeight="1">
      <c r="A11" s="539">
        <v>1986</v>
      </c>
      <c r="B11" s="1356">
        <v>86.39</v>
      </c>
      <c r="C11" s="1356">
        <v>6.8760000000000003</v>
      </c>
      <c r="D11" s="1356">
        <v>5.8840000000000003</v>
      </c>
      <c r="E11" s="1356">
        <v>54.22</v>
      </c>
      <c r="F11" s="1356">
        <v>0.83199999999999996</v>
      </c>
      <c r="G11" s="1356">
        <v>11.4</v>
      </c>
      <c r="H11" s="1356">
        <v>0</v>
      </c>
      <c r="I11" s="1356">
        <v>7.1779999999999999</v>
      </c>
      <c r="J11" s="1356">
        <v>135.78700000000001</v>
      </c>
      <c r="K11" s="1356">
        <v>127.86</v>
      </c>
      <c r="L11" s="1356">
        <v>3.9039999999999999</v>
      </c>
      <c r="M11" s="1356">
        <v>4.0229999999999997</v>
      </c>
      <c r="N11" s="1356">
        <v>0</v>
      </c>
      <c r="O11" s="1376">
        <v>222.17699999999999</v>
      </c>
      <c r="P11" s="182"/>
      <c r="Q11" s="182"/>
      <c r="R11" s="182"/>
      <c r="S11" s="73"/>
      <c r="T11" s="73"/>
      <c r="U11" s="73"/>
    </row>
    <row r="12" spans="1:21" ht="15.95" customHeight="1">
      <c r="A12" s="539">
        <v>1987</v>
      </c>
      <c r="B12" s="1356">
        <v>109.43</v>
      </c>
      <c r="C12" s="1356">
        <v>16.420999999999999</v>
      </c>
      <c r="D12" s="1356">
        <v>8.3740000000000006</v>
      </c>
      <c r="E12" s="1356">
        <v>55.637</v>
      </c>
      <c r="F12" s="1356">
        <v>8.0050000000000008</v>
      </c>
      <c r="G12" s="1356">
        <v>3.2610000000000001</v>
      </c>
      <c r="H12" s="1356">
        <v>0</v>
      </c>
      <c r="I12" s="1356">
        <v>17.731999999999999</v>
      </c>
      <c r="J12" s="1356">
        <v>158.48699999999999</v>
      </c>
      <c r="K12" s="1356">
        <v>150.625</v>
      </c>
      <c r="L12" s="1356">
        <v>6.8739999999999997</v>
      </c>
      <c r="M12" s="1356">
        <v>0.98799999999999999</v>
      </c>
      <c r="N12" s="1356">
        <v>0</v>
      </c>
      <c r="O12" s="1376">
        <v>267.91699999999997</v>
      </c>
      <c r="P12" s="182"/>
      <c r="Q12" s="182"/>
      <c r="R12" s="182"/>
      <c r="S12" s="73"/>
      <c r="T12" s="73"/>
      <c r="U12" s="73"/>
    </row>
    <row r="13" spans="1:21" ht="15.95" customHeight="1">
      <c r="A13" s="539">
        <v>1988</v>
      </c>
      <c r="B13" s="1356">
        <v>151.143</v>
      </c>
      <c r="C13" s="1356">
        <v>16.527000000000001</v>
      </c>
      <c r="D13" s="1356">
        <v>11.242000000000001</v>
      </c>
      <c r="E13" s="1356">
        <v>67.825000000000003</v>
      </c>
      <c r="F13" s="1356">
        <v>0.83099999999999996</v>
      </c>
      <c r="G13" s="1356">
        <v>30.15</v>
      </c>
      <c r="H13" s="1356">
        <v>0</v>
      </c>
      <c r="I13" s="1356">
        <v>24.568000000000001</v>
      </c>
      <c r="J13" s="1356">
        <v>206.405</v>
      </c>
      <c r="K13" s="1356">
        <v>184.17599999999999</v>
      </c>
      <c r="L13" s="1356">
        <v>13.01</v>
      </c>
      <c r="M13" s="1356">
        <v>9.2189999999999994</v>
      </c>
      <c r="N13" s="1356">
        <v>0</v>
      </c>
      <c r="O13" s="1376">
        <v>357.548</v>
      </c>
      <c r="P13" s="182"/>
      <c r="Q13" s="182"/>
      <c r="R13" s="182"/>
      <c r="S13" s="73"/>
      <c r="T13" s="73"/>
      <c r="U13" s="73"/>
    </row>
    <row r="14" spans="1:21" ht="15.95" customHeight="1">
      <c r="A14" s="539">
        <v>1989</v>
      </c>
      <c r="B14" s="1356">
        <v>278.928</v>
      </c>
      <c r="C14" s="1356">
        <v>46.954000000000001</v>
      </c>
      <c r="D14" s="1356">
        <v>28.823</v>
      </c>
      <c r="E14" s="1356">
        <v>73.111999999999995</v>
      </c>
      <c r="F14" s="1356">
        <v>1.974</v>
      </c>
      <c r="G14" s="1356">
        <v>110.048</v>
      </c>
      <c r="H14" s="1356">
        <v>0</v>
      </c>
      <c r="I14" s="1356">
        <v>18.016999999999999</v>
      </c>
      <c r="J14" s="1356">
        <v>298.452</v>
      </c>
      <c r="K14" s="1356">
        <v>267.04700000000003</v>
      </c>
      <c r="L14" s="1356">
        <v>23.859000000000002</v>
      </c>
      <c r="M14" s="1356">
        <v>7.5460000000000003</v>
      </c>
      <c r="N14" s="1356">
        <v>0</v>
      </c>
      <c r="O14" s="1376">
        <v>577.38</v>
      </c>
      <c r="P14" s="182"/>
      <c r="Q14" s="182"/>
      <c r="R14" s="182"/>
      <c r="S14" s="73"/>
      <c r="T14" s="73"/>
      <c r="U14" s="73"/>
    </row>
    <row r="15" spans="1:21" ht="15.95" customHeight="1">
      <c r="A15" s="539">
        <v>1990</v>
      </c>
      <c r="B15" s="1356">
        <v>306.512</v>
      </c>
      <c r="C15" s="1356">
        <v>61.512999999999998</v>
      </c>
      <c r="D15" s="1356">
        <v>30.795000000000002</v>
      </c>
      <c r="E15" s="1356">
        <v>114.486</v>
      </c>
      <c r="F15" s="1356">
        <v>2.2839999999999998</v>
      </c>
      <c r="G15" s="1356">
        <v>37.344000000000001</v>
      </c>
      <c r="H15" s="1356">
        <v>0</v>
      </c>
      <c r="I15" s="1356">
        <v>60.09</v>
      </c>
      <c r="J15" s="1356">
        <v>388.61099999999999</v>
      </c>
      <c r="K15" s="1356">
        <v>336.46100000000001</v>
      </c>
      <c r="L15" s="1356">
        <v>49.555</v>
      </c>
      <c r="M15" s="1356">
        <v>2.5950000000000002</v>
      </c>
      <c r="N15" s="1356">
        <v>0</v>
      </c>
      <c r="O15" s="1376">
        <v>695.12300000000005</v>
      </c>
      <c r="P15" s="182"/>
      <c r="Q15" s="182"/>
      <c r="R15" s="182"/>
      <c r="S15" s="73"/>
      <c r="T15" s="73"/>
      <c r="U15" s="73"/>
    </row>
    <row r="16" spans="1:21" ht="15.95" customHeight="1">
      <c r="A16" s="539">
        <v>1991</v>
      </c>
      <c r="B16" s="1356">
        <v>386.87200000000001</v>
      </c>
      <c r="C16" s="1356">
        <v>80.415000000000006</v>
      </c>
      <c r="D16" s="1356">
        <v>42.783000000000001</v>
      </c>
      <c r="E16" s="1356">
        <v>164.83500000000001</v>
      </c>
      <c r="F16" s="1356">
        <v>5.6120000000000001</v>
      </c>
      <c r="G16" s="1356">
        <v>58.026000000000003</v>
      </c>
      <c r="H16" s="1356">
        <v>0</v>
      </c>
      <c r="I16" s="1356">
        <v>35.201000000000001</v>
      </c>
      <c r="J16" s="1356">
        <v>570.90200000000004</v>
      </c>
      <c r="K16" s="1356">
        <v>522.197</v>
      </c>
      <c r="L16" s="1356">
        <v>40.573999999999998</v>
      </c>
      <c r="M16" s="1356">
        <v>8.1310000000000002</v>
      </c>
      <c r="N16" s="1356">
        <v>0</v>
      </c>
      <c r="O16" s="1376">
        <v>957.774</v>
      </c>
      <c r="P16" s="182"/>
      <c r="Q16" s="182"/>
      <c r="R16" s="182"/>
      <c r="S16" s="73"/>
      <c r="T16" s="73"/>
      <c r="U16" s="73"/>
    </row>
    <row r="17" spans="1:21" ht="15.95" customHeight="1">
      <c r="A17" s="539">
        <v>1992</v>
      </c>
      <c r="B17" s="1356">
        <v>613.88699999999994</v>
      </c>
      <c r="C17" s="1356">
        <v>114.795</v>
      </c>
      <c r="D17" s="1356">
        <v>66.768000000000001</v>
      </c>
      <c r="E17" s="1356">
        <v>267.44099999999997</v>
      </c>
      <c r="F17" s="1356">
        <v>8.3040000000000003</v>
      </c>
      <c r="G17" s="1356">
        <v>81.213999999999999</v>
      </c>
      <c r="H17" s="1356">
        <v>0</v>
      </c>
      <c r="I17" s="1356">
        <v>75.364999999999995</v>
      </c>
      <c r="J17" s="1356">
        <v>1157.6279999999999</v>
      </c>
      <c r="K17" s="1356">
        <v>863.55799999999999</v>
      </c>
      <c r="L17" s="1356">
        <v>267.86200000000002</v>
      </c>
      <c r="M17" s="1356">
        <v>26.207999999999998</v>
      </c>
      <c r="N17" s="1356">
        <v>0</v>
      </c>
      <c r="O17" s="1376">
        <v>1771.5150000000001</v>
      </c>
      <c r="P17" s="182"/>
      <c r="Q17" s="182"/>
      <c r="R17" s="182"/>
      <c r="S17" s="73"/>
      <c r="T17" s="73"/>
      <c r="U17" s="73"/>
    </row>
    <row r="18" spans="1:21" ht="15.95" customHeight="1">
      <c r="A18" s="539">
        <v>1993</v>
      </c>
      <c r="B18" s="1356">
        <v>2684.105</v>
      </c>
      <c r="C18" s="1356">
        <v>1161.0340000000001</v>
      </c>
      <c r="D18" s="1356">
        <v>448.73099999999999</v>
      </c>
      <c r="E18" s="1356">
        <v>607.33100000000002</v>
      </c>
      <c r="F18" s="1356">
        <v>12.827999999999999</v>
      </c>
      <c r="G18" s="1356">
        <v>119.482</v>
      </c>
      <c r="H18" s="1356">
        <v>0</v>
      </c>
      <c r="I18" s="1356">
        <v>334.69900000000001</v>
      </c>
      <c r="J18" s="1356">
        <v>3291.6289999999999</v>
      </c>
      <c r="K18" s="1356">
        <v>1483.037</v>
      </c>
      <c r="L18" s="1356">
        <v>1012.849</v>
      </c>
      <c r="M18" s="1356">
        <v>795.74300000000005</v>
      </c>
      <c r="N18" s="1356">
        <v>0</v>
      </c>
      <c r="O18" s="1376">
        <v>5975.7340000000004</v>
      </c>
      <c r="P18" s="182"/>
      <c r="Q18" s="182"/>
      <c r="R18" s="182"/>
      <c r="S18" s="73"/>
      <c r="T18" s="73"/>
      <c r="U18" s="73"/>
    </row>
    <row r="19" spans="1:21" ht="15.95" customHeight="1">
      <c r="A19" s="539">
        <v>1994</v>
      </c>
      <c r="B19" s="1356">
        <v>1315.2940000000001</v>
      </c>
      <c r="C19" s="1356">
        <v>267.39600000000002</v>
      </c>
      <c r="D19" s="1356">
        <v>193.828</v>
      </c>
      <c r="E19" s="1356">
        <v>605.16300000000001</v>
      </c>
      <c r="F19" s="1356">
        <v>22.038</v>
      </c>
      <c r="G19" s="1356">
        <v>132.36500000000001</v>
      </c>
      <c r="H19" s="1356">
        <v>0</v>
      </c>
      <c r="I19" s="1356">
        <v>94.504000000000005</v>
      </c>
      <c r="J19" s="1356">
        <v>2483.5859999999998</v>
      </c>
      <c r="K19" s="1356">
        <v>1896.203</v>
      </c>
      <c r="L19" s="1356">
        <v>407.21100000000001</v>
      </c>
      <c r="M19" s="1356">
        <v>180.172</v>
      </c>
      <c r="N19" s="1356">
        <v>0</v>
      </c>
      <c r="O19" s="1376">
        <v>3798.88</v>
      </c>
      <c r="P19" s="182"/>
      <c r="Q19" s="182"/>
      <c r="R19" s="182"/>
      <c r="S19" s="73"/>
      <c r="T19" s="73"/>
      <c r="U19" s="73"/>
    </row>
    <row r="20" spans="1:21" ht="15.95" customHeight="1">
      <c r="A20" s="539">
        <v>1995</v>
      </c>
      <c r="B20" s="1356">
        <v>1508.8820000000001</v>
      </c>
      <c r="C20" s="1356">
        <v>194.53200000000001</v>
      </c>
      <c r="D20" s="1356">
        <v>207.13900000000001</v>
      </c>
      <c r="E20" s="1356">
        <v>563.64400000000001</v>
      </c>
      <c r="F20" s="1356">
        <v>9.5719999999999992</v>
      </c>
      <c r="G20" s="1356">
        <v>184.386</v>
      </c>
      <c r="H20" s="1356">
        <v>0</v>
      </c>
      <c r="I20" s="1356">
        <v>349.60899999999998</v>
      </c>
      <c r="J20" s="1356">
        <v>3856.1779999999999</v>
      </c>
      <c r="K20" s="1356">
        <v>2399.7190000000001</v>
      </c>
      <c r="L20" s="1356">
        <v>1410.4369999999999</v>
      </c>
      <c r="M20" s="1356">
        <v>46.021999999999998</v>
      </c>
      <c r="N20" s="1356">
        <v>0</v>
      </c>
      <c r="O20" s="1376">
        <v>5365.06</v>
      </c>
      <c r="P20" s="182"/>
      <c r="Q20" s="182"/>
      <c r="R20" s="182"/>
      <c r="S20" s="73"/>
      <c r="T20" s="73"/>
      <c r="U20" s="73"/>
    </row>
    <row r="21" spans="1:21" ht="15.95" customHeight="1">
      <c r="A21" s="539">
        <v>1996</v>
      </c>
      <c r="B21" s="1356">
        <v>1654.069</v>
      </c>
      <c r="C21" s="1356">
        <v>342.70100000000002</v>
      </c>
      <c r="D21" s="1356">
        <v>276.87700000000001</v>
      </c>
      <c r="E21" s="1356">
        <v>712.32899999999995</v>
      </c>
      <c r="F21" s="1356">
        <v>54.545000000000002</v>
      </c>
      <c r="G21" s="1356">
        <v>191.78</v>
      </c>
      <c r="H21" s="1356">
        <v>0</v>
      </c>
      <c r="I21" s="1356">
        <v>75.837000000000003</v>
      </c>
      <c r="J21" s="1356">
        <v>4262.07</v>
      </c>
      <c r="K21" s="1356">
        <v>3913.3359999999998</v>
      </c>
      <c r="L21" s="1356">
        <v>112.07599999999999</v>
      </c>
      <c r="M21" s="1356">
        <v>236.65799999999999</v>
      </c>
      <c r="N21" s="1356">
        <v>0</v>
      </c>
      <c r="O21" s="1376">
        <v>5916.1390000000001</v>
      </c>
      <c r="P21" s="182"/>
      <c r="Q21" s="182"/>
      <c r="R21" s="182"/>
      <c r="S21" s="73"/>
      <c r="T21" s="73"/>
      <c r="U21" s="73"/>
    </row>
    <row r="22" spans="1:21" ht="15.95" customHeight="1">
      <c r="A22" s="539">
        <v>1997</v>
      </c>
      <c r="B22" s="1356">
        <v>1677.2819999999999</v>
      </c>
      <c r="C22" s="1356">
        <v>349.10599999999999</v>
      </c>
      <c r="D22" s="1356">
        <v>376.62</v>
      </c>
      <c r="E22" s="1356">
        <v>780.88800000000003</v>
      </c>
      <c r="F22" s="1356">
        <v>41.968000000000004</v>
      </c>
      <c r="G22" s="1356">
        <v>106.09</v>
      </c>
      <c r="H22" s="1356">
        <v>0</v>
      </c>
      <c r="I22" s="1356">
        <v>22.61</v>
      </c>
      <c r="J22" s="1356">
        <v>4822.1170000000002</v>
      </c>
      <c r="K22" s="1356">
        <v>3573.5230000000001</v>
      </c>
      <c r="L22" s="1356">
        <v>853.61900000000003</v>
      </c>
      <c r="M22" s="1356">
        <v>394.97500000000002</v>
      </c>
      <c r="N22" s="1356">
        <v>0</v>
      </c>
      <c r="O22" s="1376">
        <v>6499.3990000000003</v>
      </c>
      <c r="P22" s="182"/>
      <c r="Q22" s="182"/>
      <c r="R22" s="182"/>
      <c r="S22" s="73"/>
      <c r="T22" s="73"/>
      <c r="U22" s="73"/>
    </row>
    <row r="23" spans="1:21" ht="15.95" customHeight="1">
      <c r="A23" s="539">
        <v>1998</v>
      </c>
      <c r="B23" s="1356">
        <v>1956.2139999999999</v>
      </c>
      <c r="C23" s="1356">
        <v>388.13299999999998</v>
      </c>
      <c r="D23" s="1356">
        <v>396.745</v>
      </c>
      <c r="E23" s="1356">
        <v>832.86599999999999</v>
      </c>
      <c r="F23" s="1356">
        <v>39.765000000000001</v>
      </c>
      <c r="G23" s="1356">
        <v>129.48400000000001</v>
      </c>
      <c r="H23" s="1356">
        <v>0</v>
      </c>
      <c r="I23" s="1356">
        <v>169.221</v>
      </c>
      <c r="J23" s="1356">
        <v>5218.0659999999998</v>
      </c>
      <c r="K23" s="1356">
        <v>3820.1979999999999</v>
      </c>
      <c r="L23" s="1356">
        <v>969.75599999999997</v>
      </c>
      <c r="M23" s="1356">
        <v>428.11200000000002</v>
      </c>
      <c r="N23" s="1356">
        <v>0</v>
      </c>
      <c r="O23" s="1376">
        <v>7174.28</v>
      </c>
      <c r="P23" s="182"/>
      <c r="Q23" s="182"/>
      <c r="R23" s="182"/>
      <c r="S23" s="73"/>
      <c r="T23" s="73"/>
      <c r="U23" s="73"/>
    </row>
    <row r="24" spans="1:21" ht="17.25" customHeight="1">
      <c r="A24" s="539" t="s">
        <v>794</v>
      </c>
      <c r="B24" s="1356">
        <v>5923.18</v>
      </c>
      <c r="C24" s="1356">
        <v>890.97</v>
      </c>
      <c r="D24" s="1356">
        <v>1649.04</v>
      </c>
      <c r="E24" s="1356">
        <v>1824.67</v>
      </c>
      <c r="F24" s="1356">
        <v>93.79</v>
      </c>
      <c r="G24" s="1356">
        <v>1068.93</v>
      </c>
      <c r="H24" s="1356">
        <v>0</v>
      </c>
      <c r="I24" s="1356">
        <v>395.78</v>
      </c>
      <c r="J24" s="1356">
        <v>0</v>
      </c>
      <c r="K24" s="1356">
        <v>0</v>
      </c>
      <c r="L24" s="1356">
        <v>0</v>
      </c>
      <c r="M24" s="1356">
        <v>0</v>
      </c>
      <c r="N24" s="1356">
        <v>0</v>
      </c>
      <c r="O24" s="1376">
        <v>5923.18</v>
      </c>
      <c r="P24" s="182"/>
      <c r="Q24" s="182"/>
      <c r="R24" s="182"/>
      <c r="S24" s="73"/>
      <c r="T24" s="73"/>
      <c r="U24" s="73"/>
    </row>
    <row r="25" spans="1:21" ht="15.95" customHeight="1">
      <c r="A25" s="539">
        <v>2000</v>
      </c>
      <c r="B25" s="1356">
        <v>5629.52</v>
      </c>
      <c r="C25" s="1356">
        <v>1107.6500000000001</v>
      </c>
      <c r="D25" s="1356">
        <v>806.33</v>
      </c>
      <c r="E25" s="1356">
        <v>1804.24</v>
      </c>
      <c r="F25" s="1356">
        <v>112.36</v>
      </c>
      <c r="G25" s="1356">
        <v>440.83</v>
      </c>
      <c r="H25" s="1356">
        <v>0</v>
      </c>
      <c r="I25" s="1356">
        <v>1358.11</v>
      </c>
      <c r="J25" s="1356">
        <v>0</v>
      </c>
      <c r="K25" s="1356">
        <v>0</v>
      </c>
      <c r="L25" s="1356">
        <v>0</v>
      </c>
      <c r="M25" s="1356">
        <v>0</v>
      </c>
      <c r="N25" s="1356">
        <v>0</v>
      </c>
      <c r="O25" s="1376">
        <v>5629.52</v>
      </c>
      <c r="P25" s="182"/>
      <c r="Q25" s="182"/>
      <c r="R25" s="182"/>
      <c r="S25" s="73"/>
      <c r="T25" s="73"/>
      <c r="U25" s="73"/>
    </row>
    <row r="26" spans="1:21" ht="15.95" customHeight="1">
      <c r="A26" s="539">
        <v>2001</v>
      </c>
      <c r="B26" s="1356">
        <v>6110.52</v>
      </c>
      <c r="C26" s="1356">
        <v>1164.6600000000001</v>
      </c>
      <c r="D26" s="1356">
        <v>957.82</v>
      </c>
      <c r="E26" s="1356">
        <v>2315.94</v>
      </c>
      <c r="F26" s="1356">
        <v>132.43</v>
      </c>
      <c r="G26" s="1356">
        <v>790.65</v>
      </c>
      <c r="H26" s="1356">
        <v>0</v>
      </c>
      <c r="I26" s="1356">
        <v>749.02</v>
      </c>
      <c r="J26" s="1356">
        <v>0</v>
      </c>
      <c r="K26" s="1356">
        <v>0</v>
      </c>
      <c r="L26" s="1356">
        <v>0</v>
      </c>
      <c r="M26" s="1356">
        <v>0</v>
      </c>
      <c r="N26" s="1356">
        <v>0</v>
      </c>
      <c r="O26" s="1376">
        <v>6110.52</v>
      </c>
      <c r="P26" s="182"/>
      <c r="Q26" s="182"/>
      <c r="R26" s="182"/>
      <c r="S26" s="73"/>
      <c r="T26" s="73"/>
      <c r="U26" s="73"/>
    </row>
    <row r="27" spans="1:21" ht="15.95" customHeight="1">
      <c r="A27" s="539">
        <v>2002</v>
      </c>
      <c r="B27" s="1356">
        <v>6856.1450000000004</v>
      </c>
      <c r="C27" s="1356">
        <v>1857.87</v>
      </c>
      <c r="D27" s="1356">
        <v>109.28499999999998</v>
      </c>
      <c r="E27" s="1356">
        <v>2818.65</v>
      </c>
      <c r="F27" s="1356">
        <v>110.8</v>
      </c>
      <c r="G27" s="1356">
        <v>900.88</v>
      </c>
      <c r="H27" s="1356">
        <v>0</v>
      </c>
      <c r="I27" s="1356">
        <v>1058.6600000000001</v>
      </c>
      <c r="J27" s="1356">
        <v>0</v>
      </c>
      <c r="K27" s="1356">
        <v>0</v>
      </c>
      <c r="L27" s="1356">
        <v>0</v>
      </c>
      <c r="M27" s="1356">
        <v>0</v>
      </c>
      <c r="N27" s="1356">
        <v>0</v>
      </c>
      <c r="O27" s="1376">
        <v>6856.1450000000004</v>
      </c>
      <c r="P27" s="182"/>
      <c r="Q27" s="182"/>
      <c r="R27" s="182"/>
      <c r="S27" s="73"/>
      <c r="T27" s="73"/>
      <c r="U27" s="73"/>
    </row>
    <row r="28" spans="1:21" ht="15.95" customHeight="1">
      <c r="A28" s="539">
        <v>2003</v>
      </c>
      <c r="B28" s="1356">
        <v>9415.2000000000007</v>
      </c>
      <c r="C28" s="1356">
        <v>1681.74</v>
      </c>
      <c r="D28" s="1356">
        <v>2266.79</v>
      </c>
      <c r="E28" s="1356">
        <v>3040.17</v>
      </c>
      <c r="F28" s="1356">
        <v>126.76</v>
      </c>
      <c r="G28" s="1356">
        <v>1240.57</v>
      </c>
      <c r="H28" s="1356">
        <v>0</v>
      </c>
      <c r="I28" s="1356">
        <v>1059.17</v>
      </c>
      <c r="J28" s="1356">
        <v>0</v>
      </c>
      <c r="K28" s="1356">
        <v>0</v>
      </c>
      <c r="L28" s="1356">
        <v>0</v>
      </c>
      <c r="M28" s="1356">
        <v>0</v>
      </c>
      <c r="N28" s="1356">
        <v>0</v>
      </c>
      <c r="O28" s="1376">
        <v>9415.2000000000007</v>
      </c>
      <c r="P28" s="182"/>
      <c r="Q28" s="182"/>
      <c r="R28" s="182"/>
      <c r="S28" s="73"/>
      <c r="T28" s="73"/>
      <c r="U28" s="73"/>
    </row>
    <row r="29" spans="1:21" ht="15.95" customHeight="1">
      <c r="A29" s="539">
        <v>2004</v>
      </c>
      <c r="B29" s="1356">
        <v>12084.04</v>
      </c>
      <c r="C29" s="1356">
        <v>2724.43</v>
      </c>
      <c r="D29" s="1356">
        <v>2852.92</v>
      </c>
      <c r="E29" s="1356">
        <v>3476.24</v>
      </c>
      <c r="F29" s="1356">
        <v>189.46</v>
      </c>
      <c r="G29" s="1356">
        <v>1361.42</v>
      </c>
      <c r="H29" s="1356">
        <v>0</v>
      </c>
      <c r="I29" s="1356">
        <v>1479.57</v>
      </c>
      <c r="J29" s="1356">
        <v>0</v>
      </c>
      <c r="K29" s="1356">
        <v>0</v>
      </c>
      <c r="L29" s="1356">
        <v>0</v>
      </c>
      <c r="M29" s="1356">
        <v>0</v>
      </c>
      <c r="N29" s="1356">
        <v>0</v>
      </c>
      <c r="O29" s="1376">
        <v>12084.04</v>
      </c>
      <c r="P29" s="182"/>
      <c r="Q29" s="182"/>
      <c r="R29" s="182"/>
      <c r="S29" s="73"/>
      <c r="T29" s="73"/>
      <c r="U29" s="73"/>
    </row>
    <row r="30" spans="1:21" ht="15.95" customHeight="1">
      <c r="A30" s="539">
        <v>2005</v>
      </c>
      <c r="B30" s="1356">
        <v>12402.4</v>
      </c>
      <c r="C30" s="1356">
        <v>2766.71</v>
      </c>
      <c r="D30" s="1356">
        <v>3138.16</v>
      </c>
      <c r="E30" s="1356">
        <v>3733.39</v>
      </c>
      <c r="F30" s="1356">
        <v>153.56</v>
      </c>
      <c r="G30" s="1356">
        <v>1266.22</v>
      </c>
      <c r="H30" s="1356">
        <v>0</v>
      </c>
      <c r="I30" s="1356">
        <v>1344.36</v>
      </c>
      <c r="J30" s="1356">
        <v>0</v>
      </c>
      <c r="K30" s="1356">
        <v>0</v>
      </c>
      <c r="L30" s="1356">
        <v>0</v>
      </c>
      <c r="M30" s="1356">
        <v>0</v>
      </c>
      <c r="N30" s="1356">
        <v>0</v>
      </c>
      <c r="O30" s="1376">
        <v>12402.4</v>
      </c>
      <c r="P30" s="182"/>
      <c r="Q30" s="182"/>
      <c r="R30" s="182"/>
      <c r="S30" s="73"/>
      <c r="T30" s="73"/>
      <c r="U30" s="73"/>
    </row>
    <row r="31" spans="1:21" ht="15.95" customHeight="1">
      <c r="A31" s="539">
        <v>2006</v>
      </c>
      <c r="B31" s="1356">
        <v>76276.11</v>
      </c>
      <c r="C31" s="1356">
        <v>6662.98</v>
      </c>
      <c r="D31" s="1356">
        <v>15239.75</v>
      </c>
      <c r="E31" s="1356">
        <v>20734.98</v>
      </c>
      <c r="F31" s="1356">
        <v>912.73</v>
      </c>
      <c r="G31" s="1356">
        <v>10493.41</v>
      </c>
      <c r="H31" s="1356">
        <v>0</v>
      </c>
      <c r="I31" s="1356">
        <v>22232.26</v>
      </c>
      <c r="J31" s="1356">
        <v>0</v>
      </c>
      <c r="K31" s="1356">
        <v>0</v>
      </c>
      <c r="L31" s="1356">
        <v>0</v>
      </c>
      <c r="M31" s="1356">
        <v>0</v>
      </c>
      <c r="N31" s="1356">
        <v>0</v>
      </c>
      <c r="O31" s="1376">
        <v>76276.11</v>
      </c>
      <c r="P31" s="182"/>
      <c r="Q31" s="182"/>
      <c r="R31" s="182"/>
      <c r="S31" s="73"/>
      <c r="T31" s="73"/>
      <c r="U31" s="73"/>
    </row>
    <row r="32" spans="1:21" ht="15.95" customHeight="1">
      <c r="A32" s="687">
        <v>2007</v>
      </c>
      <c r="B32" s="1355">
        <v>15843.73</v>
      </c>
      <c r="C32" s="1356">
        <v>1793.39</v>
      </c>
      <c r="D32" s="1356">
        <v>3829.06</v>
      </c>
      <c r="E32" s="1356">
        <v>6196.12</v>
      </c>
      <c r="F32" s="1356">
        <v>207.54</v>
      </c>
      <c r="G32" s="1356">
        <v>1904.23</v>
      </c>
      <c r="H32" s="1356">
        <v>0</v>
      </c>
      <c r="I32" s="1356">
        <v>1913.39</v>
      </c>
      <c r="J32" s="1356">
        <v>0</v>
      </c>
      <c r="K32" s="1356">
        <v>0</v>
      </c>
      <c r="L32" s="1356">
        <v>0</v>
      </c>
      <c r="M32" s="1356">
        <v>0</v>
      </c>
      <c r="N32" s="1356">
        <v>9289.51</v>
      </c>
      <c r="O32" s="1376">
        <v>25133.24</v>
      </c>
      <c r="P32" s="182"/>
      <c r="Q32" s="182"/>
      <c r="R32" s="182"/>
      <c r="S32" s="73"/>
      <c r="T32" s="73"/>
      <c r="U32" s="73"/>
    </row>
    <row r="33" spans="1:21" ht="15.95" customHeight="1">
      <c r="A33" s="687">
        <v>2008</v>
      </c>
      <c r="B33" s="1355">
        <v>25864.87</v>
      </c>
      <c r="C33" s="1356">
        <v>6076.6</v>
      </c>
      <c r="D33" s="1356">
        <v>4467.5</v>
      </c>
      <c r="E33" s="1356">
        <v>9935.5</v>
      </c>
      <c r="F33" s="1356">
        <v>319.2</v>
      </c>
      <c r="G33" s="1356">
        <v>3185</v>
      </c>
      <c r="H33" s="1356">
        <v>235</v>
      </c>
      <c r="I33" s="1356">
        <v>1646.07</v>
      </c>
      <c r="J33" s="1356">
        <v>0</v>
      </c>
      <c r="K33" s="1356">
        <v>0</v>
      </c>
      <c r="L33" s="1356">
        <v>0</v>
      </c>
      <c r="M33" s="1356">
        <v>0</v>
      </c>
      <c r="N33" s="1377">
        <v>11547.68</v>
      </c>
      <c r="O33" s="1376">
        <v>37412.550000000003</v>
      </c>
      <c r="P33" s="182"/>
      <c r="Q33" s="182"/>
      <c r="R33" s="182"/>
      <c r="S33" s="73"/>
      <c r="T33" s="73"/>
      <c r="U33" s="73"/>
    </row>
    <row r="34" spans="1:21" ht="17.25" customHeight="1">
      <c r="A34" s="688">
        <v>2009</v>
      </c>
      <c r="B34" s="1355">
        <v>49498.93</v>
      </c>
      <c r="C34" s="1356">
        <v>15124.74</v>
      </c>
      <c r="D34" s="1356">
        <v>6567.45</v>
      </c>
      <c r="E34" s="1356">
        <v>13040.29</v>
      </c>
      <c r="F34" s="1356">
        <v>337.39</v>
      </c>
      <c r="G34" s="1356">
        <v>4556.6000000000004</v>
      </c>
      <c r="H34" s="1356">
        <v>7372.95</v>
      </c>
      <c r="I34" s="1356">
        <v>2499.5100000000002</v>
      </c>
      <c r="J34" s="1356">
        <v>0</v>
      </c>
      <c r="K34" s="1356">
        <v>0</v>
      </c>
      <c r="L34" s="1356">
        <v>0</v>
      </c>
      <c r="M34" s="1356">
        <v>0</v>
      </c>
      <c r="N34" s="1377">
        <v>12470.22</v>
      </c>
      <c r="O34" s="1376">
        <v>61969.15</v>
      </c>
      <c r="P34" s="182"/>
      <c r="Q34" s="182"/>
      <c r="R34" s="182"/>
      <c r="S34" s="73"/>
      <c r="T34" s="73"/>
      <c r="U34" s="73"/>
    </row>
    <row r="35" spans="1:21" ht="17.25" customHeight="1">
      <c r="A35" s="688">
        <v>2010</v>
      </c>
      <c r="B35" s="1355">
        <v>37589.56</v>
      </c>
      <c r="C35" s="1356">
        <v>7794.06</v>
      </c>
      <c r="D35" s="1356">
        <v>6444.45</v>
      </c>
      <c r="E35" s="1356">
        <v>13219.03</v>
      </c>
      <c r="F35" s="1356">
        <v>281.02999999999997</v>
      </c>
      <c r="G35" s="1356">
        <v>2965.17</v>
      </c>
      <c r="H35" s="1356">
        <v>3713.64</v>
      </c>
      <c r="I35" s="1356">
        <v>3172.18</v>
      </c>
      <c r="J35" s="1356">
        <v>0</v>
      </c>
      <c r="K35" s="1356">
        <v>0</v>
      </c>
      <c r="L35" s="1356">
        <v>0</v>
      </c>
      <c r="M35" s="1356">
        <v>0</v>
      </c>
      <c r="N35" s="1377">
        <v>16225.79</v>
      </c>
      <c r="O35" s="1376">
        <v>53815.35</v>
      </c>
      <c r="P35" s="182"/>
      <c r="Q35" s="182"/>
      <c r="R35" s="182"/>
      <c r="S35" s="73"/>
      <c r="T35" s="73"/>
      <c r="U35" s="73"/>
    </row>
    <row r="36" spans="1:21" ht="17.25" customHeight="1" thickBot="1">
      <c r="A36" s="689">
        <v>2011</v>
      </c>
      <c r="B36" s="1358">
        <v>39389.160000000003</v>
      </c>
      <c r="C36" s="1359">
        <v>8520.4500000000007</v>
      </c>
      <c r="D36" s="1359">
        <v>6820.64</v>
      </c>
      <c r="E36" s="1359">
        <v>13205.62</v>
      </c>
      <c r="F36" s="1359">
        <v>271.05</v>
      </c>
      <c r="G36" s="1359">
        <v>2889.58</v>
      </c>
      <c r="H36" s="1359">
        <v>4651.55</v>
      </c>
      <c r="I36" s="1359">
        <v>3030.27</v>
      </c>
      <c r="J36" s="1359">
        <v>0</v>
      </c>
      <c r="K36" s="1359">
        <v>0</v>
      </c>
      <c r="L36" s="1359">
        <v>0</v>
      </c>
      <c r="M36" s="1359">
        <v>0</v>
      </c>
      <c r="N36" s="1378">
        <v>20815.599999999999</v>
      </c>
      <c r="O36" s="1379">
        <v>60204.76</v>
      </c>
      <c r="P36" s="182"/>
      <c r="Q36" s="182"/>
      <c r="R36" s="182"/>
      <c r="S36" s="73"/>
      <c r="T36" s="73"/>
      <c r="U36" s="73"/>
    </row>
    <row r="37" spans="1:21" s="75" customFormat="1" ht="15.95" customHeight="1">
      <c r="A37" s="427" t="s">
        <v>802</v>
      </c>
      <c r="B37" s="430"/>
      <c r="C37" s="140"/>
      <c r="D37" s="140"/>
      <c r="E37" s="140"/>
      <c r="F37" s="140"/>
      <c r="G37" s="140"/>
      <c r="H37" s="140"/>
      <c r="I37" s="143"/>
      <c r="J37" s="143"/>
      <c r="K37" s="143"/>
      <c r="L37" s="143"/>
      <c r="M37" s="143"/>
      <c r="P37" s="193"/>
      <c r="Q37" s="193"/>
      <c r="R37" s="193"/>
    </row>
    <row r="38" spans="1:21" s="75" customFormat="1" ht="15.95" customHeight="1">
      <c r="A38" s="428" t="s">
        <v>737</v>
      </c>
      <c r="B38" s="391"/>
      <c r="C38" s="141"/>
      <c r="D38" s="141"/>
      <c r="E38" s="141"/>
      <c r="P38" s="193"/>
      <c r="Q38" s="193"/>
      <c r="R38" s="193"/>
    </row>
    <row r="39" spans="1:21" s="75" customFormat="1" ht="15.95" customHeight="1">
      <c r="A39" s="428" t="s">
        <v>1532</v>
      </c>
      <c r="B39" s="431"/>
      <c r="C39" s="145"/>
      <c r="D39" s="145"/>
      <c r="E39" s="145"/>
      <c r="F39" s="145"/>
      <c r="G39" s="145"/>
      <c r="H39" s="145"/>
      <c r="I39" s="144"/>
      <c r="J39" s="144"/>
      <c r="K39" s="144"/>
      <c r="L39" s="144"/>
      <c r="M39" s="144"/>
      <c r="P39" s="193"/>
      <c r="Q39" s="193"/>
      <c r="R39" s="193"/>
    </row>
    <row r="40" spans="1:21" s="75" customFormat="1" ht="15.95" customHeight="1">
      <c r="A40" s="423" t="s">
        <v>1528</v>
      </c>
      <c r="B40" s="374"/>
      <c r="P40" s="193"/>
      <c r="Q40" s="193"/>
      <c r="R40" s="193"/>
    </row>
    <row r="41" spans="1:21" s="75" customFormat="1" ht="15.95" customHeight="1">
      <c r="A41" s="216"/>
      <c r="B41" s="142"/>
      <c r="P41" s="193"/>
      <c r="Q41" s="193"/>
      <c r="R41" s="193"/>
    </row>
    <row r="42" spans="1:21" s="75" customFormat="1" ht="15.95" customHeight="1">
      <c r="A42" s="290"/>
      <c r="C42" s="141"/>
      <c r="D42" s="141"/>
      <c r="E42" s="141"/>
    </row>
    <row r="43" spans="1:21">
      <c r="A43" s="295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21">
      <c r="A44" s="29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1:21">
      <c r="A45" s="295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1:21">
      <c r="A46" s="216"/>
      <c r="B46" s="144"/>
      <c r="C46" s="145"/>
      <c r="D46" s="145"/>
      <c r="E46" s="145"/>
      <c r="F46" s="145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21">
      <c r="A47" s="216"/>
      <c r="B47" s="75"/>
      <c r="C47" s="75"/>
      <c r="D47" s="75"/>
      <c r="E47" s="75"/>
      <c r="F47" s="75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1:21">
      <c r="A48" s="216"/>
      <c r="B48" s="142"/>
      <c r="C48" s="75"/>
      <c r="D48" s="75"/>
      <c r="E48" s="75"/>
      <c r="F48" s="75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1:19">
      <c r="A49" s="295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1:19">
      <c r="A50" s="295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>
      <c r="A51" s="295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1:19">
      <c r="A52" s="295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1:19">
      <c r="A53" s="295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1:19">
      <c r="A54" s="295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1:19">
      <c r="A55" s="29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1:19">
      <c r="A56" s="295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1:19">
      <c r="A57" s="295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1:19">
      <c r="A58" s="295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1:19">
      <c r="A59" s="295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1:19">
      <c r="A60" s="295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1:19">
      <c r="A61" s="295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1:19">
      <c r="A62" s="295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1:19">
      <c r="A63" s="295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1:19">
      <c r="A64" s="295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1:19">
      <c r="A65" s="295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1:19">
      <c r="A66" s="295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1:19">
      <c r="A67" s="295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1:19">
      <c r="A68" s="295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1:19">
      <c r="A69" s="295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1:19">
      <c r="A70" s="295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1:19">
      <c r="A71" s="295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1:19">
      <c r="A72" s="29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1:19">
      <c r="A73" s="295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1:19">
      <c r="A74" s="295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1:19">
      <c r="A75" s="295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1:19">
      <c r="A76" s="295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1:19">
      <c r="A77" s="295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>
      <c r="A78" s="295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>
      <c r="A79" s="295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1:19">
      <c r="A80" s="295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</row>
    <row r="81" spans="1:19">
      <c r="A81" s="295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>
      <c r="A82" s="295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>
      <c r="A83" s="295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</sheetData>
  <mergeCells count="5">
    <mergeCell ref="B3:I3"/>
    <mergeCell ref="A2:M2"/>
    <mergeCell ref="J3:M3"/>
    <mergeCell ref="O3:O4"/>
    <mergeCell ref="A4:A5"/>
  </mergeCells>
  <hyperlinks>
    <hyperlink ref="A1" location="Menu!A1" display="Return to Menu"/>
  </hyperlinks>
  <pageMargins left="0.68" right="0.26" top="0.68" bottom="0.75" header="0.46" footer="0"/>
  <pageSetup paperSize="9" scale="66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N23"/>
  <sheetViews>
    <sheetView view="pageBreakPreview" zoomScaleNormal="100" zoomScaleSheetLayoutView="100" workbookViewId="0">
      <pane xSplit="1" ySplit="3" topLeftCell="B4" activePane="bottomRight" state="frozen"/>
      <selection activeCell="G48" sqref="G48"/>
      <selection pane="topRight" activeCell="G48" sqref="G48"/>
      <selection pane="bottomLeft" activeCell="G48" sqref="G48"/>
      <selection pane="bottomRight"/>
    </sheetView>
  </sheetViews>
  <sheetFormatPr defaultRowHeight="12.75"/>
  <cols>
    <col min="1" max="1" width="18.28515625" style="297" customWidth="1"/>
    <col min="2" max="4" width="25.7109375" style="16" customWidth="1"/>
    <col min="5" max="6" width="9.140625" style="16"/>
    <col min="7" max="7" width="11.28515625" style="16" bestFit="1" customWidth="1"/>
    <col min="8" max="16384" width="9.140625" style="16"/>
  </cols>
  <sheetData>
    <row r="1" spans="1:14" ht="26.25">
      <c r="A1" s="390" t="s">
        <v>1123</v>
      </c>
    </row>
    <row r="2" spans="1:14" s="75" customFormat="1" ht="23.25" customHeight="1" thickBot="1">
      <c r="A2" s="243" t="s">
        <v>1534</v>
      </c>
      <c r="B2" s="84"/>
      <c r="C2" s="84"/>
      <c r="D2" s="84"/>
      <c r="E2" s="74"/>
      <c r="F2" s="74"/>
      <c r="G2" s="316"/>
      <c r="H2" s="74"/>
      <c r="I2" s="74"/>
      <c r="J2" s="74"/>
      <c r="K2" s="74"/>
      <c r="L2" s="74"/>
      <c r="M2" s="74"/>
      <c r="N2" s="74"/>
    </row>
    <row r="3" spans="1:14" s="76" customFormat="1" ht="22.5" customHeight="1" thickBot="1">
      <c r="A3" s="690" t="s">
        <v>275</v>
      </c>
      <c r="B3" s="332" t="s">
        <v>742</v>
      </c>
      <c r="C3" s="333" t="s">
        <v>743</v>
      </c>
      <c r="D3" s="691" t="s">
        <v>36</v>
      </c>
    </row>
    <row r="4" spans="1:14" ht="24.95" customHeight="1">
      <c r="A4" s="692">
        <v>1996</v>
      </c>
      <c r="B4" s="724">
        <v>21332.84</v>
      </c>
      <c r="C4" s="1380">
        <v>7602.09</v>
      </c>
      <c r="D4" s="725">
        <v>28934.93</v>
      </c>
      <c r="F4" s="183"/>
    </row>
    <row r="5" spans="1:14" ht="24.95" customHeight="1">
      <c r="A5" s="692">
        <v>1997</v>
      </c>
      <c r="B5" s="724">
        <v>29312.5</v>
      </c>
      <c r="C5" s="1380">
        <v>8615.68</v>
      </c>
      <c r="D5" s="725">
        <v>37928.18</v>
      </c>
    </row>
    <row r="6" spans="1:14" ht="24.95" customHeight="1">
      <c r="A6" s="692">
        <v>1998</v>
      </c>
      <c r="B6" s="724">
        <v>30847.77</v>
      </c>
      <c r="C6" s="1380">
        <v>10603.45</v>
      </c>
      <c r="D6" s="725">
        <v>41451.22</v>
      </c>
    </row>
    <row r="7" spans="1:14" ht="24.95" customHeight="1">
      <c r="A7" s="692">
        <v>1999</v>
      </c>
      <c r="B7" s="724">
        <v>34616.78</v>
      </c>
      <c r="C7" s="1380">
        <v>15514.87</v>
      </c>
      <c r="D7" s="725">
        <v>50131.65</v>
      </c>
    </row>
    <row r="8" spans="1:14" ht="24.95" customHeight="1">
      <c r="A8" s="692">
        <v>2000</v>
      </c>
      <c r="B8" s="724">
        <v>41495.519999999997</v>
      </c>
      <c r="C8" s="1380">
        <v>20104.48</v>
      </c>
      <c r="D8" s="725">
        <v>61600</v>
      </c>
    </row>
    <row r="9" spans="1:14" ht="24.95" customHeight="1">
      <c r="A9" s="692">
        <v>2001</v>
      </c>
      <c r="B9" s="724">
        <v>51674.03</v>
      </c>
      <c r="C9" s="1380">
        <v>26386.45</v>
      </c>
      <c r="D9" s="725">
        <v>78060.479999999996</v>
      </c>
    </row>
    <row r="10" spans="1:14" ht="24.95" customHeight="1">
      <c r="A10" s="692">
        <v>2002</v>
      </c>
      <c r="B10" s="724">
        <v>51933.72</v>
      </c>
      <c r="C10" s="1380">
        <v>33322.01</v>
      </c>
      <c r="D10" s="725">
        <v>85255.73000000001</v>
      </c>
    </row>
    <row r="11" spans="1:14" ht="24.95" customHeight="1">
      <c r="A11" s="692">
        <v>2003</v>
      </c>
      <c r="B11" s="724">
        <v>74386.41</v>
      </c>
      <c r="C11" s="1380">
        <v>49880.959999999999</v>
      </c>
      <c r="D11" s="725">
        <v>124267.37</v>
      </c>
    </row>
    <row r="12" spans="1:14" ht="24.95" customHeight="1">
      <c r="A12" s="692">
        <v>2004</v>
      </c>
      <c r="B12" s="724">
        <v>77730.14</v>
      </c>
      <c r="C12" s="1380">
        <v>63491.89</v>
      </c>
      <c r="D12" s="725">
        <v>141222.03</v>
      </c>
    </row>
    <row r="13" spans="1:14" ht="24.95" customHeight="1">
      <c r="A13" s="692">
        <v>2005</v>
      </c>
      <c r="B13" s="724">
        <v>130402.53000000001</v>
      </c>
      <c r="C13" s="1380">
        <v>72710.59</v>
      </c>
      <c r="D13" s="725">
        <v>203113.12</v>
      </c>
    </row>
    <row r="14" spans="1:14" ht="24.95" customHeight="1">
      <c r="A14" s="692">
        <v>2006</v>
      </c>
      <c r="B14" s="724">
        <v>219086.67</v>
      </c>
      <c r="C14" s="1380">
        <v>88455.94</v>
      </c>
      <c r="D14" s="725">
        <v>307542.61</v>
      </c>
    </row>
    <row r="15" spans="1:14" ht="24.95" customHeight="1">
      <c r="A15" s="692">
        <v>2007</v>
      </c>
      <c r="B15" s="724">
        <v>302262.83</v>
      </c>
      <c r="C15" s="1380">
        <v>125234.33</v>
      </c>
      <c r="D15" s="725">
        <v>427497.16000000003</v>
      </c>
    </row>
    <row r="16" spans="1:14" ht="24.95" customHeight="1">
      <c r="A16" s="692">
        <v>2008</v>
      </c>
      <c r="B16" s="724">
        <v>386016.4</v>
      </c>
      <c r="C16" s="1380">
        <v>187138.06</v>
      </c>
      <c r="D16" s="725">
        <v>573154.46</v>
      </c>
    </row>
    <row r="17" spans="1:4" ht="23.25" customHeight="1">
      <c r="A17" s="693">
        <v>2009</v>
      </c>
      <c r="B17" s="724">
        <v>388350.69</v>
      </c>
      <c r="C17" s="1380">
        <v>198108.85</v>
      </c>
      <c r="D17" s="725">
        <v>586459.54</v>
      </c>
    </row>
    <row r="18" spans="1:4" ht="23.25" customHeight="1">
      <c r="A18" s="693">
        <v>2010</v>
      </c>
      <c r="B18" s="724">
        <v>391741.6</v>
      </c>
      <c r="C18" s="1380">
        <v>193274.19</v>
      </c>
      <c r="D18" s="725">
        <v>585015.79</v>
      </c>
    </row>
    <row r="19" spans="1:4" ht="23.25" customHeight="1" thickBot="1">
      <c r="A19" s="694">
        <v>2011</v>
      </c>
      <c r="B19" s="1381">
        <v>407432.22</v>
      </c>
      <c r="C19" s="1382">
        <v>213662.92</v>
      </c>
      <c r="D19" s="1383">
        <v>621095.14</v>
      </c>
    </row>
    <row r="20" spans="1:4" s="75" customFormat="1">
      <c r="A20" s="392" t="s">
        <v>801</v>
      </c>
    </row>
    <row r="21" spans="1:4" s="75" customFormat="1" ht="15">
      <c r="A21" s="392" t="s">
        <v>1533</v>
      </c>
    </row>
    <row r="22" spans="1:4" s="75" customFormat="1">
      <c r="A22" s="423"/>
    </row>
    <row r="23" spans="1:4">
      <c r="A23" s="290"/>
    </row>
  </sheetData>
  <hyperlinks>
    <hyperlink ref="A1" location="Menu!A1" display="Return to Menu"/>
  </hyperlinks>
  <pageMargins left="0.68" right="0.4" top="0.63" bottom="0.91" header="0.61" footer="0.5"/>
  <pageSetup paperSize="9" scale="9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22"/>
  <sheetViews>
    <sheetView view="pageBreakPreview" zoomScaleNormal="100" zoomScaleSheetLayoutView="100" workbookViewId="0"/>
  </sheetViews>
  <sheetFormatPr defaultRowHeight="12.75"/>
  <cols>
    <col min="1" max="1" width="13.85546875" style="297" customWidth="1"/>
    <col min="2" max="2" width="16.85546875" style="16" bestFit="1" customWidth="1"/>
    <col min="3" max="3" width="13.42578125" style="16" bestFit="1" customWidth="1"/>
    <col min="4" max="4" width="15.85546875" style="16" bestFit="1" customWidth="1"/>
    <col min="5" max="5" width="16.42578125" style="16" bestFit="1" customWidth="1"/>
    <col min="6" max="6" width="18.140625" style="16" bestFit="1" customWidth="1"/>
    <col min="7" max="7" width="13" style="16" bestFit="1" customWidth="1"/>
    <col min="8" max="8" width="15.5703125" style="16" bestFit="1" customWidth="1"/>
    <col min="9" max="9" width="9.140625" style="16"/>
    <col min="10" max="10" width="10.42578125" style="16" bestFit="1" customWidth="1"/>
    <col min="11" max="11" width="9.140625" style="16"/>
    <col min="12" max="12" width="9.42578125" style="16" bestFit="1" customWidth="1"/>
    <col min="13" max="16384" width="9.140625" style="16"/>
  </cols>
  <sheetData>
    <row r="1" spans="1:14" ht="26.25">
      <c r="A1" s="390" t="s">
        <v>1123</v>
      </c>
    </row>
    <row r="2" spans="1:14" s="97" customFormat="1" ht="18" customHeight="1" thickBot="1">
      <c r="A2" s="2381" t="s">
        <v>1535</v>
      </c>
      <c r="B2" s="2381"/>
      <c r="C2" s="2381"/>
      <c r="D2" s="2381"/>
      <c r="E2" s="2381"/>
      <c r="F2" s="2381"/>
      <c r="G2" s="2381"/>
      <c r="H2" s="2381"/>
      <c r="I2" s="170"/>
      <c r="J2" s="329"/>
      <c r="K2" s="170"/>
      <c r="L2" s="317"/>
      <c r="M2" s="170"/>
      <c r="N2" s="170"/>
    </row>
    <row r="3" spans="1:14" s="77" customFormat="1" ht="32.25" customHeight="1" thickBot="1">
      <c r="A3" s="695" t="s">
        <v>275</v>
      </c>
      <c r="B3" s="331" t="s">
        <v>744</v>
      </c>
      <c r="C3" s="331" t="s">
        <v>745</v>
      </c>
      <c r="D3" s="331" t="s">
        <v>746</v>
      </c>
      <c r="E3" s="331" t="s">
        <v>747</v>
      </c>
      <c r="F3" s="331" t="s">
        <v>748</v>
      </c>
      <c r="G3" s="331" t="s">
        <v>749</v>
      </c>
      <c r="H3" s="696" t="s">
        <v>750</v>
      </c>
    </row>
    <row r="4" spans="1:14" ht="15.95" customHeight="1">
      <c r="A4" s="538">
        <v>1996</v>
      </c>
      <c r="B4" s="1384">
        <v>1546.16</v>
      </c>
      <c r="C4" s="525">
        <v>4047.81</v>
      </c>
      <c r="D4" s="525">
        <v>2523.1999999999998</v>
      </c>
      <c r="E4" s="525">
        <v>795.93</v>
      </c>
      <c r="F4" s="525">
        <v>3347.06</v>
      </c>
      <c r="G4" s="525">
        <v>119.3</v>
      </c>
      <c r="H4" s="1385">
        <v>12379.46</v>
      </c>
    </row>
    <row r="5" spans="1:14" ht="15.95" customHeight="1">
      <c r="A5" s="538">
        <v>1997</v>
      </c>
      <c r="B5" s="1384">
        <v>2012.01</v>
      </c>
      <c r="C5" s="525">
        <v>4095.3800000000006</v>
      </c>
      <c r="D5" s="525">
        <v>2683.5</v>
      </c>
      <c r="E5" s="525">
        <v>842.11</v>
      </c>
      <c r="F5" s="525">
        <v>3815.91</v>
      </c>
      <c r="G5" s="525">
        <v>164.17</v>
      </c>
      <c r="H5" s="1385">
        <v>13613.08</v>
      </c>
    </row>
    <row r="6" spans="1:14" ht="15.95" customHeight="1">
      <c r="A6" s="538">
        <v>1998</v>
      </c>
      <c r="B6" s="1384">
        <v>4145.88</v>
      </c>
      <c r="C6" s="525">
        <v>3633.17</v>
      </c>
      <c r="D6" s="525">
        <v>211.95</v>
      </c>
      <c r="E6" s="525">
        <v>2301.2199999999998</v>
      </c>
      <c r="F6" s="525">
        <v>1993.19</v>
      </c>
      <c r="G6" s="525">
        <v>3371.47</v>
      </c>
      <c r="H6" s="1385">
        <v>15656.88</v>
      </c>
    </row>
    <row r="7" spans="1:14" ht="15.95" customHeight="1">
      <c r="A7" s="538">
        <v>1999</v>
      </c>
      <c r="B7" s="1384">
        <v>2987.21</v>
      </c>
      <c r="C7" s="525">
        <v>4174.04</v>
      </c>
      <c r="D7" s="525">
        <v>332.65</v>
      </c>
      <c r="E7" s="525">
        <v>4124.47</v>
      </c>
      <c r="F7" s="525">
        <v>4184.16</v>
      </c>
      <c r="G7" s="525">
        <v>5780.93</v>
      </c>
      <c r="H7" s="1385">
        <v>21583.46</v>
      </c>
    </row>
    <row r="8" spans="1:14" ht="15.95" customHeight="1">
      <c r="A8" s="538">
        <v>2000</v>
      </c>
      <c r="B8" s="1384">
        <v>3558.95</v>
      </c>
      <c r="C8" s="525">
        <v>4992.87</v>
      </c>
      <c r="D8" s="525">
        <v>282.33999999999997</v>
      </c>
      <c r="E8" s="525">
        <v>5212.08</v>
      </c>
      <c r="F8" s="525">
        <v>3844.37</v>
      </c>
      <c r="G8" s="525">
        <v>7302.03</v>
      </c>
      <c r="H8" s="1385">
        <v>25192.639999999999</v>
      </c>
    </row>
    <row r="9" spans="1:14" ht="15.95" customHeight="1">
      <c r="A9" s="538">
        <v>2001</v>
      </c>
      <c r="B9" s="1384">
        <v>3842.71</v>
      </c>
      <c r="C9" s="525">
        <v>6786.26</v>
      </c>
      <c r="D9" s="525">
        <v>359.33</v>
      </c>
      <c r="E9" s="525">
        <v>6706.4</v>
      </c>
      <c r="F9" s="525">
        <v>4284.55</v>
      </c>
      <c r="G9" s="525">
        <v>10178.02</v>
      </c>
      <c r="H9" s="1385">
        <v>32157.27</v>
      </c>
      <c r="I9" s="330"/>
    </row>
    <row r="10" spans="1:14" ht="15.95" customHeight="1">
      <c r="A10" s="538">
        <v>2002</v>
      </c>
      <c r="B10" s="1384">
        <v>3752.08</v>
      </c>
      <c r="C10" s="525">
        <v>8350.85</v>
      </c>
      <c r="D10" s="525">
        <v>960.31</v>
      </c>
      <c r="E10" s="525">
        <v>7901.01</v>
      </c>
      <c r="F10" s="525">
        <v>4095.3999999999996</v>
      </c>
      <c r="G10" s="525">
        <v>11881.22</v>
      </c>
      <c r="H10" s="1385">
        <v>36940.870000000003</v>
      </c>
      <c r="I10" s="330"/>
      <c r="N10" s="16" t="s">
        <v>7</v>
      </c>
    </row>
    <row r="11" spans="1:14" ht="15.95" customHeight="1">
      <c r="A11" s="538">
        <v>2003</v>
      </c>
      <c r="B11" s="1384">
        <v>4489.21</v>
      </c>
      <c r="C11" s="525">
        <v>11490.31</v>
      </c>
      <c r="D11" s="525">
        <v>14272.79</v>
      </c>
      <c r="E11" s="525">
        <v>3766.97</v>
      </c>
      <c r="F11" s="525">
        <v>6722.32</v>
      </c>
      <c r="G11" s="525">
        <v>13901.24</v>
      </c>
      <c r="H11" s="1385">
        <v>54642.84</v>
      </c>
      <c r="I11" s="330"/>
    </row>
    <row r="12" spans="1:14" ht="15.95" customHeight="1">
      <c r="A12" s="538">
        <v>2004</v>
      </c>
      <c r="B12" s="1384">
        <v>4169.09</v>
      </c>
      <c r="C12" s="525">
        <v>20071.86</v>
      </c>
      <c r="D12" s="525">
        <v>21832.18</v>
      </c>
      <c r="E12" s="525">
        <v>6769.11</v>
      </c>
      <c r="F12" s="525">
        <v>5461.44</v>
      </c>
      <c r="G12" s="525">
        <v>16287.07</v>
      </c>
      <c r="H12" s="1385">
        <v>74590.75</v>
      </c>
      <c r="I12" s="330"/>
    </row>
    <row r="13" spans="1:14" ht="15.95" customHeight="1">
      <c r="A13" s="538">
        <v>2005</v>
      </c>
      <c r="B13" s="1384">
        <v>4178.0600000000004</v>
      </c>
      <c r="C13" s="525">
        <v>61800.82</v>
      </c>
      <c r="D13" s="525">
        <v>33788.15</v>
      </c>
      <c r="E13" s="525">
        <v>5590.7</v>
      </c>
      <c r="F13" s="525">
        <v>10185.35</v>
      </c>
      <c r="G13" s="525">
        <v>6301.14</v>
      </c>
      <c r="H13" s="1385">
        <v>121844.22</v>
      </c>
      <c r="I13" s="330"/>
    </row>
    <row r="14" spans="1:14" ht="15.95" customHeight="1">
      <c r="A14" s="538">
        <v>2006</v>
      </c>
      <c r="B14" s="1384">
        <v>4858.1000000000004</v>
      </c>
      <c r="C14" s="525">
        <v>121813.13</v>
      </c>
      <c r="D14" s="525">
        <v>45186.77</v>
      </c>
      <c r="E14" s="525">
        <v>7884.73</v>
      </c>
      <c r="F14" s="525">
        <v>30314.17</v>
      </c>
      <c r="G14" s="525">
        <v>6303.01</v>
      </c>
      <c r="H14" s="1385">
        <v>216359.91000000003</v>
      </c>
      <c r="I14" s="330"/>
    </row>
    <row r="15" spans="1:14" ht="15.95" customHeight="1">
      <c r="A15" s="538">
        <v>2007</v>
      </c>
      <c r="B15" s="1384">
        <v>20914.810000000001</v>
      </c>
      <c r="C15" s="525">
        <v>222278.92</v>
      </c>
      <c r="D15" s="525">
        <v>45331.91</v>
      </c>
      <c r="E15" s="525">
        <v>12945.82</v>
      </c>
      <c r="F15" s="525">
        <v>22508.69</v>
      </c>
      <c r="G15" s="525">
        <v>5267.78</v>
      </c>
      <c r="H15" s="1385">
        <v>329247.93000000005</v>
      </c>
      <c r="I15" s="330"/>
    </row>
    <row r="16" spans="1:14" ht="15.95" customHeight="1">
      <c r="A16" s="688" t="s">
        <v>1536</v>
      </c>
      <c r="B16" s="1384">
        <v>21374.935820000002</v>
      </c>
      <c r="C16" s="525">
        <v>227169.05624000001</v>
      </c>
      <c r="D16" s="525">
        <v>46329.212020000006</v>
      </c>
      <c r="E16" s="525">
        <v>13230.62804</v>
      </c>
      <c r="F16" s="525">
        <v>23003.88118</v>
      </c>
      <c r="G16" s="525">
        <v>5383.6711599999999</v>
      </c>
      <c r="H16" s="1385">
        <v>336491.38446000009</v>
      </c>
      <c r="I16" s="330"/>
    </row>
    <row r="17" spans="1:9" ht="18.75" customHeight="1">
      <c r="A17" s="688" t="s">
        <v>1537</v>
      </c>
      <c r="B17" s="1384">
        <v>21845.184408040004</v>
      </c>
      <c r="C17" s="525">
        <v>232166.77547728</v>
      </c>
      <c r="D17" s="525">
        <v>47348.45468444001</v>
      </c>
      <c r="E17" s="525">
        <v>13521.701856879999</v>
      </c>
      <c r="F17" s="525">
        <v>23509.96656596</v>
      </c>
      <c r="G17" s="525">
        <v>5502.1119255200001</v>
      </c>
      <c r="H17" s="1385">
        <v>343894.19491811993</v>
      </c>
      <c r="I17" s="330"/>
    </row>
    <row r="18" spans="1:9" ht="18.75" customHeight="1">
      <c r="A18" s="688" t="s">
        <v>1538</v>
      </c>
      <c r="B18" s="1384">
        <v>22325.778465016883</v>
      </c>
      <c r="C18" s="525">
        <v>237274.44453778016</v>
      </c>
      <c r="D18" s="525">
        <v>48390.120687497692</v>
      </c>
      <c r="E18" s="525">
        <v>13819.17929773136</v>
      </c>
      <c r="F18" s="525">
        <v>24027.185830411119</v>
      </c>
      <c r="G18" s="525">
        <v>5623.1583878814399</v>
      </c>
      <c r="H18" s="1385">
        <v>351459.86720631865</v>
      </c>
      <c r="I18" s="330"/>
    </row>
    <row r="19" spans="1:9" ht="18.75" customHeight="1" thickBot="1">
      <c r="A19" s="689" t="s">
        <v>1539</v>
      </c>
      <c r="B19" s="1386">
        <v>22816.945591247255</v>
      </c>
      <c r="C19" s="526">
        <v>242494.48231761134</v>
      </c>
      <c r="D19" s="526">
        <v>49454.703342622641</v>
      </c>
      <c r="E19" s="526">
        <v>14123.20124228145</v>
      </c>
      <c r="F19" s="526">
        <v>24555.783918680165</v>
      </c>
      <c r="G19" s="526">
        <v>5746.8678724148322</v>
      </c>
      <c r="H19" s="1387">
        <v>359191.9842848577</v>
      </c>
      <c r="I19" s="330"/>
    </row>
    <row r="20" spans="1:9" s="75" customFormat="1">
      <c r="A20" s="392" t="s">
        <v>801</v>
      </c>
    </row>
    <row r="21" spans="1:9" s="75" customFormat="1" ht="15">
      <c r="A21" s="392" t="s">
        <v>1540</v>
      </c>
    </row>
    <row r="22" spans="1:9" s="75" customFormat="1">
      <c r="A22" s="423" t="s">
        <v>1541</v>
      </c>
    </row>
  </sheetData>
  <mergeCells count="1">
    <mergeCell ref="A2:H2"/>
  </mergeCells>
  <hyperlinks>
    <hyperlink ref="A1" location="Menu!A1" display="Return to Menu"/>
  </hyperlinks>
  <pageMargins left="0.77" right="0.7" top="0.75" bottom="0.75" header="0.61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M59"/>
  <sheetViews>
    <sheetView view="pageBreakPreview" zoomScaleNormal="75" zoomScaleSheetLayoutView="100" workbookViewId="0">
      <pane xSplit="1" ySplit="4" topLeftCell="B5" activePane="bottomRight" state="frozen"/>
      <selection activeCell="G48" sqref="G48"/>
      <selection pane="topRight" activeCell="G48" sqref="G48"/>
      <selection pane="bottomLeft" activeCell="G48" sqref="G48"/>
      <selection pane="bottomRight"/>
    </sheetView>
  </sheetViews>
  <sheetFormatPr defaultRowHeight="14.25"/>
  <cols>
    <col min="1" max="1" width="12.5703125" style="281" customWidth="1"/>
    <col min="2" max="2" width="13.5703125" style="2" bestFit="1" customWidth="1"/>
    <col min="3" max="3" width="12.7109375" style="2" bestFit="1" customWidth="1"/>
    <col min="4" max="4" width="17.42578125" style="2" bestFit="1" customWidth="1"/>
    <col min="5" max="5" width="12.7109375" style="2" bestFit="1" customWidth="1"/>
    <col min="6" max="6" width="13.5703125" style="2" bestFit="1" customWidth="1"/>
    <col min="7" max="7" width="13.7109375" style="2" bestFit="1" customWidth="1"/>
    <col min="8" max="9" width="13.5703125" style="2" bestFit="1" customWidth="1"/>
    <col min="10" max="10" width="15" style="2" customWidth="1"/>
    <col min="11" max="13" width="9.140625" style="209"/>
    <col min="14" max="16384" width="9.140625" style="2"/>
  </cols>
  <sheetData>
    <row r="1" spans="1:13" ht="26.25">
      <c r="A1" s="390" t="s">
        <v>1123</v>
      </c>
    </row>
    <row r="2" spans="1:13" s="21" customFormat="1" ht="20.25" customHeight="1" thickBot="1">
      <c r="A2" s="2382" t="s">
        <v>1542</v>
      </c>
      <c r="B2" s="2382"/>
      <c r="C2" s="2382"/>
      <c r="D2" s="2382"/>
      <c r="E2" s="2382"/>
      <c r="F2" s="2382"/>
      <c r="G2" s="2382"/>
      <c r="H2" s="2382"/>
      <c r="I2" s="2382"/>
      <c r="K2" s="503"/>
      <c r="L2" s="503"/>
      <c r="M2" s="503"/>
    </row>
    <row r="3" spans="1:13" s="2165" customFormat="1" ht="19.5" customHeight="1">
      <c r="A3" s="1050" t="s">
        <v>28</v>
      </c>
      <c r="B3" s="1142" t="s">
        <v>700</v>
      </c>
      <c r="C3" s="1142" t="s">
        <v>700</v>
      </c>
      <c r="D3" s="1142" t="s">
        <v>35</v>
      </c>
      <c r="E3" s="1142" t="s">
        <v>701</v>
      </c>
      <c r="F3" s="1142" t="s">
        <v>31</v>
      </c>
      <c r="G3" s="1142" t="s">
        <v>702</v>
      </c>
      <c r="H3" s="1142" t="s">
        <v>703</v>
      </c>
      <c r="I3" s="1143" t="s">
        <v>36</v>
      </c>
      <c r="K3" s="2166"/>
      <c r="L3" s="2166"/>
      <c r="M3" s="2166"/>
    </row>
    <row r="4" spans="1:13" s="2165" customFormat="1" ht="19.5" customHeight="1" thickBot="1">
      <c r="A4" s="1051"/>
      <c r="B4" s="1047" t="s">
        <v>379</v>
      </c>
      <c r="C4" s="1047" t="s">
        <v>701</v>
      </c>
      <c r="D4" s="1047" t="s">
        <v>936</v>
      </c>
      <c r="E4" s="1047" t="s">
        <v>704</v>
      </c>
      <c r="F4" s="1047" t="s">
        <v>705</v>
      </c>
      <c r="G4" s="1047" t="s">
        <v>706</v>
      </c>
      <c r="H4" s="1047"/>
      <c r="I4" s="1052"/>
      <c r="K4" s="2166"/>
      <c r="L4" s="2166"/>
      <c r="M4" s="2166"/>
    </row>
    <row r="5" spans="1:13" s="607" customFormat="1" ht="19.5" customHeight="1">
      <c r="A5" s="506">
        <v>1981</v>
      </c>
      <c r="B5" s="2167">
        <v>5.782</v>
      </c>
      <c r="C5" s="2167">
        <v>2.3075999999999999</v>
      </c>
      <c r="D5" s="2167">
        <v>3.3530000000000002</v>
      </c>
      <c r="E5" s="2167">
        <v>0.16850000000000001</v>
      </c>
      <c r="F5" s="2167">
        <v>7.2999999999999995E-2</v>
      </c>
      <c r="G5" s="2167">
        <v>1.9399999999999997E-2</v>
      </c>
      <c r="H5" s="2167">
        <v>0</v>
      </c>
      <c r="I5" s="2168">
        <v>11.7035</v>
      </c>
      <c r="J5" s="2169"/>
      <c r="K5" s="2170"/>
      <c r="L5" s="2170"/>
      <c r="M5" s="2170"/>
    </row>
    <row r="6" spans="1:13" s="607" customFormat="1" ht="19.5" customHeight="1">
      <c r="A6" s="506">
        <v>1982</v>
      </c>
      <c r="B6" s="2167">
        <v>9.782</v>
      </c>
      <c r="C6" s="2167">
        <v>1.6685999999999999</v>
      </c>
      <c r="D6" s="2167">
        <v>3.5569999999999999</v>
      </c>
      <c r="E6" s="2167">
        <v>0.34620000000000001</v>
      </c>
      <c r="F6" s="2167">
        <v>0.11040000000000001</v>
      </c>
      <c r="G6" s="2167">
        <v>2.1100000000000001E-2</v>
      </c>
      <c r="H6" s="2167">
        <v>0</v>
      </c>
      <c r="I6" s="2168">
        <v>15.485300000000001</v>
      </c>
      <c r="J6" s="2169"/>
      <c r="K6" s="2170"/>
      <c r="L6" s="2170"/>
      <c r="M6" s="2170"/>
    </row>
    <row r="7" spans="1:13" s="607" customFormat="1" ht="19.5" customHeight="1">
      <c r="A7" s="506">
        <v>1983</v>
      </c>
      <c r="B7" s="2167">
        <v>13.476000000000001</v>
      </c>
      <c r="C7" s="2167">
        <v>4.8943999999999992</v>
      </c>
      <c r="D7" s="2167">
        <v>3.851</v>
      </c>
      <c r="E7" s="2167">
        <v>0.41910000000000003</v>
      </c>
      <c r="F7" s="2167">
        <v>0.15330000000000002</v>
      </c>
      <c r="G7" s="2167">
        <v>1.78E-2</v>
      </c>
      <c r="H7" s="2167">
        <v>0</v>
      </c>
      <c r="I7" s="2168">
        <v>22.811599999999999</v>
      </c>
      <c r="J7" s="2169"/>
      <c r="K7" s="2170"/>
      <c r="L7" s="2170"/>
      <c r="M7" s="2170"/>
    </row>
    <row r="8" spans="1:13" s="607" customFormat="1" ht="19.5" customHeight="1">
      <c r="A8" s="506">
        <v>1984</v>
      </c>
      <c r="B8" s="2167">
        <v>15.476000000000001</v>
      </c>
      <c r="C8" s="2167">
        <v>6.4131</v>
      </c>
      <c r="D8" s="2167">
        <v>3.7829999999999999</v>
      </c>
      <c r="E8" s="2167">
        <v>0.26069999999999999</v>
      </c>
      <c r="F8" s="2167">
        <v>0.15669999999999998</v>
      </c>
      <c r="G8" s="2167">
        <v>1.8499999999999999E-2</v>
      </c>
      <c r="H8" s="2167">
        <v>0</v>
      </c>
      <c r="I8" s="2168">
        <v>26.108000000000001</v>
      </c>
      <c r="J8" s="2169"/>
      <c r="K8" s="2170"/>
      <c r="L8" s="2170"/>
      <c r="M8" s="2170"/>
    </row>
    <row r="9" spans="1:13" s="607" customFormat="1" ht="19.5" customHeight="1">
      <c r="A9" s="506">
        <v>1985</v>
      </c>
      <c r="B9" s="2167">
        <v>16.975999999999999</v>
      </c>
      <c r="C9" s="2167">
        <v>6.6541000000000006</v>
      </c>
      <c r="D9" s="2167">
        <v>4.319</v>
      </c>
      <c r="E9" s="2167">
        <v>0.2117</v>
      </c>
      <c r="F9" s="2167">
        <v>0.13930000000000001</v>
      </c>
      <c r="G9" s="2167">
        <v>2.0300000000000002E-2</v>
      </c>
      <c r="H9" s="2167">
        <v>0</v>
      </c>
      <c r="I9" s="2168">
        <v>28.320399999999999</v>
      </c>
      <c r="J9" s="2169"/>
      <c r="K9" s="2170"/>
      <c r="L9" s="2170"/>
      <c r="M9" s="2170"/>
    </row>
    <row r="10" spans="1:13" s="607" customFormat="1" ht="19.5" customHeight="1">
      <c r="A10" s="506">
        <v>1986</v>
      </c>
      <c r="B10" s="2167">
        <v>16.975999999999999</v>
      </c>
      <c r="C10" s="2167">
        <v>6.6547000000000001</v>
      </c>
      <c r="D10" s="2167">
        <v>4.8090000000000002</v>
      </c>
      <c r="E10" s="2167">
        <v>0.26189999999999997</v>
      </c>
      <c r="F10" s="2167">
        <v>0.25900000000000001</v>
      </c>
      <c r="G10" s="2167">
        <v>1.7500000000000002E-2</v>
      </c>
      <c r="H10" s="2167">
        <v>0</v>
      </c>
      <c r="I10" s="2168">
        <v>28.978100000000001</v>
      </c>
      <c r="J10" s="2169"/>
      <c r="K10" s="2170"/>
      <c r="L10" s="2170"/>
      <c r="M10" s="2170"/>
    </row>
    <row r="11" spans="1:13" s="607" customFormat="1" ht="19.5" customHeight="1">
      <c r="A11" s="506">
        <v>1987</v>
      </c>
      <c r="B11" s="2167">
        <v>25.225999999999999</v>
      </c>
      <c r="C11" s="2167">
        <v>6.6641000000000004</v>
      </c>
      <c r="D11" s="2167">
        <v>4.9089999999999998</v>
      </c>
      <c r="E11" s="2167">
        <v>1.3283</v>
      </c>
      <c r="F11" s="2167">
        <v>0.49639999999999995</v>
      </c>
      <c r="G11" s="2167">
        <v>8.6E-3</v>
      </c>
      <c r="H11" s="2167">
        <v>0</v>
      </c>
      <c r="I11" s="2168">
        <v>38.632400000000004</v>
      </c>
      <c r="J11" s="2169"/>
      <c r="K11" s="2170"/>
      <c r="L11" s="2170"/>
      <c r="M11" s="2170"/>
    </row>
    <row r="12" spans="1:13" s="607" customFormat="1" ht="19.5" customHeight="1">
      <c r="A12" s="506">
        <v>1988</v>
      </c>
      <c r="B12" s="2167">
        <v>35.475999999999999</v>
      </c>
      <c r="C12" s="2167">
        <v>6.7946</v>
      </c>
      <c r="D12" s="2167">
        <v>4.7590000000000003</v>
      </c>
      <c r="E12" s="2167">
        <v>1.8612</v>
      </c>
      <c r="F12" s="2167">
        <v>0.66889999999999994</v>
      </c>
      <c r="G12" s="2167">
        <v>0.1258</v>
      </c>
      <c r="H12" s="2167">
        <v>0</v>
      </c>
      <c r="I12" s="2168">
        <v>49.685499999999998</v>
      </c>
      <c r="J12" s="2169"/>
      <c r="K12" s="2170"/>
      <c r="L12" s="2170"/>
      <c r="M12" s="2170"/>
    </row>
    <row r="13" spans="1:13" s="607" customFormat="1" ht="19.5" customHeight="1">
      <c r="A13" s="506">
        <v>1989</v>
      </c>
      <c r="B13" s="2167">
        <v>24.126000000000001</v>
      </c>
      <c r="C13" s="2167">
        <v>6.9444999999999997</v>
      </c>
      <c r="D13" s="2167">
        <v>4.6289999999999996</v>
      </c>
      <c r="E13" s="2167">
        <v>1.2187999999999999</v>
      </c>
      <c r="F13" s="2167">
        <v>0.60470000000000002</v>
      </c>
      <c r="G13" s="2167">
        <v>0.13450000000000001</v>
      </c>
      <c r="H13" s="2167">
        <v>0</v>
      </c>
      <c r="I13" s="2168">
        <v>37.657499999999999</v>
      </c>
      <c r="J13" s="2169"/>
      <c r="K13" s="2170"/>
      <c r="L13" s="2170"/>
      <c r="M13" s="2170"/>
    </row>
    <row r="14" spans="1:13" s="607" customFormat="1" ht="19.5" customHeight="1">
      <c r="A14" s="506">
        <v>1990</v>
      </c>
      <c r="B14" s="2167">
        <v>25.475999999999999</v>
      </c>
      <c r="C14" s="2167">
        <v>34.214599999999997</v>
      </c>
      <c r="D14" s="2167">
        <v>4.4009999999999998</v>
      </c>
      <c r="E14" s="2167">
        <v>1.9022999999999999</v>
      </c>
      <c r="F14" s="2167">
        <v>0.7903</v>
      </c>
      <c r="G14" s="2167">
        <v>0.1232</v>
      </c>
      <c r="H14" s="2167">
        <v>0</v>
      </c>
      <c r="I14" s="2168">
        <v>66.907399999999996</v>
      </c>
      <c r="J14" s="2169"/>
      <c r="K14" s="2170"/>
      <c r="L14" s="2170"/>
      <c r="M14" s="2170"/>
    </row>
    <row r="15" spans="1:13" s="607" customFormat="1" ht="19.5" customHeight="1">
      <c r="A15" s="506">
        <v>1991</v>
      </c>
      <c r="B15" s="2167">
        <v>56.728300000000004</v>
      </c>
      <c r="C15" s="2167">
        <v>34.214599999999997</v>
      </c>
      <c r="D15" s="2167">
        <v>4.2210000000000001</v>
      </c>
      <c r="E15" s="2167">
        <v>1.1074000000000002</v>
      </c>
      <c r="F15" s="2167">
        <v>0.81850000000000001</v>
      </c>
      <c r="G15" s="2167">
        <v>0.21309999999999998</v>
      </c>
      <c r="H15" s="2167">
        <v>0</v>
      </c>
      <c r="I15" s="2168">
        <v>97.302899999999994</v>
      </c>
      <c r="J15" s="2169"/>
      <c r="K15" s="2170"/>
      <c r="L15" s="2170"/>
      <c r="M15" s="2170"/>
    </row>
    <row r="16" spans="1:13" s="607" customFormat="1" ht="19.5" customHeight="1">
      <c r="A16" s="506">
        <v>1992</v>
      </c>
      <c r="B16" s="2167">
        <v>103.3265</v>
      </c>
      <c r="C16" s="2167">
        <v>35.241399999999999</v>
      </c>
      <c r="D16" s="2167">
        <v>3.9609999999999999</v>
      </c>
      <c r="E16" s="2167">
        <v>0.53649999999999998</v>
      </c>
      <c r="F16" s="2167">
        <v>1.5752000000000002</v>
      </c>
      <c r="G16" s="2167">
        <v>0.12670000000000001</v>
      </c>
      <c r="H16" s="2167">
        <v>0</v>
      </c>
      <c r="I16" s="2168">
        <v>144.76730000000001</v>
      </c>
      <c r="J16" s="2169"/>
      <c r="K16" s="2170"/>
      <c r="L16" s="2170"/>
      <c r="M16" s="2170"/>
    </row>
    <row r="17" spans="1:13" s="607" customFormat="1" ht="19.5" customHeight="1">
      <c r="A17" s="506">
        <v>1993</v>
      </c>
      <c r="B17" s="2167">
        <v>103.3265</v>
      </c>
      <c r="C17" s="2167">
        <v>36.584300000000006</v>
      </c>
      <c r="D17" s="2167">
        <v>3.7317</v>
      </c>
      <c r="E17" s="2167">
        <v>9.0799999999999992E-2</v>
      </c>
      <c r="F17" s="2167">
        <v>3.3715000000000002</v>
      </c>
      <c r="G17" s="2167">
        <v>1.8582000000000001</v>
      </c>
      <c r="H17" s="2167">
        <v>0</v>
      </c>
      <c r="I17" s="2168">
        <v>148.96299999999999</v>
      </c>
      <c r="J17" s="2169"/>
      <c r="K17" s="2170"/>
      <c r="L17" s="2170"/>
      <c r="M17" s="2170"/>
    </row>
    <row r="18" spans="1:13" s="607" customFormat="1" ht="19.5" customHeight="1">
      <c r="A18" s="506">
        <v>1994</v>
      </c>
      <c r="B18" s="2167">
        <v>103.3265</v>
      </c>
      <c r="C18" s="2167">
        <v>37.342699999999994</v>
      </c>
      <c r="D18" s="2167">
        <v>3.35</v>
      </c>
      <c r="E18" s="2167">
        <v>1.52E-2</v>
      </c>
      <c r="F18" s="2167">
        <v>5.2525000000000004</v>
      </c>
      <c r="G18" s="2167">
        <v>4.6601999999999997</v>
      </c>
      <c r="H18" s="2167">
        <v>0</v>
      </c>
      <c r="I18" s="2168">
        <v>153.94710000000003</v>
      </c>
      <c r="J18" s="2169"/>
      <c r="K18" s="2170"/>
      <c r="L18" s="2170"/>
      <c r="M18" s="2170"/>
    </row>
    <row r="19" spans="1:13" s="607" customFormat="1" ht="19.5" customHeight="1">
      <c r="A19" s="506">
        <v>1995</v>
      </c>
      <c r="B19" s="2167">
        <v>103.3265</v>
      </c>
      <c r="C19" s="2167">
        <v>23.596299999999999</v>
      </c>
      <c r="D19" s="2167">
        <v>3.17</v>
      </c>
      <c r="E19" s="2167">
        <v>4.8000000000000001E-2</v>
      </c>
      <c r="F19" s="2167">
        <v>10.0349</v>
      </c>
      <c r="G19" s="2167">
        <v>8.1023999999999994</v>
      </c>
      <c r="H19" s="2167">
        <v>0</v>
      </c>
      <c r="I19" s="2168">
        <v>148.27809999999999</v>
      </c>
      <c r="J19" s="2169"/>
      <c r="K19" s="2170"/>
      <c r="L19" s="2170"/>
      <c r="M19" s="2170"/>
    </row>
    <row r="20" spans="1:13" s="607" customFormat="1" ht="19.5" customHeight="1">
      <c r="A20" s="506">
        <v>1996</v>
      </c>
      <c r="B20" s="2167">
        <v>103.3265</v>
      </c>
      <c r="C20" s="2167">
        <v>0</v>
      </c>
      <c r="D20" s="2167">
        <v>2.96</v>
      </c>
      <c r="E20" s="2167">
        <v>0.10490000000000001</v>
      </c>
      <c r="F20" s="2167">
        <v>8.0236999999999998</v>
      </c>
      <c r="G20" s="2171">
        <v>12.1999</v>
      </c>
      <c r="H20" s="2167">
        <v>0</v>
      </c>
      <c r="I20" s="2168">
        <v>126.61499999999998</v>
      </c>
      <c r="J20" s="2169"/>
      <c r="K20" s="2170"/>
      <c r="L20" s="2170"/>
      <c r="M20" s="2170"/>
    </row>
    <row r="21" spans="1:13" s="607" customFormat="1" ht="19.5" customHeight="1">
      <c r="A21" s="506">
        <v>1997</v>
      </c>
      <c r="B21" s="2167">
        <v>221.8015</v>
      </c>
      <c r="C21" s="2167">
        <v>0</v>
      </c>
      <c r="D21" s="2167">
        <v>2.84</v>
      </c>
      <c r="E21" s="2167">
        <v>0</v>
      </c>
      <c r="F21" s="2167">
        <v>13.3887</v>
      </c>
      <c r="G21" s="2171">
        <v>11.7188</v>
      </c>
      <c r="H21" s="2167">
        <v>0</v>
      </c>
      <c r="I21" s="2168">
        <v>249.749</v>
      </c>
      <c r="J21" s="2169"/>
      <c r="K21" s="2170"/>
      <c r="L21" s="2170"/>
      <c r="M21" s="2170"/>
    </row>
    <row r="22" spans="1:13" s="607" customFormat="1" ht="19.5" customHeight="1">
      <c r="A22" s="506">
        <v>1998</v>
      </c>
      <c r="B22" s="2167">
        <v>221.8015</v>
      </c>
      <c r="C22" s="2167">
        <v>0</v>
      </c>
      <c r="D22" s="2167">
        <v>2.68</v>
      </c>
      <c r="E22" s="2167">
        <v>0</v>
      </c>
      <c r="F22" s="2167">
        <v>7.2522000000000002</v>
      </c>
      <c r="G22" s="2171">
        <v>17.4739</v>
      </c>
      <c r="H22" s="2167">
        <v>0</v>
      </c>
      <c r="I22" s="2168">
        <v>249.20760000000001</v>
      </c>
      <c r="J22" s="2169"/>
      <c r="K22" s="2170"/>
      <c r="L22" s="2170"/>
      <c r="M22" s="2170"/>
    </row>
    <row r="23" spans="1:13" s="607" customFormat="1" ht="19.5" customHeight="1">
      <c r="A23" s="506">
        <v>1999</v>
      </c>
      <c r="B23" s="2167">
        <v>361.75840000000005</v>
      </c>
      <c r="C23" s="2167">
        <v>0</v>
      </c>
      <c r="D23" s="2167">
        <v>2.44</v>
      </c>
      <c r="E23" s="2167">
        <v>0</v>
      </c>
      <c r="F23" s="2167">
        <v>20.476400000000002</v>
      </c>
      <c r="G23" s="2171">
        <v>11.9718</v>
      </c>
      <c r="H23" s="2167">
        <v>0</v>
      </c>
      <c r="I23" s="2168">
        <v>396.64660000000003</v>
      </c>
      <c r="J23" s="2169"/>
      <c r="K23" s="2170"/>
      <c r="L23" s="2170"/>
      <c r="M23" s="2170"/>
    </row>
    <row r="24" spans="1:13" s="607" customFormat="1" ht="19.5" customHeight="1">
      <c r="A24" s="506">
        <v>2000</v>
      </c>
      <c r="B24" s="2167">
        <v>465.53579999999999</v>
      </c>
      <c r="C24" s="2167">
        <v>0</v>
      </c>
      <c r="D24" s="2167">
        <v>2.11</v>
      </c>
      <c r="E24" s="2167">
        <v>0</v>
      </c>
      <c r="F24" s="2167">
        <v>19.002500000000001</v>
      </c>
      <c r="G24" s="2171">
        <v>31.774900000000002</v>
      </c>
      <c r="H24" s="2167">
        <v>0</v>
      </c>
      <c r="I24" s="2168">
        <v>518.42320000000007</v>
      </c>
      <c r="J24" s="2169"/>
      <c r="K24" s="2170"/>
      <c r="L24" s="2170"/>
      <c r="M24" s="2170"/>
    </row>
    <row r="25" spans="1:13" s="607" customFormat="1" ht="19.5" customHeight="1">
      <c r="A25" s="506">
        <v>2001</v>
      </c>
      <c r="B25" s="2167">
        <v>584.53579999999999</v>
      </c>
      <c r="C25" s="2167">
        <v>0</v>
      </c>
      <c r="D25" s="2172">
        <v>1.83</v>
      </c>
      <c r="E25" s="2167">
        <v>0</v>
      </c>
      <c r="F25" s="2167">
        <v>35.347499999999997</v>
      </c>
      <c r="G25" s="2167">
        <v>30.752800000000001</v>
      </c>
      <c r="H25" s="2167">
        <v>0</v>
      </c>
      <c r="I25" s="2168">
        <v>652.4661000000001</v>
      </c>
      <c r="J25" s="2169"/>
      <c r="K25" s="2170"/>
      <c r="L25" s="2170"/>
      <c r="M25" s="2170"/>
    </row>
    <row r="26" spans="1:13" s="607" customFormat="1" ht="19.5" customHeight="1">
      <c r="A26" s="506">
        <v>2002</v>
      </c>
      <c r="B26" s="2172">
        <v>733.76350000000002</v>
      </c>
      <c r="C26" s="2167">
        <v>0</v>
      </c>
      <c r="D26" s="2172">
        <v>1.63</v>
      </c>
      <c r="E26" s="2167">
        <v>0</v>
      </c>
      <c r="F26" s="2172">
        <v>36.978199999999994</v>
      </c>
      <c r="G26" s="2167">
        <v>32.214199999999998</v>
      </c>
      <c r="H26" s="2167">
        <v>0</v>
      </c>
      <c r="I26" s="2168">
        <v>804.58589999999992</v>
      </c>
      <c r="J26" s="2169"/>
      <c r="K26" s="2170"/>
      <c r="L26" s="2170"/>
      <c r="M26" s="2170"/>
    </row>
    <row r="27" spans="1:13" s="607" customFormat="1" ht="19.5" customHeight="1">
      <c r="A27" s="506">
        <v>2003</v>
      </c>
      <c r="B27" s="2172">
        <v>825.05449999999996</v>
      </c>
      <c r="C27" s="2167">
        <v>0</v>
      </c>
      <c r="D27" s="2172">
        <v>1.47</v>
      </c>
      <c r="E27" s="2167">
        <v>0</v>
      </c>
      <c r="F27" s="2172">
        <v>47.569000000000003</v>
      </c>
      <c r="G27" s="2167">
        <v>33.900300000000001</v>
      </c>
      <c r="H27" s="2167">
        <v>72.56</v>
      </c>
      <c r="I27" s="2168">
        <v>980.55380000000002</v>
      </c>
      <c r="J27" s="2169"/>
      <c r="K27" s="2170"/>
      <c r="L27" s="2170"/>
      <c r="M27" s="2170"/>
    </row>
    <row r="28" spans="1:13" s="607" customFormat="1" ht="19.5" customHeight="1">
      <c r="A28" s="506">
        <v>2004</v>
      </c>
      <c r="B28" s="2172">
        <v>871.577</v>
      </c>
      <c r="C28" s="2167">
        <v>0</v>
      </c>
      <c r="D28" s="2172">
        <v>1.25</v>
      </c>
      <c r="E28" s="2167">
        <v>0</v>
      </c>
      <c r="F28" s="2172">
        <v>80.115300000000005</v>
      </c>
      <c r="G28" s="2167">
        <v>24.0029</v>
      </c>
      <c r="H28" s="2167">
        <v>72.56</v>
      </c>
      <c r="I28" s="2168">
        <v>1049.5052000000003</v>
      </c>
      <c r="J28" s="2169"/>
      <c r="K28" s="2170"/>
      <c r="L28" s="2170"/>
      <c r="M28" s="2170"/>
    </row>
    <row r="29" spans="1:13" s="607" customFormat="1" ht="19.5" customHeight="1">
      <c r="A29" s="506">
        <v>2005</v>
      </c>
      <c r="B29" s="2172">
        <v>854.82799999999997</v>
      </c>
      <c r="C29" s="2167">
        <v>0</v>
      </c>
      <c r="D29" s="2172">
        <v>0.98</v>
      </c>
      <c r="E29" s="2167">
        <v>0</v>
      </c>
      <c r="F29" s="2172">
        <v>194.59120000000001</v>
      </c>
      <c r="G29" s="2167">
        <v>41.1235</v>
      </c>
      <c r="H29" s="2167">
        <v>250.83</v>
      </c>
      <c r="I29" s="2168">
        <v>1342.3526999999999</v>
      </c>
      <c r="J29" s="2169"/>
      <c r="K29" s="2170"/>
      <c r="L29" s="2170"/>
      <c r="M29" s="2170"/>
    </row>
    <row r="30" spans="1:13" s="607" customFormat="1" ht="19.5" customHeight="1">
      <c r="A30" s="506">
        <v>2006</v>
      </c>
      <c r="B30" s="2172">
        <v>701.39980000000003</v>
      </c>
      <c r="C30" s="2167">
        <v>0</v>
      </c>
      <c r="D30" s="2172">
        <v>0.72</v>
      </c>
      <c r="E30" s="2167">
        <v>0</v>
      </c>
      <c r="F30" s="2172">
        <v>193.51160000000002</v>
      </c>
      <c r="G30" s="2167">
        <v>45.743499999999997</v>
      </c>
      <c r="H30" s="2167">
        <v>643.94000000000005</v>
      </c>
      <c r="I30" s="2168">
        <v>1585.3148999999999</v>
      </c>
      <c r="J30" s="2169"/>
      <c r="K30" s="2170"/>
      <c r="L30" s="2170"/>
      <c r="M30" s="2170"/>
    </row>
    <row r="31" spans="1:13" s="607" customFormat="1" ht="19.5" customHeight="1">
      <c r="A31" s="506">
        <v>2007</v>
      </c>
      <c r="B31" s="2172">
        <v>574.92942999999991</v>
      </c>
      <c r="C31" s="2167">
        <v>0</v>
      </c>
      <c r="D31" s="2172">
        <v>0.62</v>
      </c>
      <c r="E31" s="2167">
        <v>2.4979</v>
      </c>
      <c r="F31" s="2172">
        <v>363.36950000000002</v>
      </c>
      <c r="G31" s="2167">
        <v>81.834000000000003</v>
      </c>
      <c r="H31" s="2167">
        <v>1186.1600000000001</v>
      </c>
      <c r="I31" s="2168">
        <v>2209.4108300000003</v>
      </c>
      <c r="J31" s="2169"/>
      <c r="K31" s="2170"/>
      <c r="L31" s="2170"/>
      <c r="M31" s="2170"/>
    </row>
    <row r="32" spans="1:13" s="607" customFormat="1" ht="19.5" customHeight="1">
      <c r="A32" s="506">
        <v>2008</v>
      </c>
      <c r="B32" s="2167">
        <v>471.92950000000002</v>
      </c>
      <c r="C32" s="2167">
        <v>39.7059</v>
      </c>
      <c r="D32" s="2167">
        <v>0.52</v>
      </c>
      <c r="E32" s="2167">
        <v>0</v>
      </c>
      <c r="F32" s="2172">
        <v>822.70090000000005</v>
      </c>
      <c r="G32" s="2167">
        <v>66.398699999999991</v>
      </c>
      <c r="H32" s="2167">
        <v>1445.5996</v>
      </c>
      <c r="I32" s="2168">
        <v>2846.8546000000001</v>
      </c>
      <c r="J32" s="2169"/>
      <c r="K32" s="2170"/>
      <c r="L32" s="2170"/>
      <c r="M32" s="2170"/>
    </row>
    <row r="33" spans="1:13" s="607" customFormat="1" ht="19.5" customHeight="1">
      <c r="A33" s="506">
        <v>2009</v>
      </c>
      <c r="B33" s="2167">
        <v>797.48248000000001</v>
      </c>
      <c r="C33" s="2167">
        <v>0</v>
      </c>
      <c r="D33" s="2167">
        <v>0.52</v>
      </c>
      <c r="E33" s="2167">
        <v>50.5</v>
      </c>
      <c r="F33" s="2172">
        <v>509.07909999999998</v>
      </c>
      <c r="G33" s="2167">
        <v>62.243600000000001</v>
      </c>
      <c r="H33" s="2167">
        <v>1974.93</v>
      </c>
      <c r="I33" s="2168">
        <v>3394.7551800000001</v>
      </c>
      <c r="J33" s="2169"/>
      <c r="K33" s="2170"/>
      <c r="L33" s="2170"/>
      <c r="M33" s="2170"/>
    </row>
    <row r="34" spans="1:13" s="607" customFormat="1" ht="19.5" customHeight="1">
      <c r="A34" s="506">
        <v>2010</v>
      </c>
      <c r="B34" s="2167">
        <v>1277.0999999999999</v>
      </c>
      <c r="C34" s="2167">
        <v>0</v>
      </c>
      <c r="D34" s="2167">
        <v>0.22</v>
      </c>
      <c r="E34" s="2167">
        <v>0</v>
      </c>
      <c r="F34" s="2172">
        <v>189.21639999999999</v>
      </c>
      <c r="G34" s="2167">
        <v>79.172300000000007</v>
      </c>
      <c r="H34" s="2167">
        <v>2901.6</v>
      </c>
      <c r="I34" s="2168">
        <v>4447.3087000000005</v>
      </c>
      <c r="J34" s="2169"/>
      <c r="K34" s="2170"/>
      <c r="L34" s="2170"/>
      <c r="M34" s="2170"/>
    </row>
    <row r="35" spans="1:13" s="607" customFormat="1" ht="19.5" customHeight="1">
      <c r="A35" s="506">
        <v>2011</v>
      </c>
      <c r="B35" s="2167">
        <v>1727.914364</v>
      </c>
      <c r="C35" s="2167">
        <v>0</v>
      </c>
      <c r="D35" s="2167">
        <v>0</v>
      </c>
      <c r="E35" s="2167">
        <v>0</v>
      </c>
      <c r="F35" s="2172">
        <v>203.00828520982998</v>
      </c>
      <c r="G35" s="2167">
        <v>73.406101362939992</v>
      </c>
      <c r="H35" s="2167">
        <v>3541.1988480000005</v>
      </c>
      <c r="I35" s="2168">
        <v>5545.5275985727703</v>
      </c>
      <c r="J35" s="2169"/>
      <c r="K35" s="2170"/>
      <c r="L35" s="2170"/>
      <c r="M35" s="2170"/>
    </row>
    <row r="36" spans="1:13" s="607" customFormat="1" ht="19.5" customHeight="1">
      <c r="A36" s="506">
        <v>2012</v>
      </c>
      <c r="B36" s="2167">
        <v>2122.9269570000001</v>
      </c>
      <c r="C36" s="2167">
        <v>0</v>
      </c>
      <c r="D36" s="2167">
        <v>0</v>
      </c>
      <c r="E36" s="2167">
        <v>34</v>
      </c>
      <c r="F36" s="2172">
        <v>1.05035900507</v>
      </c>
      <c r="G36" s="2167">
        <v>9.8638236190499988</v>
      </c>
      <c r="H36" s="2167">
        <v>4080.0488480000004</v>
      </c>
      <c r="I36" s="2168">
        <v>6247.8899876241203</v>
      </c>
      <c r="J36" s="2169"/>
      <c r="K36" s="2170"/>
      <c r="L36" s="2170"/>
      <c r="M36" s="2170"/>
    </row>
    <row r="37" spans="1:13" s="607" customFormat="1" ht="19.5" customHeight="1">
      <c r="A37" s="506">
        <v>2013</v>
      </c>
      <c r="B37" s="2167">
        <v>2581.550643</v>
      </c>
      <c r="C37" s="2167">
        <v>0</v>
      </c>
      <c r="D37" s="2167">
        <v>0</v>
      </c>
      <c r="E37" s="2167">
        <v>20.5</v>
      </c>
      <c r="F37" s="2172">
        <v>9.3247964040800007</v>
      </c>
      <c r="G37" s="2167">
        <v>20.469957069069999</v>
      </c>
      <c r="H37" s="2167">
        <v>4222.0377099999996</v>
      </c>
      <c r="I37" s="2168">
        <v>6853.8831064731494</v>
      </c>
      <c r="J37" s="2169"/>
      <c r="K37" s="2170"/>
      <c r="L37" s="2170"/>
      <c r="M37" s="2170"/>
    </row>
    <row r="38" spans="1:13" s="607" customFormat="1" ht="19.5" customHeight="1">
      <c r="A38" s="506">
        <v>2014</v>
      </c>
      <c r="B38" s="2167">
        <v>2815.5237529999999</v>
      </c>
      <c r="C38" s="2167">
        <v>0</v>
      </c>
      <c r="D38" s="2167">
        <v>0</v>
      </c>
      <c r="E38" s="2167">
        <v>50.954000000000001</v>
      </c>
      <c r="F38" s="2172">
        <v>9.8221716640899999</v>
      </c>
      <c r="G38" s="2167">
        <v>8.7572263014499985</v>
      </c>
      <c r="H38" s="2167">
        <v>4792.2812210000002</v>
      </c>
      <c r="I38" s="2168">
        <v>7677.3383719655403</v>
      </c>
      <c r="J38" s="2169"/>
      <c r="K38" s="2170"/>
      <c r="L38" s="2170"/>
      <c r="M38" s="2170"/>
    </row>
    <row r="39" spans="1:13" s="607" customFormat="1" ht="19.5" customHeight="1">
      <c r="A39" s="506">
        <v>2015</v>
      </c>
      <c r="B39" s="2167">
        <v>2772.87</v>
      </c>
      <c r="C39" s="2167">
        <v>0</v>
      </c>
      <c r="D39" s="2167">
        <v>0</v>
      </c>
      <c r="E39" s="2167">
        <v>75.702826739000002</v>
      </c>
      <c r="F39" s="2172">
        <v>6.2918523004899995</v>
      </c>
      <c r="G39" s="2167">
        <v>28.41789023682</v>
      </c>
      <c r="H39" s="2167">
        <v>5808.140821</v>
      </c>
      <c r="I39" s="2168">
        <v>8691.4233902763099</v>
      </c>
      <c r="J39" s="2169"/>
      <c r="K39" s="2170"/>
      <c r="L39" s="2170"/>
      <c r="M39" s="2170"/>
    </row>
    <row r="40" spans="1:13" s="607" customFormat="1" ht="19.5" customHeight="1">
      <c r="A40" s="506">
        <v>2016</v>
      </c>
      <c r="B40" s="2173">
        <v>3277.28</v>
      </c>
      <c r="C40" s="2167">
        <v>0</v>
      </c>
      <c r="D40" s="2167">
        <v>0</v>
      </c>
      <c r="E40" s="2167">
        <v>0</v>
      </c>
      <c r="F40" s="2172">
        <v>0.490470664</v>
      </c>
      <c r="G40" s="2167">
        <v>27.795297370219995</v>
      </c>
      <c r="H40" s="2173">
        <v>7564.94</v>
      </c>
      <c r="I40" s="2174">
        <v>10870.50576803422</v>
      </c>
      <c r="J40" s="2169"/>
      <c r="K40" s="2170"/>
      <c r="L40" s="2170"/>
      <c r="M40" s="2170"/>
    </row>
    <row r="41" spans="1:13" s="607" customFormat="1" ht="19.5" customHeight="1">
      <c r="A41" s="506">
        <v>2017</v>
      </c>
      <c r="B41" s="2167"/>
      <c r="C41" s="2167"/>
      <c r="D41" s="2167"/>
      <c r="E41" s="2167"/>
      <c r="F41" s="2172"/>
      <c r="G41" s="2167"/>
      <c r="H41" s="2167"/>
      <c r="I41" s="2168"/>
      <c r="J41" s="2169"/>
      <c r="K41" s="2170"/>
      <c r="L41" s="2170"/>
      <c r="M41" s="2170"/>
    </row>
    <row r="42" spans="1:13" s="607" customFormat="1" ht="19.5" customHeight="1">
      <c r="A42" s="1388" t="s">
        <v>43</v>
      </c>
      <c r="B42" s="2173">
        <v>3600.5342499999997</v>
      </c>
      <c r="C42" s="2167">
        <v>0</v>
      </c>
      <c r="D42" s="2167">
        <v>0</v>
      </c>
      <c r="E42" s="2167">
        <v>0</v>
      </c>
      <c r="F42" s="2172">
        <v>0.47731443299999998</v>
      </c>
      <c r="G42" s="2167">
        <v>43.168455507350004</v>
      </c>
      <c r="H42" s="2173">
        <v>8177.7463249346793</v>
      </c>
      <c r="I42" s="2174">
        <v>11821.926344875028</v>
      </c>
      <c r="J42" s="2169"/>
      <c r="K42" s="2170"/>
      <c r="L42" s="2170"/>
      <c r="M42" s="2170"/>
    </row>
    <row r="43" spans="1:13" s="607" customFormat="1" ht="19.5" customHeight="1">
      <c r="A43" s="1388" t="s">
        <v>44</v>
      </c>
      <c r="B43" s="2173">
        <v>3702.8316800000002</v>
      </c>
      <c r="C43" s="2167">
        <v>0</v>
      </c>
      <c r="D43" s="2167">
        <v>0</v>
      </c>
      <c r="E43" s="2167">
        <v>0</v>
      </c>
      <c r="F43" s="2172">
        <v>0.49733803199999999</v>
      </c>
      <c r="G43" s="2167">
        <v>41.039934126879999</v>
      </c>
      <c r="H43" s="2173">
        <v>8134.8762610255199</v>
      </c>
      <c r="I43" s="2174">
        <v>11879.2452131844</v>
      </c>
      <c r="J43" s="2169"/>
      <c r="K43" s="2170"/>
      <c r="L43" s="2170"/>
      <c r="M43" s="2170"/>
    </row>
    <row r="44" spans="1:13" s="607" customFormat="1" ht="19.5" customHeight="1">
      <c r="A44" s="1388" t="s">
        <v>45</v>
      </c>
      <c r="B44" s="2173">
        <v>3777.8316800000002</v>
      </c>
      <c r="C44" s="2167">
        <v>0</v>
      </c>
      <c r="D44" s="2167">
        <v>0</v>
      </c>
      <c r="E44" s="2167">
        <v>0</v>
      </c>
      <c r="F44" s="2172">
        <v>0.57096986400000005</v>
      </c>
      <c r="G44" s="2167">
        <v>26.810349759849998</v>
      </c>
      <c r="H44" s="2173">
        <v>8420.6588665920008</v>
      </c>
      <c r="I44" s="2174">
        <v>12225.87186621585</v>
      </c>
      <c r="J44" s="2169"/>
      <c r="K44" s="2170"/>
      <c r="L44" s="2170"/>
      <c r="M44" s="2170"/>
    </row>
    <row r="45" spans="1:13" s="607" customFormat="1" ht="19.5" customHeight="1">
      <c r="A45" s="1388" t="s">
        <v>46</v>
      </c>
      <c r="B45" s="2173">
        <v>3579.7991300000003</v>
      </c>
      <c r="C45" s="2167">
        <v>0</v>
      </c>
      <c r="D45" s="2167">
        <v>0</v>
      </c>
      <c r="E45" s="2167">
        <v>59.497940125980008</v>
      </c>
      <c r="F45" s="2172">
        <v>0.51597849799999995</v>
      </c>
      <c r="G45" s="2167">
        <v>26.428840285349999</v>
      </c>
      <c r="H45" s="2173">
        <v>8715.8116545920002</v>
      </c>
      <c r="I45" s="2174">
        <v>12382.05354350133</v>
      </c>
      <c r="J45" s="2169"/>
      <c r="K45" s="2170"/>
      <c r="L45" s="2170"/>
      <c r="M45" s="2170"/>
    </row>
    <row r="46" spans="1:13" s="607" customFormat="1" ht="19.5" customHeight="1">
      <c r="A46" s="1388" t="s">
        <v>1543</v>
      </c>
      <c r="B46" s="2173"/>
      <c r="C46" s="2167"/>
      <c r="D46" s="2167"/>
      <c r="E46" s="2167"/>
      <c r="F46" s="2172"/>
      <c r="G46" s="2167"/>
      <c r="H46" s="2173"/>
      <c r="I46" s="2174"/>
      <c r="J46" s="2169"/>
      <c r="K46" s="2170"/>
      <c r="L46" s="2170"/>
      <c r="M46" s="2170"/>
    </row>
    <row r="47" spans="1:13" s="607" customFormat="1" ht="19.5" customHeight="1">
      <c r="A47" s="1388" t="s">
        <v>43</v>
      </c>
      <c r="B47" s="2173">
        <v>3312.8123059999998</v>
      </c>
      <c r="C47" s="2167">
        <v>0</v>
      </c>
      <c r="D47" s="2167">
        <v>0</v>
      </c>
      <c r="E47" s="2167">
        <v>59.429886926489999</v>
      </c>
      <c r="F47" s="2172">
        <v>2.5118082749999999</v>
      </c>
      <c r="G47" s="2167">
        <v>7.2935614344599999</v>
      </c>
      <c r="H47" s="2173">
        <v>8969.4873915919998</v>
      </c>
      <c r="I47" s="2174">
        <v>12351.534954227949</v>
      </c>
      <c r="J47" s="2169"/>
      <c r="K47" s="2170"/>
      <c r="L47" s="2170"/>
      <c r="M47" s="2170"/>
    </row>
    <row r="48" spans="1:13" s="607" customFormat="1" ht="19.5" customHeight="1">
      <c r="A48" s="1388" t="s">
        <v>44</v>
      </c>
      <c r="B48" s="2173">
        <v>2953.580696</v>
      </c>
      <c r="C48" s="2167">
        <v>0</v>
      </c>
      <c r="D48" s="2167">
        <v>0</v>
      </c>
      <c r="E48" s="2167">
        <v>59.449330697769994</v>
      </c>
      <c r="F48" s="2172">
        <v>27.17548028805</v>
      </c>
      <c r="G48" s="2167">
        <v>3.8261118001000005</v>
      </c>
      <c r="H48" s="2173">
        <v>8927.657644592</v>
      </c>
      <c r="I48" s="2174">
        <v>11971.689263377921</v>
      </c>
      <c r="J48" s="2169"/>
      <c r="K48" s="2170"/>
      <c r="L48" s="2170"/>
      <c r="M48" s="2170"/>
    </row>
    <row r="49" spans="1:13" s="607" customFormat="1" ht="19.5" customHeight="1">
      <c r="A49" s="1388" t="s">
        <v>45</v>
      </c>
      <c r="B49" s="2173">
        <v>2814.0140419999998</v>
      </c>
      <c r="C49" s="2167">
        <v>0</v>
      </c>
      <c r="D49" s="2167">
        <v>0</v>
      </c>
      <c r="E49" s="2167">
        <v>59.565993325470004</v>
      </c>
      <c r="F49" s="2172">
        <v>16.363478589</v>
      </c>
      <c r="G49" s="2167">
        <v>11.510600846190002</v>
      </c>
      <c r="H49" s="2173">
        <v>9201.3891295920002</v>
      </c>
      <c r="I49" s="2174">
        <v>12102.84324435266</v>
      </c>
      <c r="J49" s="2169"/>
      <c r="K49" s="2170"/>
      <c r="L49" s="2170"/>
      <c r="M49" s="2170"/>
    </row>
    <row r="50" spans="1:13" s="607" customFormat="1" ht="19.5" customHeight="1" thickBot="1">
      <c r="A50" s="1389" t="s">
        <v>46</v>
      </c>
      <c r="B50" s="2175">
        <v>2735.9675379999999</v>
      </c>
      <c r="C50" s="2176">
        <v>0</v>
      </c>
      <c r="D50" s="2176">
        <v>0</v>
      </c>
      <c r="E50" s="2176">
        <v>59.692377838809996</v>
      </c>
      <c r="F50" s="2177">
        <v>9.8637955599899989</v>
      </c>
      <c r="G50" s="2176">
        <v>12.179416195329999</v>
      </c>
      <c r="H50" s="2175">
        <v>9334.7379825919998</v>
      </c>
      <c r="I50" s="2178">
        <v>12152.44111018613</v>
      </c>
      <c r="J50" s="2169"/>
      <c r="K50" s="2170"/>
      <c r="L50" s="2170"/>
      <c r="M50" s="2170"/>
    </row>
    <row r="51" spans="1:13" s="49" customFormat="1">
      <c r="A51" s="412" t="s">
        <v>47</v>
      </c>
      <c r="B51" s="113"/>
      <c r="C51" s="114"/>
      <c r="D51" s="115"/>
      <c r="E51" s="114"/>
      <c r="F51" s="113"/>
      <c r="G51" s="114"/>
      <c r="H51" s="477"/>
      <c r="I51" s="478"/>
      <c r="J51" s="150"/>
      <c r="K51" s="209"/>
      <c r="L51" s="502"/>
      <c r="M51" s="502"/>
    </row>
    <row r="52" spans="1:13" s="61" customFormat="1" ht="15">
      <c r="A52" s="413" t="s">
        <v>1540</v>
      </c>
      <c r="G52" s="184"/>
      <c r="J52" s="150"/>
      <c r="K52" s="209"/>
      <c r="L52" s="214"/>
      <c r="M52" s="214"/>
    </row>
    <row r="53" spans="1:13" s="61" customFormat="1">
      <c r="A53" s="413"/>
      <c r="J53" s="150"/>
      <c r="K53" s="209"/>
      <c r="L53" s="214"/>
      <c r="M53" s="214"/>
    </row>
    <row r="54" spans="1:13" s="5" customFormat="1">
      <c r="A54" s="280"/>
      <c r="J54" s="150"/>
      <c r="K54" s="502"/>
      <c r="L54" s="504"/>
      <c r="M54" s="504"/>
    </row>
    <row r="55" spans="1:13" s="5" customFormat="1">
      <c r="A55" s="280"/>
      <c r="J55" s="49"/>
      <c r="K55" s="214"/>
      <c r="L55" s="504"/>
      <c r="M55" s="504"/>
    </row>
    <row r="56" spans="1:13">
      <c r="B56" s="3"/>
      <c r="C56" s="3"/>
      <c r="D56" s="3"/>
      <c r="E56" s="3"/>
      <c r="F56" s="3"/>
      <c r="G56" s="3"/>
      <c r="H56" s="3"/>
      <c r="I56" s="3"/>
      <c r="J56" s="61"/>
      <c r="K56" s="214"/>
    </row>
    <row r="57" spans="1:13">
      <c r="B57" s="3"/>
      <c r="C57" s="3"/>
      <c r="D57" s="3"/>
      <c r="E57" s="3"/>
      <c r="F57" s="3"/>
      <c r="G57" s="3"/>
      <c r="H57" s="3"/>
      <c r="I57" s="3"/>
      <c r="J57" s="61"/>
      <c r="K57" s="504"/>
    </row>
    <row r="58" spans="1:13">
      <c r="B58" s="3"/>
      <c r="C58" s="3"/>
      <c r="D58" s="3"/>
      <c r="E58" s="3"/>
      <c r="F58" s="3"/>
      <c r="G58" s="3"/>
      <c r="H58" s="3"/>
      <c r="I58" s="3"/>
      <c r="J58" s="5"/>
      <c r="K58" s="504"/>
    </row>
    <row r="59" spans="1:13">
      <c r="J59" s="5"/>
    </row>
  </sheetData>
  <mergeCells count="1">
    <mergeCell ref="A2:I2"/>
  </mergeCells>
  <hyperlinks>
    <hyperlink ref="A1" location="Menu!A1" display="Return to Menu"/>
  </hyperlinks>
  <pageMargins left="0.75" right="0.45" top="0.94" bottom="0.75" header="0.5" footer="0"/>
  <pageSetup paperSize="9" scale="6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5"/>
  <sheetViews>
    <sheetView view="pageBreakPreview" zoomScaleNormal="75" zoomScaleSheetLayoutView="100" workbookViewId="0">
      <pane xSplit="1" ySplit="5" topLeftCell="B20" activePane="bottomRight" state="frozen"/>
      <selection activeCell="G48" sqref="G48"/>
      <selection pane="topRight" activeCell="G48" sqref="G48"/>
      <selection pane="bottomLeft" activeCell="G48" sqref="G48"/>
      <selection pane="bottomRight"/>
    </sheetView>
  </sheetViews>
  <sheetFormatPr defaultRowHeight="14.25"/>
  <cols>
    <col min="1" max="1" width="12.28515625" style="213" customWidth="1"/>
    <col min="2" max="2" width="14.5703125" style="2" customWidth="1"/>
    <col min="3" max="3" width="11.42578125" style="2" bestFit="1" customWidth="1"/>
    <col min="4" max="4" width="13.42578125" style="2" bestFit="1" customWidth="1"/>
    <col min="5" max="5" width="10.7109375" style="2" customWidth="1"/>
    <col min="6" max="6" width="14.42578125" style="2" bestFit="1" customWidth="1"/>
    <col min="7" max="7" width="18.42578125" style="2" bestFit="1" customWidth="1"/>
    <col min="8" max="8" width="16.85546875" style="2" bestFit="1" customWidth="1"/>
    <col min="9" max="9" width="11.42578125" style="2" bestFit="1" customWidth="1"/>
    <col min="10" max="10" width="14.7109375" style="2" bestFit="1" customWidth="1"/>
    <col min="11" max="11" width="15.140625" style="2" bestFit="1" customWidth="1"/>
    <col min="12" max="12" width="11.42578125" style="2" bestFit="1" customWidth="1"/>
    <col min="13" max="13" width="12.7109375" style="2" bestFit="1" customWidth="1"/>
    <col min="14" max="16384" width="9.140625" style="2"/>
  </cols>
  <sheetData>
    <row r="1" spans="1:12" ht="26.25">
      <c r="A1" s="390" t="s">
        <v>1123</v>
      </c>
    </row>
    <row r="2" spans="1:12" s="116" customFormat="1" ht="19.5" thickBot="1">
      <c r="A2" s="599" t="s">
        <v>1544</v>
      </c>
      <c r="B2" s="99"/>
      <c r="C2" s="99"/>
      <c r="D2" s="99"/>
      <c r="E2" s="99"/>
      <c r="F2" s="99"/>
      <c r="G2" s="99"/>
      <c r="H2" s="302"/>
      <c r="I2" s="99"/>
      <c r="J2" s="99"/>
    </row>
    <row r="3" spans="1:12" ht="15" customHeight="1">
      <c r="A3" s="697" t="s">
        <v>7</v>
      </c>
      <c r="B3" s="1390" t="s">
        <v>7</v>
      </c>
      <c r="C3" s="2301" t="s">
        <v>27</v>
      </c>
      <c r="D3" s="2302"/>
      <c r="E3" s="2302"/>
      <c r="F3" s="2302"/>
      <c r="G3" s="2302"/>
      <c r="H3" s="2302"/>
      <c r="I3" s="2302"/>
      <c r="J3" s="2303"/>
      <c r="K3" s="1391"/>
    </row>
    <row r="4" spans="1:12" s="13" customFormat="1" ht="15" customHeight="1">
      <c r="A4" s="698" t="s">
        <v>28</v>
      </c>
      <c r="B4" s="720" t="s">
        <v>29</v>
      </c>
      <c r="C4" s="1042" t="s">
        <v>30</v>
      </c>
      <c r="D4" s="720" t="s">
        <v>31</v>
      </c>
      <c r="E4" s="720" t="s">
        <v>32</v>
      </c>
      <c r="F4" s="720" t="s">
        <v>33</v>
      </c>
      <c r="G4" s="720" t="s">
        <v>34</v>
      </c>
      <c r="H4" s="1392" t="s">
        <v>764</v>
      </c>
      <c r="I4" s="720" t="s">
        <v>769</v>
      </c>
      <c r="J4" s="1043" t="s">
        <v>35</v>
      </c>
      <c r="K4" s="721" t="s">
        <v>36</v>
      </c>
    </row>
    <row r="5" spans="1:12" s="13" customFormat="1" ht="15" customHeight="1" thickBot="1">
      <c r="A5" s="700"/>
      <c r="B5" s="1047"/>
      <c r="C5" s="1046" t="s">
        <v>37</v>
      </c>
      <c r="D5" s="1047" t="s">
        <v>38</v>
      </c>
      <c r="E5" s="1047" t="s">
        <v>38</v>
      </c>
      <c r="F5" s="1047" t="s">
        <v>1545</v>
      </c>
      <c r="G5" s="1047" t="s">
        <v>39</v>
      </c>
      <c r="H5" s="1047" t="s">
        <v>765</v>
      </c>
      <c r="I5" s="1047"/>
      <c r="J5" s="1048" t="s">
        <v>40</v>
      </c>
      <c r="K5" s="1052" t="s">
        <v>41</v>
      </c>
    </row>
    <row r="6" spans="1:12" ht="15" customHeight="1">
      <c r="A6" s="698">
        <v>1981</v>
      </c>
      <c r="B6" s="1393">
        <v>11.975999999999997</v>
      </c>
      <c r="C6" s="1394">
        <v>5.8903999999999996</v>
      </c>
      <c r="D6" s="1393">
        <v>5.4383999999999997</v>
      </c>
      <c r="E6" s="1393">
        <v>7.7999999999999996E-3</v>
      </c>
      <c r="F6" s="1393">
        <v>8.270000000000001E-2</v>
      </c>
      <c r="G6" s="1393">
        <v>6.9900000000000004E-2</v>
      </c>
      <c r="H6" s="1393">
        <v>0.23749999999999999</v>
      </c>
      <c r="I6" s="1393">
        <v>0.24930000000000002</v>
      </c>
      <c r="J6" s="1395">
        <v>1.2999999999999999E-2</v>
      </c>
      <c r="K6" s="1396">
        <v>11.988999999999999</v>
      </c>
      <c r="L6" s="150"/>
    </row>
    <row r="7" spans="1:12" ht="15" customHeight="1">
      <c r="A7" s="698">
        <v>1982</v>
      </c>
      <c r="B7" s="1393">
        <v>26.475999999999999</v>
      </c>
      <c r="C7" s="1394">
        <v>18.283099999999997</v>
      </c>
      <c r="D7" s="1393">
        <v>7.5221</v>
      </c>
      <c r="E7" s="1393">
        <v>7.4999999999999997E-3</v>
      </c>
      <c r="F7" s="1393">
        <v>9.7299999999999998E-2</v>
      </c>
      <c r="G7" s="1393">
        <v>8.9999999999999998E-4</v>
      </c>
      <c r="H7" s="1393">
        <v>0.47539999999999999</v>
      </c>
      <c r="I7" s="1393">
        <v>8.9700000000000002E-2</v>
      </c>
      <c r="J7" s="1397" t="s">
        <v>42</v>
      </c>
      <c r="K7" s="1396">
        <v>26.475999999999999</v>
      </c>
      <c r="L7" s="150"/>
    </row>
    <row r="8" spans="1:12" ht="15" customHeight="1">
      <c r="A8" s="698">
        <v>1983</v>
      </c>
      <c r="B8" s="1393">
        <v>45.831999999999994</v>
      </c>
      <c r="C8" s="1394">
        <v>28.445</v>
      </c>
      <c r="D8" s="1393">
        <v>15.8057</v>
      </c>
      <c r="E8" s="1393">
        <v>7.4000000000000003E-3</v>
      </c>
      <c r="F8" s="1393">
        <v>0.13639999999999999</v>
      </c>
      <c r="G8" s="1393">
        <v>6.9999999999999999E-4</v>
      </c>
      <c r="H8" s="1393">
        <v>1.3300999999999998</v>
      </c>
      <c r="I8" s="1393">
        <v>0.1067</v>
      </c>
      <c r="J8" s="1397" t="s">
        <v>42</v>
      </c>
      <c r="K8" s="1396">
        <v>45.831999999999994</v>
      </c>
      <c r="L8" s="150"/>
    </row>
    <row r="9" spans="1:12" ht="15" customHeight="1">
      <c r="A9" s="698">
        <v>1984</v>
      </c>
      <c r="B9" s="1393">
        <v>55.904000000000011</v>
      </c>
      <c r="C9" s="1394">
        <v>28.107900000000001</v>
      </c>
      <c r="D9" s="1393">
        <v>24.820900000000002</v>
      </c>
      <c r="E9" s="1393">
        <v>1.29E-2</v>
      </c>
      <c r="F9" s="1393">
        <v>0.12819999999999998</v>
      </c>
      <c r="G9" s="1393">
        <v>2.29E-2</v>
      </c>
      <c r="H9" s="1393">
        <v>2.5869</v>
      </c>
      <c r="I9" s="1393">
        <v>0.2243</v>
      </c>
      <c r="J9" s="1397" t="s">
        <v>42</v>
      </c>
      <c r="K9" s="1396">
        <v>55.904000000000011</v>
      </c>
      <c r="L9" s="150"/>
    </row>
    <row r="10" spans="1:12" ht="15" customHeight="1">
      <c r="A10" s="698">
        <v>1985</v>
      </c>
      <c r="B10" s="1393">
        <v>6.8759999999999994</v>
      </c>
      <c r="C10" s="1394">
        <v>4.3724999999999996</v>
      </c>
      <c r="D10" s="1393">
        <v>2.0994999999999999</v>
      </c>
      <c r="E10" s="1393">
        <v>2.8999999999999998E-3</v>
      </c>
      <c r="F10" s="1393">
        <v>3.1800000000000002E-2</v>
      </c>
      <c r="G10" s="1393">
        <v>0</v>
      </c>
      <c r="H10" s="1393">
        <v>0.31689999999999996</v>
      </c>
      <c r="I10" s="1393">
        <v>5.2399999999999995E-2</v>
      </c>
      <c r="J10" s="1397" t="s">
        <v>42</v>
      </c>
      <c r="K10" s="1396">
        <v>6.8759999999999994</v>
      </c>
      <c r="L10" s="150"/>
    </row>
    <row r="11" spans="1:12" ht="15" customHeight="1">
      <c r="A11" s="698">
        <v>1986</v>
      </c>
      <c r="B11" s="1393">
        <v>65.904000000000011</v>
      </c>
      <c r="C11" s="1394">
        <v>40.626599999999996</v>
      </c>
      <c r="D11" s="1393">
        <v>22.415200000000002</v>
      </c>
      <c r="E11" s="1393">
        <v>6.3299999999999995E-2</v>
      </c>
      <c r="F11" s="1393">
        <v>0.21030000000000001</v>
      </c>
      <c r="G11" s="1393">
        <v>2.0799999999999999E-2</v>
      </c>
      <c r="H11" s="1393">
        <v>2.1754000000000002</v>
      </c>
      <c r="I11" s="1393">
        <v>0.39239999999999997</v>
      </c>
      <c r="J11" s="1397" t="s">
        <v>42</v>
      </c>
      <c r="K11" s="1396">
        <v>65.904000000000011</v>
      </c>
      <c r="L11" s="150"/>
    </row>
    <row r="12" spans="1:12" ht="15" customHeight="1">
      <c r="A12" s="698">
        <v>1987</v>
      </c>
      <c r="B12" s="1393">
        <v>88.663999999999987</v>
      </c>
      <c r="C12" s="1394">
        <v>70.837399999999988</v>
      </c>
      <c r="D12" s="1393">
        <v>16.573900000000002</v>
      </c>
      <c r="E12" s="1393">
        <v>1.8699999999999998E-2</v>
      </c>
      <c r="F12" s="1393">
        <v>0.20019999999999999</v>
      </c>
      <c r="G12" s="1393">
        <v>0.02</v>
      </c>
      <c r="H12" s="1393">
        <v>0.8012999999999999</v>
      </c>
      <c r="I12" s="1393">
        <v>0.21249999999999999</v>
      </c>
      <c r="J12" s="1397" t="s">
        <v>42</v>
      </c>
      <c r="K12" s="1396">
        <v>88.663999999999987</v>
      </c>
      <c r="L12" s="150"/>
    </row>
    <row r="13" spans="1:12" ht="15" customHeight="1">
      <c r="A13" s="698">
        <v>1988</v>
      </c>
      <c r="B13" s="1393">
        <v>111.15400000000001</v>
      </c>
      <c r="C13" s="1394">
        <v>89.015199999999993</v>
      </c>
      <c r="D13" s="1393">
        <v>20.878799999999998</v>
      </c>
      <c r="E13" s="1393">
        <v>1.1800000000000001E-2</v>
      </c>
      <c r="F13" s="1393">
        <v>0.3871</v>
      </c>
      <c r="G13" s="1393">
        <v>0.17610000000000001</v>
      </c>
      <c r="H13" s="1393">
        <v>0.54710000000000003</v>
      </c>
      <c r="I13" s="1393">
        <v>0.13789999999999999</v>
      </c>
      <c r="J13" s="1397" t="s">
        <v>42</v>
      </c>
      <c r="K13" s="1396">
        <v>111.15400000000001</v>
      </c>
      <c r="L13" s="150"/>
    </row>
    <row r="14" spans="1:12" ht="15" customHeight="1">
      <c r="A14" s="698">
        <v>1989</v>
      </c>
      <c r="B14" s="1393">
        <v>130.554</v>
      </c>
      <c r="C14" s="1394">
        <v>106.56960000000001</v>
      </c>
      <c r="D14" s="1393">
        <v>13.887799999999999</v>
      </c>
      <c r="E14" s="1393">
        <v>1.0800000000000001E-2</v>
      </c>
      <c r="F14" s="1393">
        <v>3.9734000000000003</v>
      </c>
      <c r="G14" s="1393">
        <v>4.1321000000000003</v>
      </c>
      <c r="H14" s="1393">
        <v>0.45239999999999997</v>
      </c>
      <c r="I14" s="1393">
        <v>1.5279</v>
      </c>
      <c r="J14" s="1397" t="s">
        <v>42</v>
      </c>
      <c r="K14" s="1396">
        <v>130.554</v>
      </c>
      <c r="L14" s="150"/>
    </row>
    <row r="15" spans="1:12" ht="15" customHeight="1">
      <c r="A15" s="698">
        <v>1990</v>
      </c>
      <c r="B15" s="1393">
        <v>91.903899999999993</v>
      </c>
      <c r="C15" s="1394">
        <v>33.020499999999998</v>
      </c>
      <c r="D15" s="1393">
        <v>17.116599999999998</v>
      </c>
      <c r="E15" s="1393">
        <v>6.9999999999999999E-4</v>
      </c>
      <c r="F15" s="1393">
        <v>3.9441999999999999</v>
      </c>
      <c r="G15" s="1393">
        <v>16.102700000000002</v>
      </c>
      <c r="H15" s="1393">
        <v>0.96889999999999998</v>
      </c>
      <c r="I15" s="1393">
        <v>20.750299999999999</v>
      </c>
      <c r="J15" s="1397" t="s">
        <v>42</v>
      </c>
      <c r="K15" s="1396">
        <v>91.903899999999993</v>
      </c>
      <c r="L15" s="150"/>
    </row>
    <row r="16" spans="1:12" ht="15" customHeight="1">
      <c r="A16" s="698">
        <v>1991</v>
      </c>
      <c r="B16" s="1393">
        <v>133.15600000000001</v>
      </c>
      <c r="C16" s="1394">
        <v>77.728999999999999</v>
      </c>
      <c r="D16" s="1393">
        <v>25.6097</v>
      </c>
      <c r="E16" s="1393">
        <v>2.5324</v>
      </c>
      <c r="F16" s="1393">
        <v>1.1857</v>
      </c>
      <c r="G16" s="1393">
        <v>7.5998999999999999</v>
      </c>
      <c r="H16" s="1393">
        <v>1.1000000000000001E-3</v>
      </c>
      <c r="I16" s="1393">
        <v>18.498200000000001</v>
      </c>
      <c r="J16" s="1397" t="s">
        <v>42</v>
      </c>
      <c r="K16" s="1396">
        <v>133.15600000000001</v>
      </c>
      <c r="L16" s="150"/>
    </row>
    <row r="17" spans="1:12" ht="15" customHeight="1">
      <c r="A17" s="698">
        <v>1992</v>
      </c>
      <c r="B17" s="1393">
        <v>135.96990000000002</v>
      </c>
      <c r="C17" s="1394">
        <v>123.16330000000001</v>
      </c>
      <c r="D17" s="1393">
        <v>4.4737999999999998</v>
      </c>
      <c r="E17" s="1393">
        <v>0.36849999999999999</v>
      </c>
      <c r="F17" s="1393">
        <v>0.77460000000000007</v>
      </c>
      <c r="G17" s="1393">
        <v>1.9450999999999998</v>
      </c>
      <c r="H17" s="1398" t="s">
        <v>42</v>
      </c>
      <c r="I17" s="1393">
        <v>5.2446000000000002</v>
      </c>
      <c r="J17" s="1397" t="s">
        <v>42</v>
      </c>
      <c r="K17" s="1396">
        <v>135.96990000000002</v>
      </c>
      <c r="L17" s="150"/>
    </row>
    <row r="18" spans="1:12" ht="15" customHeight="1">
      <c r="A18" s="698">
        <v>1993</v>
      </c>
      <c r="B18" s="1393">
        <v>112.32650000000001</v>
      </c>
      <c r="C18" s="1394">
        <v>97.959600000000009</v>
      </c>
      <c r="D18" s="1393">
        <v>7.5416000000000007</v>
      </c>
      <c r="E18" s="1393">
        <v>0.44769999999999999</v>
      </c>
      <c r="F18" s="1393">
        <v>0.77570000000000006</v>
      </c>
      <c r="G18" s="1393">
        <v>2.6551</v>
      </c>
      <c r="H18" s="1398" t="s">
        <v>42</v>
      </c>
      <c r="I18" s="1393">
        <v>2.9468000000000001</v>
      </c>
      <c r="J18" s="1397" t="s">
        <v>42</v>
      </c>
      <c r="K18" s="1396">
        <v>112.32650000000001</v>
      </c>
      <c r="L18" s="150"/>
    </row>
    <row r="19" spans="1:12" ht="15" customHeight="1">
      <c r="A19" s="698">
        <v>1994</v>
      </c>
      <c r="B19" s="1393">
        <v>103.32650000000001</v>
      </c>
      <c r="C19" s="1394">
        <v>92.292000000000002</v>
      </c>
      <c r="D19" s="1393">
        <v>5.3433000000000002</v>
      </c>
      <c r="E19" s="1393">
        <v>0.79079999999999995</v>
      </c>
      <c r="F19" s="1393">
        <v>3.0999999999999999E-3</v>
      </c>
      <c r="G19" s="1393">
        <v>6.4500000000000002E-2</v>
      </c>
      <c r="H19" s="1398" t="s">
        <v>42</v>
      </c>
      <c r="I19" s="1393">
        <v>4.8327999999999998</v>
      </c>
      <c r="J19" s="1397" t="s">
        <v>42</v>
      </c>
      <c r="K19" s="1396">
        <v>103.32650000000001</v>
      </c>
      <c r="L19" s="150"/>
    </row>
    <row r="20" spans="1:12" ht="15" customHeight="1">
      <c r="A20" s="698">
        <v>1995</v>
      </c>
      <c r="B20" s="1393">
        <v>103.32640000000001</v>
      </c>
      <c r="C20" s="1394">
        <v>86.938800000000001</v>
      </c>
      <c r="D20" s="1393">
        <v>9.0995000000000008</v>
      </c>
      <c r="E20" s="1393">
        <v>0.17680000000000001</v>
      </c>
      <c r="F20" s="1393">
        <v>0.60580000000000001</v>
      </c>
      <c r="G20" s="1393">
        <v>2.4885999999999999</v>
      </c>
      <c r="H20" s="1398" t="s">
        <v>42</v>
      </c>
      <c r="I20" s="1393">
        <v>4.0168999999999997</v>
      </c>
      <c r="J20" s="1397" t="s">
        <v>42</v>
      </c>
      <c r="K20" s="1396">
        <v>103.32640000000001</v>
      </c>
      <c r="L20" s="150"/>
    </row>
    <row r="21" spans="1:12" ht="15" customHeight="1">
      <c r="A21" s="698">
        <v>1996</v>
      </c>
      <c r="B21" s="1393">
        <v>103.3265</v>
      </c>
      <c r="C21" s="1394">
        <v>33.856400000000001</v>
      </c>
      <c r="D21" s="1393">
        <v>32.0289</v>
      </c>
      <c r="E21" s="1393">
        <v>0.73520000000000008</v>
      </c>
      <c r="F21" s="1398" t="s">
        <v>42</v>
      </c>
      <c r="G21" s="1398" t="s">
        <v>42</v>
      </c>
      <c r="H21" s="1398" t="s">
        <v>42</v>
      </c>
      <c r="I21" s="1393">
        <v>36.706000000000003</v>
      </c>
      <c r="J21" s="1397" t="s">
        <v>42</v>
      </c>
      <c r="K21" s="1396">
        <v>103.3265</v>
      </c>
      <c r="L21" s="150"/>
    </row>
    <row r="22" spans="1:12" ht="15" customHeight="1">
      <c r="A22" s="698">
        <v>1997</v>
      </c>
      <c r="B22" s="1393">
        <v>72.930900000000008</v>
      </c>
      <c r="C22" s="1394">
        <v>54.319600000000001</v>
      </c>
      <c r="D22" s="1393">
        <v>11.089</v>
      </c>
      <c r="E22" s="1393">
        <v>0.48249999999999998</v>
      </c>
      <c r="F22" s="1398" t="s">
        <v>42</v>
      </c>
      <c r="G22" s="1398" t="s">
        <v>42</v>
      </c>
      <c r="H22" s="1398" t="s">
        <v>42</v>
      </c>
      <c r="I22" s="1393">
        <v>7.0398000000000005</v>
      </c>
      <c r="J22" s="1397" t="s">
        <v>42</v>
      </c>
      <c r="K22" s="1396">
        <v>72.930900000000008</v>
      </c>
      <c r="L22" s="150"/>
    </row>
    <row r="23" spans="1:12" ht="15" customHeight="1">
      <c r="A23" s="698">
        <v>1998</v>
      </c>
      <c r="B23" s="1393">
        <v>88.930899999999994</v>
      </c>
      <c r="C23" s="1394">
        <v>61.768699999999995</v>
      </c>
      <c r="D23" s="1393">
        <v>12.864700000000001</v>
      </c>
      <c r="E23" s="1393">
        <v>0.18509999999999999</v>
      </c>
      <c r="F23" s="1398" t="s">
        <v>42</v>
      </c>
      <c r="G23" s="1398" t="s">
        <v>42</v>
      </c>
      <c r="H23" s="1398" t="s">
        <v>42</v>
      </c>
      <c r="I23" s="1393">
        <v>14.112399999999999</v>
      </c>
      <c r="J23" s="1397" t="s">
        <v>42</v>
      </c>
      <c r="K23" s="1396">
        <v>88.930899999999994</v>
      </c>
      <c r="L23" s="150"/>
    </row>
    <row r="24" spans="1:12" ht="15" customHeight="1">
      <c r="A24" s="698">
        <v>1999</v>
      </c>
      <c r="B24" s="1393">
        <v>80.930899999999994</v>
      </c>
      <c r="C24" s="1394">
        <v>17.367099999999997</v>
      </c>
      <c r="D24" s="1393">
        <v>38.568400000000004</v>
      </c>
      <c r="E24" s="1393">
        <v>2.0316000000000001</v>
      </c>
      <c r="F24" s="1398" t="s">
        <v>42</v>
      </c>
      <c r="G24" s="1398" t="s">
        <v>42</v>
      </c>
      <c r="H24" s="1398" t="s">
        <v>42</v>
      </c>
      <c r="I24" s="1393">
        <v>30.963799999999999</v>
      </c>
      <c r="J24" s="1397" t="s">
        <v>42</v>
      </c>
      <c r="K24" s="1396">
        <v>88.930899999999994</v>
      </c>
      <c r="L24" s="150"/>
    </row>
    <row r="25" spans="1:12" ht="15" customHeight="1">
      <c r="A25" s="698">
        <v>2000</v>
      </c>
      <c r="B25" s="1393">
        <v>86.895099999999999</v>
      </c>
      <c r="C25" s="1394">
        <v>0</v>
      </c>
      <c r="D25" s="1393">
        <v>58.257199999999997</v>
      </c>
      <c r="E25" s="1393">
        <v>0.38989999999999997</v>
      </c>
      <c r="F25" s="1398" t="s">
        <v>42</v>
      </c>
      <c r="G25" s="1398" t="s">
        <v>42</v>
      </c>
      <c r="H25" s="1398" t="s">
        <v>42</v>
      </c>
      <c r="I25" s="1393">
        <v>25.017499999999998</v>
      </c>
      <c r="J25" s="1397" t="s">
        <v>42</v>
      </c>
      <c r="K25" s="1396">
        <v>83.664600000000007</v>
      </c>
      <c r="L25" s="150"/>
    </row>
    <row r="26" spans="1:12" ht="15" customHeight="1">
      <c r="A26" s="698">
        <v>2001</v>
      </c>
      <c r="B26" s="1393">
        <v>1985.4531999999999</v>
      </c>
      <c r="C26" s="1394">
        <v>1065.7093</v>
      </c>
      <c r="D26" s="1393">
        <v>686.18299999999999</v>
      </c>
      <c r="E26" s="1398" t="s">
        <v>42</v>
      </c>
      <c r="F26" s="1398" t="s">
        <v>42</v>
      </c>
      <c r="G26" s="1398" t="s">
        <v>42</v>
      </c>
      <c r="H26" s="1398" t="s">
        <v>42</v>
      </c>
      <c r="I26" s="1393">
        <v>233.5609</v>
      </c>
      <c r="J26" s="1397" t="s">
        <v>42</v>
      </c>
      <c r="K26" s="1396">
        <v>1985.4531999999999</v>
      </c>
      <c r="L26" s="150"/>
    </row>
    <row r="27" spans="1:12" ht="15" customHeight="1">
      <c r="A27" s="698">
        <v>2002</v>
      </c>
      <c r="B27" s="1393">
        <v>2421.1432</v>
      </c>
      <c r="C27" s="1394">
        <v>929.1232</v>
      </c>
      <c r="D27" s="1393">
        <v>998.91519999999991</v>
      </c>
      <c r="E27" s="1398" t="s">
        <v>42</v>
      </c>
      <c r="F27" s="1398" t="s">
        <v>42</v>
      </c>
      <c r="G27" s="1398" t="s">
        <v>42</v>
      </c>
      <c r="H27" s="1398" t="s">
        <v>42</v>
      </c>
      <c r="I27" s="1393">
        <v>493.10609999999997</v>
      </c>
      <c r="J27" s="1397" t="s">
        <v>42</v>
      </c>
      <c r="K27" s="1396">
        <v>2421.1444999999999</v>
      </c>
      <c r="L27" s="150"/>
    </row>
    <row r="28" spans="1:12" ht="15" customHeight="1">
      <c r="A28" s="698">
        <v>2003</v>
      </c>
      <c r="B28" s="1393">
        <v>3026.3471</v>
      </c>
      <c r="C28" s="1394">
        <v>789.15800000000002</v>
      </c>
      <c r="D28" s="1393">
        <v>1.3939999999999999</v>
      </c>
      <c r="E28" s="1398" t="s">
        <v>42</v>
      </c>
      <c r="F28" s="1398" t="s">
        <v>42</v>
      </c>
      <c r="G28" s="1398" t="s">
        <v>42</v>
      </c>
      <c r="H28" s="1398" t="s">
        <v>42</v>
      </c>
      <c r="I28" s="1393">
        <v>842.34400000000005</v>
      </c>
      <c r="J28" s="1397" t="s">
        <v>42</v>
      </c>
      <c r="K28" s="1396">
        <v>1632.896</v>
      </c>
      <c r="L28" s="150"/>
    </row>
    <row r="29" spans="1:12" ht="15" customHeight="1">
      <c r="A29" s="698">
        <v>2004</v>
      </c>
      <c r="B29" s="1393">
        <v>3467.7404999999999</v>
      </c>
      <c r="C29" s="1394">
        <v>811.9452</v>
      </c>
      <c r="D29" s="1393">
        <v>1403.0523999999998</v>
      </c>
      <c r="E29" s="1398" t="s">
        <v>42</v>
      </c>
      <c r="F29" s="1398" t="s">
        <v>42</v>
      </c>
      <c r="G29" s="1398" t="s">
        <v>42</v>
      </c>
      <c r="H29" s="1398" t="s">
        <v>42</v>
      </c>
      <c r="I29" s="1393">
        <v>1252.7429999999999</v>
      </c>
      <c r="J29" s="1397" t="s">
        <v>42</v>
      </c>
      <c r="K29" s="1396">
        <v>3467.7405999999996</v>
      </c>
      <c r="L29" s="150"/>
    </row>
    <row r="30" spans="1:12" ht="15" customHeight="1">
      <c r="A30" s="698">
        <v>2005</v>
      </c>
      <c r="B30" s="1393">
        <v>2521.73</v>
      </c>
      <c r="C30" s="1394">
        <v>996.10885999999994</v>
      </c>
      <c r="D30" s="1393">
        <v>1257.1947700000001</v>
      </c>
      <c r="E30" s="1398" t="s">
        <v>42</v>
      </c>
      <c r="F30" s="1398" t="s">
        <v>42</v>
      </c>
      <c r="G30" s="1398" t="s">
        <v>42</v>
      </c>
      <c r="H30" s="1393">
        <v>56.213380000000001</v>
      </c>
      <c r="I30" s="1393">
        <v>124.50299000000001</v>
      </c>
      <c r="J30" s="1397" t="s">
        <v>42</v>
      </c>
      <c r="K30" s="1396">
        <v>2434.02</v>
      </c>
      <c r="L30" s="150"/>
    </row>
    <row r="31" spans="1:12" ht="15" customHeight="1" thickBot="1">
      <c r="A31" s="700">
        <v>2006</v>
      </c>
      <c r="B31" s="1399">
        <v>1509.07</v>
      </c>
      <c r="C31" s="1400">
        <v>643.21</v>
      </c>
      <c r="D31" s="1399">
        <v>771.57</v>
      </c>
      <c r="E31" s="1401" t="s">
        <v>42</v>
      </c>
      <c r="F31" s="1401" t="s">
        <v>42</v>
      </c>
      <c r="G31" s="1401" t="s">
        <v>42</v>
      </c>
      <c r="H31" s="1399">
        <v>5.96</v>
      </c>
      <c r="I31" s="1399">
        <v>24.54</v>
      </c>
      <c r="J31" s="1402" t="s">
        <v>42</v>
      </c>
      <c r="K31" s="1403">
        <v>1445.28</v>
      </c>
      <c r="L31" s="150"/>
    </row>
    <row r="32" spans="1:12" s="61" customFormat="1" ht="15" customHeight="1">
      <c r="A32" s="393" t="s">
        <v>47</v>
      </c>
      <c r="C32" s="95"/>
      <c r="D32" s="95"/>
      <c r="E32" s="95"/>
      <c r="F32" s="95"/>
      <c r="G32" s="95"/>
      <c r="H32" s="95"/>
      <c r="I32" s="95"/>
      <c r="J32" s="95"/>
      <c r="K32" s="95"/>
    </row>
    <row r="33" spans="1:11" s="61" customFormat="1" ht="15" customHeight="1">
      <c r="A33" s="393" t="s">
        <v>1546</v>
      </c>
      <c r="C33" s="95"/>
      <c r="D33" s="95"/>
      <c r="E33" s="95"/>
      <c r="F33" s="95"/>
      <c r="G33" s="95"/>
      <c r="H33" s="95"/>
      <c r="I33" s="95"/>
      <c r="J33" s="95"/>
      <c r="K33" s="95"/>
    </row>
    <row r="34" spans="1:11" s="61" customFormat="1" ht="15" customHeight="1">
      <c r="A34" s="393" t="s">
        <v>766</v>
      </c>
      <c r="C34" s="96"/>
      <c r="D34" s="96"/>
      <c r="E34" s="96"/>
      <c r="F34" s="96"/>
      <c r="G34" s="96"/>
      <c r="H34" s="96"/>
      <c r="I34" s="96"/>
      <c r="J34" s="96"/>
      <c r="K34" s="96"/>
    </row>
    <row r="35" spans="1:11" s="61" customFormat="1" ht="15" customHeight="1">
      <c r="A35" s="393" t="s">
        <v>1547</v>
      </c>
      <c r="C35" s="95"/>
      <c r="D35" s="95"/>
      <c r="E35" s="95"/>
      <c r="F35" s="95"/>
      <c r="G35" s="95"/>
      <c r="H35" s="95"/>
      <c r="I35" s="95"/>
      <c r="J35" s="95"/>
      <c r="K35" s="95"/>
    </row>
  </sheetData>
  <mergeCells count="1">
    <mergeCell ref="C3:J3"/>
  </mergeCells>
  <hyperlinks>
    <hyperlink ref="A1" location="Menu!A1" display="Return to Menu"/>
  </hyperlinks>
  <printOptions horizontalCentered="1"/>
  <pageMargins left="0.63" right="0" top="0.66" bottom="0.39" header="0.45" footer="0"/>
  <pageSetup paperSize="9" scale="90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M74"/>
  <sheetViews>
    <sheetView view="pageBreakPreview" zoomScaleNormal="75" zoomScaleSheetLayoutView="100" workbookViewId="0">
      <pane xSplit="1" ySplit="5" topLeftCell="B6" activePane="bottomRight" state="frozen"/>
      <selection activeCell="G48" sqref="G48"/>
      <selection pane="topRight" activeCell="G48" sqref="G48"/>
      <selection pane="bottomLeft" activeCell="G48" sqref="G48"/>
      <selection pane="bottomRight"/>
    </sheetView>
  </sheetViews>
  <sheetFormatPr defaultRowHeight="14.25"/>
  <cols>
    <col min="1" max="1" width="12.28515625" style="213" customWidth="1"/>
    <col min="2" max="3" width="17.28515625" style="2" bestFit="1" customWidth="1"/>
    <col min="4" max="4" width="15.5703125" style="2" bestFit="1" customWidth="1"/>
    <col min="5" max="5" width="17.28515625" style="2" bestFit="1" customWidth="1"/>
    <col min="6" max="6" width="15.5703125" style="2" bestFit="1" customWidth="1"/>
    <col min="7" max="7" width="18.140625" style="2" customWidth="1"/>
    <col min="8" max="8" width="17.28515625" style="2" bestFit="1" customWidth="1"/>
    <col min="9" max="12" width="9.28515625" style="2" bestFit="1" customWidth="1"/>
    <col min="13" max="13" width="9.42578125" style="2" bestFit="1" customWidth="1"/>
    <col min="14" max="16384" width="9.140625" style="2"/>
  </cols>
  <sheetData>
    <row r="1" spans="1:8" ht="26.25">
      <c r="A1" s="390" t="s">
        <v>1123</v>
      </c>
    </row>
    <row r="2" spans="1:8" s="116" customFormat="1" ht="21.75" thickBot="1">
      <c r="A2" s="599" t="s">
        <v>1549</v>
      </c>
      <c r="B2" s="99"/>
      <c r="C2" s="99"/>
      <c r="D2" s="99"/>
      <c r="E2" s="99"/>
      <c r="F2" s="99"/>
      <c r="G2" s="302"/>
    </row>
    <row r="3" spans="1:8" s="607" customFormat="1" ht="15" customHeight="1">
      <c r="A3" s="1404" t="s">
        <v>7</v>
      </c>
      <c r="B3" s="1390" t="s">
        <v>7</v>
      </c>
      <c r="C3" s="1390"/>
      <c r="D3" s="2301" t="s">
        <v>795</v>
      </c>
      <c r="E3" s="2302"/>
      <c r="F3" s="2302"/>
      <c r="G3" s="2303"/>
      <c r="H3" s="1405"/>
    </row>
    <row r="4" spans="1:8" s="2165" customFormat="1" ht="15" customHeight="1">
      <c r="A4" s="1406" t="s">
        <v>28</v>
      </c>
      <c r="B4" s="1642" t="s">
        <v>29</v>
      </c>
      <c r="C4" s="1642" t="s">
        <v>36</v>
      </c>
      <c r="D4" s="1042" t="s">
        <v>30</v>
      </c>
      <c r="E4" s="1642" t="s">
        <v>31</v>
      </c>
      <c r="F4" s="1642" t="s">
        <v>796</v>
      </c>
      <c r="G4" s="1043" t="s">
        <v>797</v>
      </c>
      <c r="H4" s="1044" t="s">
        <v>36</v>
      </c>
    </row>
    <row r="5" spans="1:8" s="2165" customFormat="1" ht="15" customHeight="1" thickBot="1">
      <c r="A5" s="1407"/>
      <c r="B5" s="1047"/>
      <c r="C5" s="1047" t="s">
        <v>41</v>
      </c>
      <c r="D5" s="1046" t="s">
        <v>37</v>
      </c>
      <c r="E5" s="1047" t="s">
        <v>38</v>
      </c>
      <c r="F5" s="1047" t="s">
        <v>798</v>
      </c>
      <c r="G5" s="1048" t="s">
        <v>1548</v>
      </c>
      <c r="H5" s="1049" t="s">
        <v>795</v>
      </c>
    </row>
    <row r="6" spans="1:8" s="607" customFormat="1" ht="15" customHeight="1">
      <c r="A6" s="1406">
        <v>2007</v>
      </c>
      <c r="B6" s="2179">
        <v>1304.18274</v>
      </c>
      <c r="C6" s="2179">
        <v>3141.18905</v>
      </c>
      <c r="D6" s="2180">
        <v>25.069847999999997</v>
      </c>
      <c r="E6" s="2179">
        <v>587.31497999999999</v>
      </c>
      <c r="F6" s="2179">
        <v>133.75854999999999</v>
      </c>
      <c r="G6" s="2181">
        <v>558.0393600000001</v>
      </c>
      <c r="H6" s="2182">
        <v>1304.182738</v>
      </c>
    </row>
    <row r="7" spans="1:8" s="607" customFormat="1" ht="15" customHeight="1">
      <c r="A7" s="1406" t="s">
        <v>43</v>
      </c>
      <c r="B7" s="2183">
        <v>343.10656</v>
      </c>
      <c r="C7" s="2183">
        <v>850.51190999999994</v>
      </c>
      <c r="D7" s="2184">
        <v>0</v>
      </c>
      <c r="E7" s="2183">
        <v>170.50071</v>
      </c>
      <c r="F7" s="2185">
        <v>40.26061</v>
      </c>
      <c r="G7" s="2186">
        <v>132.34524000000002</v>
      </c>
      <c r="H7" s="2187">
        <v>343.10656</v>
      </c>
    </row>
    <row r="8" spans="1:8" s="607" customFormat="1" ht="15" customHeight="1">
      <c r="A8" s="1406" t="s">
        <v>44</v>
      </c>
      <c r="B8" s="2183">
        <v>360.92942999999997</v>
      </c>
      <c r="C8" s="2183">
        <v>923.26026000000002</v>
      </c>
      <c r="D8" s="2184">
        <v>0</v>
      </c>
      <c r="E8" s="2183">
        <v>151.72378</v>
      </c>
      <c r="F8" s="2185">
        <v>46.051179999999995</v>
      </c>
      <c r="G8" s="2186">
        <v>163.15447</v>
      </c>
      <c r="H8" s="2187">
        <v>360.92942999999997</v>
      </c>
    </row>
    <row r="9" spans="1:8" s="607" customFormat="1" ht="15" customHeight="1">
      <c r="A9" s="1406" t="s">
        <v>45</v>
      </c>
      <c r="B9" s="2183">
        <v>328.21670999999998</v>
      </c>
      <c r="C9" s="2183">
        <v>502.47668000000004</v>
      </c>
      <c r="D9" s="2184">
        <v>19.586775999999997</v>
      </c>
      <c r="E9" s="2183">
        <v>144.15791999999999</v>
      </c>
      <c r="F9" s="2185">
        <v>23.326299999999996</v>
      </c>
      <c r="G9" s="2186">
        <v>141.14570999999998</v>
      </c>
      <c r="H9" s="2187">
        <v>328.21670599999999</v>
      </c>
    </row>
    <row r="10" spans="1:8" s="607" customFormat="1" ht="15" customHeight="1">
      <c r="A10" s="1406" t="s">
        <v>46</v>
      </c>
      <c r="B10" s="2183">
        <v>271.93004000000002</v>
      </c>
      <c r="C10" s="2183">
        <v>864.9402</v>
      </c>
      <c r="D10" s="2184">
        <v>5.4830719999999999</v>
      </c>
      <c r="E10" s="2183">
        <v>120.93257000000001</v>
      </c>
      <c r="F10" s="2185">
        <v>24.120459999999998</v>
      </c>
      <c r="G10" s="2186">
        <v>121.39394</v>
      </c>
      <c r="H10" s="2187">
        <v>271.93004200000001</v>
      </c>
    </row>
    <row r="11" spans="1:8" s="607" customFormat="1" ht="15" customHeight="1">
      <c r="A11" s="1406">
        <v>2008</v>
      </c>
      <c r="B11" s="2179">
        <v>916.28160000000003</v>
      </c>
      <c r="C11" s="2179">
        <v>2787.7755300000003</v>
      </c>
      <c r="D11" s="2180">
        <v>7.5843300000000005</v>
      </c>
      <c r="E11" s="2179">
        <v>383.66890999999998</v>
      </c>
      <c r="F11" s="2179">
        <v>69.101709999999997</v>
      </c>
      <c r="G11" s="2181">
        <v>455.92664999999994</v>
      </c>
      <c r="H11" s="2182">
        <v>916.28160000000003</v>
      </c>
    </row>
    <row r="12" spans="1:8" s="607" customFormat="1" ht="15" customHeight="1">
      <c r="A12" s="1406" t="s">
        <v>43</v>
      </c>
      <c r="B12" s="2183">
        <v>253.21700000000001</v>
      </c>
      <c r="C12" s="2183">
        <v>594.46748000000002</v>
      </c>
      <c r="D12" s="2184">
        <v>6.3767400000000007</v>
      </c>
      <c r="E12" s="2183">
        <v>112.06230000000001</v>
      </c>
      <c r="F12" s="2185">
        <v>16.091150000000003</v>
      </c>
      <c r="G12" s="2186">
        <v>118.68681000000001</v>
      </c>
      <c r="H12" s="2187">
        <v>253.21700000000001</v>
      </c>
    </row>
    <row r="13" spans="1:8" s="607" customFormat="1" ht="15" customHeight="1">
      <c r="A13" s="1406" t="s">
        <v>44</v>
      </c>
      <c r="B13" s="2183">
        <v>241.27433999999997</v>
      </c>
      <c r="C13" s="2183">
        <v>977.61613000000011</v>
      </c>
      <c r="D13" s="2184">
        <v>1.2001399999999998</v>
      </c>
      <c r="E13" s="2183">
        <v>68.236199999999997</v>
      </c>
      <c r="F13" s="2185">
        <v>19.146930000000001</v>
      </c>
      <c r="G13" s="2186">
        <v>152.69107</v>
      </c>
      <c r="H13" s="2187">
        <v>241.27434</v>
      </c>
    </row>
    <row r="14" spans="1:8" s="607" customFormat="1" ht="15" customHeight="1">
      <c r="A14" s="1406" t="s">
        <v>45</v>
      </c>
      <c r="B14" s="2183">
        <v>165.21701000000002</v>
      </c>
      <c r="C14" s="2183">
        <v>432.58372000000003</v>
      </c>
      <c r="D14" s="2184">
        <v>0</v>
      </c>
      <c r="E14" s="2183">
        <v>61.269079999999995</v>
      </c>
      <c r="F14" s="2185">
        <v>11.668089999999999</v>
      </c>
      <c r="G14" s="2186">
        <v>92.279839999999993</v>
      </c>
      <c r="H14" s="2187">
        <v>165.21701000000002</v>
      </c>
    </row>
    <row r="15" spans="1:8" s="607" customFormat="1" ht="15" customHeight="1">
      <c r="A15" s="1406" t="s">
        <v>46</v>
      </c>
      <c r="B15" s="2183">
        <v>256.57324999999997</v>
      </c>
      <c r="C15" s="2183">
        <v>783.1081999999999</v>
      </c>
      <c r="D15" s="2184">
        <v>7.45E-3</v>
      </c>
      <c r="E15" s="2183">
        <v>142.10132999999999</v>
      </c>
      <c r="F15" s="2185">
        <v>22.195540000000001</v>
      </c>
      <c r="G15" s="2186">
        <v>92.268930000000012</v>
      </c>
      <c r="H15" s="2187">
        <v>256.57324999999997</v>
      </c>
    </row>
    <row r="16" spans="1:8" s="607" customFormat="1" ht="15" customHeight="1">
      <c r="A16" s="1406">
        <v>2009</v>
      </c>
      <c r="B16" s="2179">
        <v>1392.43</v>
      </c>
      <c r="C16" s="2179">
        <v>2541.08</v>
      </c>
      <c r="D16" s="2180">
        <v>0.03</v>
      </c>
      <c r="E16" s="2179">
        <v>876.38</v>
      </c>
      <c r="F16" s="2179">
        <v>161.6</v>
      </c>
      <c r="G16" s="2181">
        <v>354.42</v>
      </c>
      <c r="H16" s="2182">
        <v>1392.43</v>
      </c>
    </row>
    <row r="17" spans="1:8" s="607" customFormat="1" ht="15" customHeight="1">
      <c r="A17" s="1406" t="s">
        <v>43</v>
      </c>
      <c r="B17" s="2183">
        <v>275.58</v>
      </c>
      <c r="C17" s="2183">
        <v>679</v>
      </c>
      <c r="D17" s="2184">
        <v>0.03</v>
      </c>
      <c r="E17" s="2183">
        <v>175.55</v>
      </c>
      <c r="F17" s="2185">
        <v>13.1</v>
      </c>
      <c r="G17" s="2186">
        <v>86.9</v>
      </c>
      <c r="H17" s="2187">
        <v>275.58000000000004</v>
      </c>
    </row>
    <row r="18" spans="1:8" s="607" customFormat="1" ht="15" customHeight="1">
      <c r="A18" s="1406" t="s">
        <v>44</v>
      </c>
      <c r="B18" s="2183">
        <v>341.58</v>
      </c>
      <c r="C18" s="2183">
        <v>560</v>
      </c>
      <c r="D18" s="2184">
        <v>0</v>
      </c>
      <c r="E18" s="2183">
        <v>177.85</v>
      </c>
      <c r="F18" s="2185">
        <v>44.43</v>
      </c>
      <c r="G18" s="2186">
        <v>119.3</v>
      </c>
      <c r="H18" s="2187">
        <v>341.58</v>
      </c>
    </row>
    <row r="19" spans="1:8" s="607" customFormat="1" ht="15" customHeight="1">
      <c r="A19" s="1406" t="s">
        <v>45</v>
      </c>
      <c r="B19" s="2183">
        <v>322.23</v>
      </c>
      <c r="C19" s="2183">
        <v>493.68</v>
      </c>
      <c r="D19" s="2184">
        <v>0</v>
      </c>
      <c r="E19" s="2183">
        <v>216.31</v>
      </c>
      <c r="F19" s="2185">
        <v>35.58</v>
      </c>
      <c r="G19" s="2186">
        <v>70.34</v>
      </c>
      <c r="H19" s="2187">
        <v>322.22999999999996</v>
      </c>
    </row>
    <row r="20" spans="1:8" s="607" customFormat="1" ht="15" customHeight="1">
      <c r="A20" s="1406" t="s">
        <v>46</v>
      </c>
      <c r="B20" s="2183">
        <v>453.04</v>
      </c>
      <c r="C20" s="2183">
        <v>808.4</v>
      </c>
      <c r="D20" s="2184">
        <v>0</v>
      </c>
      <c r="E20" s="2183">
        <v>306.67</v>
      </c>
      <c r="F20" s="2185">
        <v>68.489999999999995</v>
      </c>
      <c r="G20" s="2186">
        <v>77.88</v>
      </c>
      <c r="H20" s="2187">
        <v>453.04</v>
      </c>
    </row>
    <row r="21" spans="1:8" s="607" customFormat="1" ht="15" customHeight="1">
      <c r="A21" s="1406">
        <v>2010</v>
      </c>
      <c r="B21" s="2179">
        <v>2003.95</v>
      </c>
      <c r="C21" s="2179">
        <v>4324.8599999999997</v>
      </c>
      <c r="D21" s="2180">
        <v>0</v>
      </c>
      <c r="E21" s="2179">
        <v>1478.72</v>
      </c>
      <c r="F21" s="2179">
        <v>201.15</v>
      </c>
      <c r="G21" s="2181">
        <v>324.08</v>
      </c>
      <c r="H21" s="2182">
        <v>2003.95</v>
      </c>
    </row>
    <row r="22" spans="1:8" s="607" customFormat="1" ht="15" customHeight="1">
      <c r="A22" s="1406" t="s">
        <v>43</v>
      </c>
      <c r="B22" s="2185">
        <v>315.05</v>
      </c>
      <c r="C22" s="2185">
        <v>981.89</v>
      </c>
      <c r="D22" s="2184">
        <v>0</v>
      </c>
      <c r="E22" s="2183">
        <v>274.37</v>
      </c>
      <c r="F22" s="2185">
        <v>19.09</v>
      </c>
      <c r="G22" s="2186">
        <v>21.59</v>
      </c>
      <c r="H22" s="2187">
        <v>315.05</v>
      </c>
    </row>
    <row r="23" spans="1:8" s="607" customFormat="1" ht="15" customHeight="1">
      <c r="A23" s="1406" t="s">
        <v>44</v>
      </c>
      <c r="B23" s="2185">
        <v>419.41</v>
      </c>
      <c r="C23" s="2185">
        <v>857.24</v>
      </c>
      <c r="D23" s="2184">
        <v>0</v>
      </c>
      <c r="E23" s="2183">
        <v>320.48</v>
      </c>
      <c r="F23" s="2185">
        <v>16.62</v>
      </c>
      <c r="G23" s="2186">
        <v>82.31</v>
      </c>
      <c r="H23" s="2187">
        <v>419.41</v>
      </c>
    </row>
    <row r="24" spans="1:8" s="607" customFormat="1" ht="15" customHeight="1">
      <c r="A24" s="1406" t="s">
        <v>45</v>
      </c>
      <c r="B24" s="2185">
        <v>598.64</v>
      </c>
      <c r="C24" s="2185">
        <v>1310.57</v>
      </c>
      <c r="D24" s="2184">
        <v>0</v>
      </c>
      <c r="E24" s="2183">
        <v>391.88</v>
      </c>
      <c r="F24" s="2185">
        <v>89.76</v>
      </c>
      <c r="G24" s="2186">
        <v>117</v>
      </c>
      <c r="H24" s="2187">
        <v>598.64</v>
      </c>
    </row>
    <row r="25" spans="1:8" s="607" customFormat="1" ht="15" customHeight="1">
      <c r="A25" s="1406" t="s">
        <v>46</v>
      </c>
      <c r="B25" s="2185">
        <v>670.85</v>
      </c>
      <c r="C25" s="2185">
        <v>1175.1600000000001</v>
      </c>
      <c r="D25" s="2184">
        <v>0</v>
      </c>
      <c r="E25" s="2183">
        <v>491.99</v>
      </c>
      <c r="F25" s="2185">
        <v>75.680000000000007</v>
      </c>
      <c r="G25" s="2186">
        <v>103.18</v>
      </c>
      <c r="H25" s="2187">
        <v>670.85</v>
      </c>
    </row>
    <row r="26" spans="1:8" s="607" customFormat="1" ht="15" customHeight="1">
      <c r="A26" s="1406">
        <v>2011</v>
      </c>
      <c r="B26" s="2179">
        <v>3048.49</v>
      </c>
      <c r="C26" s="2179">
        <v>6512.72</v>
      </c>
      <c r="D26" s="2180">
        <v>0</v>
      </c>
      <c r="E26" s="2179">
        <v>2001.25</v>
      </c>
      <c r="F26" s="2179">
        <v>344.67</v>
      </c>
      <c r="G26" s="2181">
        <v>702.58</v>
      </c>
      <c r="H26" s="2182">
        <v>3048.49</v>
      </c>
    </row>
    <row r="27" spans="1:8" s="607" customFormat="1" ht="15" customHeight="1">
      <c r="A27" s="1406" t="s">
        <v>43</v>
      </c>
      <c r="B27" s="2185">
        <v>706.57</v>
      </c>
      <c r="C27" s="2185">
        <v>1724.2</v>
      </c>
      <c r="D27" s="2184">
        <v>0</v>
      </c>
      <c r="E27" s="2183">
        <v>541.79</v>
      </c>
      <c r="F27" s="2185">
        <v>76.150000000000006</v>
      </c>
      <c r="G27" s="2186">
        <v>88.63</v>
      </c>
      <c r="H27" s="2187">
        <v>706.57</v>
      </c>
    </row>
    <row r="28" spans="1:8" s="607" customFormat="1" ht="15" customHeight="1">
      <c r="A28" s="1406" t="s">
        <v>44</v>
      </c>
      <c r="B28" s="2185">
        <v>759.91</v>
      </c>
      <c r="C28" s="2185">
        <v>1938.92</v>
      </c>
      <c r="D28" s="2184">
        <v>0</v>
      </c>
      <c r="E28" s="2183">
        <v>483.91</v>
      </c>
      <c r="F28" s="2185">
        <v>121.58</v>
      </c>
      <c r="G28" s="2186">
        <v>154.41999999999999</v>
      </c>
      <c r="H28" s="2187">
        <v>759.91</v>
      </c>
    </row>
    <row r="29" spans="1:8" s="607" customFormat="1" ht="15" customHeight="1">
      <c r="A29" s="1406" t="s">
        <v>45</v>
      </c>
      <c r="B29" s="2185">
        <v>709.22</v>
      </c>
      <c r="C29" s="2185">
        <v>1373.59</v>
      </c>
      <c r="D29" s="2184">
        <v>0</v>
      </c>
      <c r="E29" s="2183">
        <v>497.01</v>
      </c>
      <c r="F29" s="2185">
        <v>46.63</v>
      </c>
      <c r="G29" s="2186">
        <v>165.59</v>
      </c>
      <c r="H29" s="2187">
        <v>709.22</v>
      </c>
    </row>
    <row r="30" spans="1:8" s="607" customFormat="1" ht="15" customHeight="1">
      <c r="A30" s="1406" t="s">
        <v>46</v>
      </c>
      <c r="B30" s="2185">
        <v>872.79</v>
      </c>
      <c r="C30" s="2185">
        <v>1476.01</v>
      </c>
      <c r="D30" s="2184">
        <v>0</v>
      </c>
      <c r="E30" s="2183">
        <v>478.54</v>
      </c>
      <c r="F30" s="2185">
        <v>100.31</v>
      </c>
      <c r="G30" s="2186">
        <v>293.94</v>
      </c>
      <c r="H30" s="2187">
        <v>872.79</v>
      </c>
    </row>
    <row r="31" spans="1:8" s="607" customFormat="1" ht="15" customHeight="1">
      <c r="A31" s="1406">
        <v>2012</v>
      </c>
      <c r="B31" s="2188">
        <v>3609.6540719999998</v>
      </c>
      <c r="C31" s="2188">
        <v>8750.4854990000003</v>
      </c>
      <c r="D31" s="2180">
        <v>163.85724400000001</v>
      </c>
      <c r="E31" s="2179">
        <v>2141.9897719999999</v>
      </c>
      <c r="F31" s="2188">
        <v>231.26146500000002</v>
      </c>
      <c r="G31" s="2181">
        <v>1072.5455910000001</v>
      </c>
      <c r="H31" s="2182">
        <v>3609.6540719999998</v>
      </c>
    </row>
    <row r="32" spans="1:8" s="607" customFormat="1" ht="15" customHeight="1">
      <c r="A32" s="1406" t="s">
        <v>43</v>
      </c>
      <c r="B32" s="2185">
        <v>947.45132100000001</v>
      </c>
      <c r="C32" s="2185">
        <v>1947.9672</v>
      </c>
      <c r="D32" s="2184">
        <v>163.85724400000001</v>
      </c>
      <c r="E32" s="2183">
        <v>485.51851500000004</v>
      </c>
      <c r="F32" s="2185">
        <v>104.05268600000001</v>
      </c>
      <c r="G32" s="2186">
        <v>194.022876</v>
      </c>
      <c r="H32" s="2187">
        <v>947.45132100000001</v>
      </c>
    </row>
    <row r="33" spans="1:8" s="607" customFormat="1" ht="15" customHeight="1">
      <c r="A33" s="1406" t="s">
        <v>44</v>
      </c>
      <c r="B33" s="2185">
        <v>970.82144799999992</v>
      </c>
      <c r="C33" s="2185">
        <v>2518.6194599999999</v>
      </c>
      <c r="D33" s="2184">
        <v>0</v>
      </c>
      <c r="E33" s="2183">
        <v>653.60042700000008</v>
      </c>
      <c r="F33" s="2185">
        <v>94.150182000000001</v>
      </c>
      <c r="G33" s="2186">
        <v>223.07083900000001</v>
      </c>
      <c r="H33" s="2187">
        <v>970.82144799999992</v>
      </c>
    </row>
    <row r="34" spans="1:8" s="607" customFormat="1" ht="15" customHeight="1">
      <c r="A34" s="1406" t="s">
        <v>45</v>
      </c>
      <c r="B34" s="2185">
        <v>822.05072299999995</v>
      </c>
      <c r="C34" s="2185">
        <v>2215.1536179999998</v>
      </c>
      <c r="D34" s="2184">
        <v>0</v>
      </c>
      <c r="E34" s="2183">
        <v>546.05283400000008</v>
      </c>
      <c r="F34" s="2185">
        <v>22.708983</v>
      </c>
      <c r="G34" s="2186">
        <v>253.288906</v>
      </c>
      <c r="H34" s="2187">
        <v>822.05072299999995</v>
      </c>
    </row>
    <row r="35" spans="1:8" s="607" customFormat="1" ht="15" customHeight="1">
      <c r="A35" s="1406" t="s">
        <v>46</v>
      </c>
      <c r="B35" s="2185">
        <v>869.33057999999994</v>
      </c>
      <c r="C35" s="2185">
        <v>2068.7452210000001</v>
      </c>
      <c r="D35" s="2184">
        <v>0</v>
      </c>
      <c r="E35" s="2183">
        <v>456.81799599999999</v>
      </c>
      <c r="F35" s="2185">
        <v>10.349613999999999</v>
      </c>
      <c r="G35" s="2186">
        <v>402.16296999999997</v>
      </c>
      <c r="H35" s="2187">
        <v>869.33057999999994</v>
      </c>
    </row>
    <row r="36" spans="1:8" s="607" customFormat="1" ht="15" customHeight="1">
      <c r="A36" s="1406">
        <v>2013</v>
      </c>
      <c r="B36" s="2179">
        <v>3650.88121</v>
      </c>
      <c r="C36" s="2179">
        <v>7573.4492840000003</v>
      </c>
      <c r="D36" s="2180">
        <v>33.472504000000001</v>
      </c>
      <c r="E36" s="2179">
        <v>1836.759892</v>
      </c>
      <c r="F36" s="2179">
        <v>69.242879000000002</v>
      </c>
      <c r="G36" s="2189">
        <v>1711.405935</v>
      </c>
      <c r="H36" s="2182">
        <v>3650.88121</v>
      </c>
    </row>
    <row r="37" spans="1:8" s="607" customFormat="1" ht="15" customHeight="1">
      <c r="A37" s="1406" t="s">
        <v>43</v>
      </c>
      <c r="B37" s="2185">
        <v>1084.5059309999999</v>
      </c>
      <c r="C37" s="2185">
        <v>2515.737885</v>
      </c>
      <c r="D37" s="2184">
        <v>8.1522050000000004</v>
      </c>
      <c r="E37" s="2183">
        <v>638.49312899999995</v>
      </c>
      <c r="F37" s="2185">
        <v>39.860596999999999</v>
      </c>
      <c r="G37" s="2186">
        <v>397.99999999999994</v>
      </c>
      <c r="H37" s="2187">
        <v>1084.5059309999999</v>
      </c>
    </row>
    <row r="38" spans="1:8" s="607" customFormat="1" ht="15" customHeight="1">
      <c r="A38" s="1406" t="s">
        <v>44</v>
      </c>
      <c r="B38" s="2185">
        <v>1000.5038689999999</v>
      </c>
      <c r="C38" s="2185">
        <v>1752.9870190000001</v>
      </c>
      <c r="D38" s="2184">
        <v>7.5493230000000002</v>
      </c>
      <c r="E38" s="2183">
        <v>532.43474000000003</v>
      </c>
      <c r="F38" s="2185">
        <v>12.919806000000001</v>
      </c>
      <c r="G38" s="2186">
        <v>447.6</v>
      </c>
      <c r="H38" s="2187">
        <v>1000.5038689999999</v>
      </c>
    </row>
    <row r="39" spans="1:8" s="607" customFormat="1" ht="15" customHeight="1">
      <c r="A39" s="1406" t="s">
        <v>45</v>
      </c>
      <c r="B39" s="2185">
        <v>739.37434400000006</v>
      </c>
      <c r="C39" s="2185">
        <v>1867.0372749999999</v>
      </c>
      <c r="D39" s="2184">
        <v>8.9435380000000002</v>
      </c>
      <c r="E39" s="2183">
        <v>301.88211700000005</v>
      </c>
      <c r="F39" s="2185">
        <v>8.0486889999999995</v>
      </c>
      <c r="G39" s="2186">
        <v>420.5</v>
      </c>
      <c r="H39" s="2187">
        <v>739.37434400000006</v>
      </c>
    </row>
    <row r="40" spans="1:8" s="607" customFormat="1" ht="15" customHeight="1">
      <c r="A40" s="1406" t="s">
        <v>46</v>
      </c>
      <c r="B40" s="2185">
        <v>826.4970659999999</v>
      </c>
      <c r="C40" s="2185">
        <v>1437.687105</v>
      </c>
      <c r="D40" s="2184">
        <v>8.8274380000000008</v>
      </c>
      <c r="E40" s="2183">
        <v>363.949906</v>
      </c>
      <c r="F40" s="2185">
        <v>8.413787000000001</v>
      </c>
      <c r="G40" s="2186">
        <v>445.30593499999998</v>
      </c>
      <c r="H40" s="2187">
        <v>826.4970659999999</v>
      </c>
    </row>
    <row r="41" spans="1:8" s="607" customFormat="1" ht="15" customHeight="1">
      <c r="A41" s="1094">
        <v>2014</v>
      </c>
      <c r="B41" s="2188">
        <v>3879.4700000000003</v>
      </c>
      <c r="C41" s="2188">
        <v>8043.5500000000011</v>
      </c>
      <c r="D41" s="2190">
        <v>93.31</v>
      </c>
      <c r="E41" s="2188">
        <v>1985.04</v>
      </c>
      <c r="F41" s="2188">
        <v>228.92000000000002</v>
      </c>
      <c r="G41" s="2181">
        <v>1483.94</v>
      </c>
      <c r="H41" s="2191">
        <v>3879.4500000000003</v>
      </c>
    </row>
    <row r="42" spans="1:8" s="607" customFormat="1" ht="15" customHeight="1">
      <c r="A42" s="1094" t="s">
        <v>43</v>
      </c>
      <c r="B42" s="2185">
        <v>1176.23</v>
      </c>
      <c r="C42" s="2185">
        <v>2037.48</v>
      </c>
      <c r="D42" s="2184">
        <v>11.2</v>
      </c>
      <c r="E42" s="2183">
        <v>889.25</v>
      </c>
      <c r="F42" s="2185">
        <v>40.6</v>
      </c>
      <c r="G42" s="2186">
        <v>235.17000000000002</v>
      </c>
      <c r="H42" s="2187">
        <v>1176.22</v>
      </c>
    </row>
    <row r="43" spans="1:8" s="607" customFormat="1" ht="15" customHeight="1">
      <c r="A43" s="1094" t="s">
        <v>44</v>
      </c>
      <c r="B43" s="2185">
        <v>1053.49</v>
      </c>
      <c r="C43" s="2185">
        <v>3571.88</v>
      </c>
      <c r="D43" s="2184">
        <v>10.360000000000001</v>
      </c>
      <c r="E43" s="2183">
        <v>588.75</v>
      </c>
      <c r="F43" s="2185">
        <v>34.980000000000004</v>
      </c>
      <c r="G43" s="2186">
        <v>419.4</v>
      </c>
      <c r="H43" s="2187">
        <v>1053.49</v>
      </c>
    </row>
    <row r="44" spans="1:8" s="607" customFormat="1" ht="15" customHeight="1">
      <c r="A44" s="1094" t="s">
        <v>45</v>
      </c>
      <c r="B44" s="2185">
        <v>725.62</v>
      </c>
      <c r="C44" s="2185">
        <v>1375.51</v>
      </c>
      <c r="D44" s="2184">
        <v>62.79</v>
      </c>
      <c r="E44" s="2183">
        <v>288.81</v>
      </c>
      <c r="F44" s="2185">
        <v>30.299999999999997</v>
      </c>
      <c r="G44" s="2186">
        <v>343.71000000000004</v>
      </c>
      <c r="H44" s="2187">
        <v>725.61000000000013</v>
      </c>
    </row>
    <row r="45" spans="1:8" s="607" customFormat="1" ht="15" customHeight="1">
      <c r="A45" s="1094" t="s">
        <v>46</v>
      </c>
      <c r="B45" s="2185">
        <v>924.13</v>
      </c>
      <c r="C45" s="2185">
        <v>1058.6799999999998</v>
      </c>
      <c r="D45" s="2184">
        <v>8.9600000000000009</v>
      </c>
      <c r="E45" s="2183">
        <v>218.23</v>
      </c>
      <c r="F45" s="2185">
        <v>123.04</v>
      </c>
      <c r="G45" s="2186">
        <v>573.9</v>
      </c>
      <c r="H45" s="2187">
        <v>924.13</v>
      </c>
    </row>
    <row r="46" spans="1:8" s="607" customFormat="1" ht="15" customHeight="1">
      <c r="A46" s="1094">
        <v>2015</v>
      </c>
      <c r="B46" s="2188">
        <v>3845.3172970000001</v>
      </c>
      <c r="C46" s="2188">
        <v>9302.3164149999993</v>
      </c>
      <c r="D46" s="2180">
        <v>0</v>
      </c>
      <c r="E46" s="2192">
        <v>2686.4601550000002</v>
      </c>
      <c r="F46" s="2188">
        <v>0</v>
      </c>
      <c r="G46" s="2181">
        <v>1158.8571419999998</v>
      </c>
      <c r="H46" s="2182">
        <f>SUM(E46+G46)</f>
        <v>3845.3172970000001</v>
      </c>
    </row>
    <row r="47" spans="1:8" s="607" customFormat="1" ht="15" customHeight="1">
      <c r="A47" s="1094" t="s">
        <v>43</v>
      </c>
      <c r="B47" s="2185">
        <v>1239.125143</v>
      </c>
      <c r="C47" s="2185">
        <v>2852.2084269999996</v>
      </c>
      <c r="D47" s="2184">
        <v>0</v>
      </c>
      <c r="E47" s="2183">
        <v>908.97273100000007</v>
      </c>
      <c r="F47" s="2185">
        <v>0</v>
      </c>
      <c r="G47" s="2186">
        <v>330.15241200000003</v>
      </c>
      <c r="H47" s="2187">
        <f>SUM(E47+G47)</f>
        <v>1239.1251430000002</v>
      </c>
    </row>
    <row r="48" spans="1:8" s="607" customFormat="1" ht="15" customHeight="1">
      <c r="A48" s="1094" t="s">
        <v>44</v>
      </c>
      <c r="B48" s="2185">
        <v>994.67187799999999</v>
      </c>
      <c r="C48" s="2185">
        <v>2360.9942810000002</v>
      </c>
      <c r="D48" s="2184">
        <v>0</v>
      </c>
      <c r="E48" s="2183">
        <v>637.01263700000004</v>
      </c>
      <c r="F48" s="2185">
        <v>0</v>
      </c>
      <c r="G48" s="2186">
        <v>357.65924099999995</v>
      </c>
      <c r="H48" s="2187">
        <f>SUM(E48+G48)</f>
        <v>994.67187799999999</v>
      </c>
    </row>
    <row r="49" spans="1:13" s="607" customFormat="1" ht="15" customHeight="1">
      <c r="A49" s="1094" t="s">
        <v>45</v>
      </c>
      <c r="B49" s="2185">
        <v>751.33102600000007</v>
      </c>
      <c r="C49" s="2185">
        <v>1293.8615719999998</v>
      </c>
      <c r="D49" s="2184">
        <v>0</v>
      </c>
      <c r="E49" s="2183">
        <v>408.373065</v>
      </c>
      <c r="F49" s="2185">
        <v>0</v>
      </c>
      <c r="G49" s="2186">
        <v>342.95796099999995</v>
      </c>
      <c r="H49" s="2187">
        <f>SUM(E49+G49)</f>
        <v>751.33102599999995</v>
      </c>
    </row>
    <row r="50" spans="1:13" s="607" customFormat="1" ht="15" customHeight="1">
      <c r="A50" s="1094" t="s">
        <v>46</v>
      </c>
      <c r="B50" s="2185">
        <v>860.18925000000002</v>
      </c>
      <c r="C50" s="2185">
        <v>2795.2521350000002</v>
      </c>
      <c r="D50" s="2184">
        <v>0</v>
      </c>
      <c r="E50" s="2183">
        <v>732.10172200000011</v>
      </c>
      <c r="F50" s="2185">
        <v>0</v>
      </c>
      <c r="G50" s="2186">
        <v>128.08752799999999</v>
      </c>
      <c r="H50" s="2187">
        <f>SUM(E50+G50)</f>
        <v>860.18925000000013</v>
      </c>
    </row>
    <row r="51" spans="1:13" s="607" customFormat="1" ht="15" customHeight="1">
      <c r="A51" s="1094">
        <v>2016</v>
      </c>
      <c r="B51" s="2188">
        <v>4555.5020690000001</v>
      </c>
      <c r="C51" s="2188">
        <v>8677.6886780000004</v>
      </c>
      <c r="D51" s="2180">
        <v>0</v>
      </c>
      <c r="E51" s="2179">
        <v>2329.090902402605</v>
      </c>
      <c r="F51" s="2188">
        <v>0</v>
      </c>
      <c r="G51" s="2181">
        <v>2062.8206686794306</v>
      </c>
      <c r="H51" s="2182">
        <v>4555.502051082035</v>
      </c>
      <c r="I51" s="2170"/>
    </row>
    <row r="52" spans="1:13" s="607" customFormat="1" ht="15" customHeight="1">
      <c r="A52" s="1094" t="s">
        <v>43</v>
      </c>
      <c r="B52" s="2185">
        <v>1328.5560270000001</v>
      </c>
      <c r="C52" s="2185">
        <v>3062.0146279999999</v>
      </c>
      <c r="D52" s="2184">
        <v>0</v>
      </c>
      <c r="E52" s="2183">
        <v>838.05228899999997</v>
      </c>
      <c r="F52" s="2185">
        <v>0</v>
      </c>
      <c r="G52" s="2186">
        <v>490.50373800000011</v>
      </c>
      <c r="H52" s="2187">
        <v>1328.5560270000001</v>
      </c>
      <c r="I52" s="2170"/>
    </row>
    <row r="53" spans="1:13" s="607" customFormat="1" ht="15" customHeight="1">
      <c r="A53" s="1094" t="s">
        <v>44</v>
      </c>
      <c r="B53" s="2185">
        <v>1128.7206059999999</v>
      </c>
      <c r="C53" s="2185">
        <v>1995.3722090000001</v>
      </c>
      <c r="D53" s="2184">
        <v>0</v>
      </c>
      <c r="E53" s="2183">
        <v>672.63374499999998</v>
      </c>
      <c r="F53" s="2185">
        <v>0</v>
      </c>
      <c r="G53" s="2186">
        <v>456.08686099999989</v>
      </c>
      <c r="H53" s="2187">
        <v>1128.7206059999999</v>
      </c>
      <c r="I53" s="2170"/>
    </row>
    <row r="54" spans="1:13" s="607" customFormat="1" ht="15" customHeight="1">
      <c r="A54" s="1094" t="s">
        <v>45</v>
      </c>
      <c r="B54" s="2185">
        <v>1239.553349</v>
      </c>
      <c r="C54" s="2185">
        <v>2550.7152969999997</v>
      </c>
      <c r="D54" s="2184">
        <v>0</v>
      </c>
      <c r="E54" s="2183">
        <v>569.28017559237196</v>
      </c>
      <c r="F54" s="2185">
        <v>0</v>
      </c>
      <c r="G54" s="2186">
        <v>670.27317340762806</v>
      </c>
      <c r="H54" s="2187">
        <v>1239.5533379420049</v>
      </c>
    </row>
    <row r="55" spans="1:13" s="607" customFormat="1" ht="15" customHeight="1">
      <c r="A55" s="1094" t="s">
        <v>46</v>
      </c>
      <c r="B55" s="2185">
        <v>858.67208700000003</v>
      </c>
      <c r="C55" s="2185">
        <v>1069.586544</v>
      </c>
      <c r="D55" s="2184">
        <v>0</v>
      </c>
      <c r="E55" s="2183">
        <v>249.12469281023351</v>
      </c>
      <c r="F55" s="2185">
        <v>0</v>
      </c>
      <c r="G55" s="2186">
        <v>609.54739418976646</v>
      </c>
      <c r="H55" s="2187">
        <v>858.67208014003086</v>
      </c>
    </row>
    <row r="56" spans="1:13" s="607" customFormat="1" ht="15" customHeight="1">
      <c r="A56" s="1094">
        <v>2017</v>
      </c>
      <c r="B56" s="2188">
        <f>SUM(B57:B60)</f>
        <v>4495.4800000000005</v>
      </c>
      <c r="C56" s="2188">
        <f t="shared" ref="C56:H56" si="0">SUM(C57:C60)</f>
        <v>7178.3700000000008</v>
      </c>
      <c r="D56" s="2180">
        <f t="shared" si="0"/>
        <v>247.20482099999998</v>
      </c>
      <c r="E56" s="2179">
        <f t="shared" si="0"/>
        <v>2550.0451120000002</v>
      </c>
      <c r="F56" s="2188">
        <f t="shared" si="0"/>
        <v>0</v>
      </c>
      <c r="G56" s="2181">
        <f t="shared" si="0"/>
        <v>1698.2230489999999</v>
      </c>
      <c r="H56" s="2182">
        <f t="shared" si="0"/>
        <v>4495.4729820000011</v>
      </c>
    </row>
    <row r="57" spans="1:13" s="607" customFormat="1" ht="15" customHeight="1">
      <c r="A57" s="1094" t="s">
        <v>43</v>
      </c>
      <c r="B57" s="2185">
        <f>321.81+384.83+698.97</f>
        <v>1405.6100000000001</v>
      </c>
      <c r="C57" s="2185">
        <f>636.4+1017.23+778.65</f>
        <v>2432.2800000000002</v>
      </c>
      <c r="D57" s="2193">
        <v>42.423299999999998</v>
      </c>
      <c r="E57" s="2183">
        <v>819.94611000000009</v>
      </c>
      <c r="F57" s="2185">
        <v>0</v>
      </c>
      <c r="G57" s="2186">
        <v>543.23851500000001</v>
      </c>
      <c r="H57" s="2187">
        <v>1405.6079250000003</v>
      </c>
      <c r="I57" s="2170"/>
      <c r="J57" s="2170"/>
      <c r="K57" s="2170"/>
      <c r="L57" s="2170"/>
      <c r="M57" s="2170"/>
    </row>
    <row r="58" spans="1:13" s="607" customFormat="1" ht="15" customHeight="1">
      <c r="A58" s="1094" t="s">
        <v>44</v>
      </c>
      <c r="B58" s="2185">
        <f>402.41+341.56+487.07</f>
        <v>1231.04</v>
      </c>
      <c r="C58" s="2185">
        <f>417.09+469.85+621.19</f>
        <v>1508.13</v>
      </c>
      <c r="D58" s="2193">
        <v>142.54872</v>
      </c>
      <c r="E58" s="2183">
        <v>539.42653399999995</v>
      </c>
      <c r="F58" s="2185">
        <v>0</v>
      </c>
      <c r="G58" s="2186">
        <v>549.05909399999996</v>
      </c>
      <c r="H58" s="2187">
        <v>1231.0343479999999</v>
      </c>
      <c r="I58" s="2170"/>
      <c r="J58" s="2170"/>
      <c r="K58" s="2170"/>
      <c r="L58" s="2170"/>
      <c r="M58" s="2170"/>
    </row>
    <row r="59" spans="1:13" s="607" customFormat="1" ht="15" customHeight="1">
      <c r="A59" s="1094" t="s">
        <v>45</v>
      </c>
      <c r="B59" s="2185">
        <f>381.96+484.72+390.03</f>
        <v>1256.71</v>
      </c>
      <c r="C59" s="2185">
        <f>517.72+612.05+946.59</f>
        <v>2076.36</v>
      </c>
      <c r="D59" s="2193">
        <v>36.252326999999994</v>
      </c>
      <c r="E59" s="2183">
        <v>696.8217820000001</v>
      </c>
      <c r="F59" s="2185">
        <v>0</v>
      </c>
      <c r="G59" s="2186">
        <v>523.64439500000003</v>
      </c>
      <c r="H59" s="2187">
        <v>1256.7185040000002</v>
      </c>
      <c r="I59" s="2170"/>
      <c r="J59" s="2170"/>
      <c r="K59" s="2170"/>
      <c r="L59" s="2170"/>
      <c r="M59" s="2170"/>
    </row>
    <row r="60" spans="1:13" s="607" customFormat="1" ht="15" customHeight="1">
      <c r="A60" s="1094" t="s">
        <v>46</v>
      </c>
      <c r="B60" s="2185">
        <f>264.16+337.96+0</f>
        <v>602.12</v>
      </c>
      <c r="C60" s="2185">
        <f>722.66+438.94+0</f>
        <v>1161.5999999999999</v>
      </c>
      <c r="D60" s="2193">
        <v>25.980474000000001</v>
      </c>
      <c r="E60" s="2183">
        <v>493.85068600000005</v>
      </c>
      <c r="F60" s="2185">
        <v>0</v>
      </c>
      <c r="G60" s="2186">
        <v>82.281045000000006</v>
      </c>
      <c r="H60" s="2187">
        <v>602.11220500000013</v>
      </c>
      <c r="I60" s="2170"/>
      <c r="J60" s="2170"/>
      <c r="K60" s="2170"/>
      <c r="L60" s="2170"/>
      <c r="M60" s="2170"/>
    </row>
    <row r="61" spans="1:13" s="2099" customFormat="1" ht="15" customHeight="1">
      <c r="A61" s="1094">
        <v>2018</v>
      </c>
      <c r="B61" s="2188">
        <f>SUM(B62:B65)</f>
        <v>3342.3883069999997</v>
      </c>
      <c r="C61" s="2188">
        <f t="shared" ref="C61:H61" si="1">SUM(C62:C65)</f>
        <v>6713.776828</v>
      </c>
      <c r="D61" s="2190">
        <f t="shared" si="1"/>
        <v>175.72068400000001</v>
      </c>
      <c r="E61" s="2179">
        <f t="shared" si="1"/>
        <v>1834.2042050000002</v>
      </c>
      <c r="F61" s="2188">
        <f t="shared" si="1"/>
        <v>0</v>
      </c>
      <c r="G61" s="2181">
        <f t="shared" si="1"/>
        <v>1332.463418</v>
      </c>
      <c r="H61" s="2182">
        <f t="shared" si="1"/>
        <v>3342.3883069999997</v>
      </c>
      <c r="I61" s="2194"/>
      <c r="J61" s="2194"/>
      <c r="K61" s="2194"/>
      <c r="L61" s="2194"/>
      <c r="M61" s="2194"/>
    </row>
    <row r="62" spans="1:13" s="607" customFormat="1" ht="15" customHeight="1">
      <c r="A62" s="1094" t="s">
        <v>43</v>
      </c>
      <c r="B62" s="2185">
        <v>1099.94047</v>
      </c>
      <c r="C62" s="2185">
        <v>2060.904869</v>
      </c>
      <c r="D62" s="2193">
        <v>38.818685000000002</v>
      </c>
      <c r="E62" s="2183">
        <v>725.6104610000001</v>
      </c>
      <c r="F62" s="2185">
        <v>0</v>
      </c>
      <c r="G62" s="2185">
        <v>335.511324</v>
      </c>
      <c r="H62" s="2187">
        <v>1099.94047</v>
      </c>
      <c r="I62" s="2170"/>
      <c r="J62" s="2170"/>
      <c r="K62" s="2170"/>
      <c r="L62" s="2170"/>
      <c r="M62" s="2170"/>
    </row>
    <row r="63" spans="1:13" s="607" customFormat="1" ht="15" customHeight="1">
      <c r="A63" s="1094" t="s">
        <v>44</v>
      </c>
      <c r="B63" s="2185">
        <v>553.42599899999993</v>
      </c>
      <c r="C63" s="2185">
        <v>1516.0419010000001</v>
      </c>
      <c r="D63" s="2193">
        <v>61.163930000000008</v>
      </c>
      <c r="E63" s="2183">
        <v>235.14218099999999</v>
      </c>
      <c r="F63" s="2185">
        <v>0</v>
      </c>
      <c r="G63" s="2185">
        <v>257.11988799999995</v>
      </c>
      <c r="H63" s="2187">
        <v>553.42599899999993</v>
      </c>
      <c r="I63" s="2170"/>
      <c r="J63" s="2170"/>
      <c r="K63" s="2170"/>
      <c r="L63" s="2170"/>
      <c r="M63" s="2170"/>
    </row>
    <row r="64" spans="1:13" s="607" customFormat="1" ht="15" customHeight="1">
      <c r="A64" s="1094" t="s">
        <v>45</v>
      </c>
      <c r="B64" s="2185">
        <v>983.76564699999994</v>
      </c>
      <c r="C64" s="2185">
        <v>1554.9950370000001</v>
      </c>
      <c r="D64" s="2193">
        <v>41.285801999999997</v>
      </c>
      <c r="E64" s="2183">
        <v>379.47555600000004</v>
      </c>
      <c r="F64" s="2185">
        <v>0</v>
      </c>
      <c r="G64" s="2185">
        <v>563.00428899999997</v>
      </c>
      <c r="H64" s="2187">
        <v>983.76564699999994</v>
      </c>
      <c r="I64" s="2170"/>
      <c r="J64" s="2170"/>
      <c r="K64" s="2170"/>
      <c r="L64" s="2170"/>
      <c r="M64" s="2170"/>
    </row>
    <row r="65" spans="1:13" s="607" customFormat="1" ht="15" customHeight="1" thickBot="1">
      <c r="A65" s="1408" t="s">
        <v>46</v>
      </c>
      <c r="B65" s="2195">
        <v>705.25619099999994</v>
      </c>
      <c r="C65" s="2195">
        <v>1581.8350209999999</v>
      </c>
      <c r="D65" s="2196">
        <v>34.452266999999999</v>
      </c>
      <c r="E65" s="2197">
        <v>493.97600699999998</v>
      </c>
      <c r="F65" s="2195">
        <v>0</v>
      </c>
      <c r="G65" s="2195">
        <v>176.82791700000001</v>
      </c>
      <c r="H65" s="2198">
        <v>705.25619099999994</v>
      </c>
      <c r="I65" s="2170"/>
      <c r="J65" s="2170"/>
      <c r="K65" s="2170"/>
      <c r="L65" s="2170"/>
      <c r="M65" s="2170"/>
    </row>
    <row r="66" spans="1:13" s="61" customFormat="1" ht="15" customHeight="1">
      <c r="A66" s="393" t="s">
        <v>47</v>
      </c>
      <c r="C66" s="214"/>
      <c r="D66" s="340"/>
      <c r="E66" s="340"/>
      <c r="F66" s="340"/>
      <c r="G66" s="340"/>
      <c r="H66" s="340"/>
    </row>
    <row r="67" spans="1:13" s="61" customFormat="1" ht="15" customHeight="1">
      <c r="A67" s="393" t="s">
        <v>1550</v>
      </c>
      <c r="D67" s="340"/>
      <c r="E67" s="95"/>
      <c r="F67" s="95"/>
      <c r="G67" s="95"/>
      <c r="H67" s="95"/>
    </row>
    <row r="68" spans="1:13" s="61" customFormat="1" ht="15" customHeight="1">
      <c r="A68" s="393" t="s">
        <v>1551</v>
      </c>
      <c r="D68" s="96"/>
      <c r="E68" s="96"/>
      <c r="F68" s="96"/>
      <c r="G68" s="96"/>
      <c r="H68" s="96"/>
    </row>
    <row r="69" spans="1:13" s="61" customFormat="1" ht="15" customHeight="1">
      <c r="A69" s="212"/>
      <c r="D69" s="95"/>
      <c r="E69" s="95"/>
      <c r="F69" s="95"/>
      <c r="G69" s="95"/>
      <c r="H69" s="95"/>
    </row>
    <row r="70" spans="1:13">
      <c r="B70" s="505"/>
      <c r="C70" s="505"/>
      <c r="D70" s="505"/>
      <c r="E70" s="505"/>
      <c r="F70" s="209"/>
      <c r="G70" s="209"/>
      <c r="H70" s="209"/>
      <c r="I70" s="209"/>
      <c r="J70" s="209"/>
      <c r="K70" s="209"/>
    </row>
    <row r="71" spans="1:13">
      <c r="B71" s="4"/>
      <c r="C71" s="4"/>
      <c r="D71" s="4"/>
      <c r="E71" s="4"/>
      <c r="F71" s="4"/>
    </row>
    <row r="72" spans="1:13">
      <c r="B72" s="4"/>
      <c r="C72" s="4"/>
      <c r="D72" s="4"/>
      <c r="E72" s="4"/>
      <c r="F72" s="4"/>
    </row>
    <row r="73" spans="1:13">
      <c r="B73" s="4"/>
      <c r="C73" s="4"/>
      <c r="D73" s="4"/>
      <c r="E73" s="4"/>
      <c r="F73" s="4"/>
    </row>
    <row r="74" spans="1:13">
      <c r="B74" s="4"/>
      <c r="C74" s="4"/>
      <c r="D74" s="4"/>
      <c r="E74" s="4"/>
      <c r="F74" s="4"/>
    </row>
  </sheetData>
  <mergeCells count="1">
    <mergeCell ref="D3:G3"/>
  </mergeCells>
  <hyperlinks>
    <hyperlink ref="A1" location="Menu!A1" display="Return to Menu"/>
  </hyperlinks>
  <pageMargins left="0.63" right="0.5" top="0.66" bottom="0.39" header="0.45" footer="0"/>
  <pageSetup paperSize="9" scale="6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F60"/>
  <sheetViews>
    <sheetView view="pageBreakPreview" zoomScaleSheetLayoutView="100" workbookViewId="0">
      <pane xSplit="1" ySplit="5" topLeftCell="B6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RowHeight="14.25"/>
  <cols>
    <col min="1" max="1" width="15.7109375" style="213" customWidth="1"/>
    <col min="2" max="2" width="15.5703125" style="2" customWidth="1"/>
    <col min="3" max="3" width="26.140625" style="2" customWidth="1"/>
    <col min="4" max="4" width="17.7109375" style="2" bestFit="1" customWidth="1"/>
    <col min="5" max="5" width="17.5703125" style="2" customWidth="1"/>
    <col min="6" max="6" width="20.42578125" style="2" customWidth="1"/>
    <col min="7" max="16384" width="9.140625" style="2"/>
  </cols>
  <sheetData>
    <row r="1" spans="1:5" ht="26.25">
      <c r="A1" s="390" t="s">
        <v>1123</v>
      </c>
    </row>
    <row r="2" spans="1:5" s="117" customFormat="1" ht="18" customHeight="1" thickBot="1">
      <c r="A2" s="1409" t="s">
        <v>1552</v>
      </c>
      <c r="B2" s="118"/>
      <c r="C2" s="118"/>
      <c r="D2" s="118"/>
      <c r="E2" s="118"/>
    </row>
    <row r="3" spans="1:5" ht="17.100000000000001" customHeight="1">
      <c r="A3" s="697"/>
      <c r="B3" s="2383" t="s">
        <v>1565</v>
      </c>
      <c r="C3" s="2302" t="s">
        <v>264</v>
      </c>
      <c r="D3" s="2302"/>
      <c r="E3" s="2312"/>
    </row>
    <row r="4" spans="1:5" ht="16.5" customHeight="1">
      <c r="A4" s="698" t="s">
        <v>28</v>
      </c>
      <c r="B4" s="2384"/>
      <c r="C4" s="1642" t="s">
        <v>265</v>
      </c>
      <c r="D4" s="1642" t="s">
        <v>1563</v>
      </c>
      <c r="E4" s="1643" t="s">
        <v>797</v>
      </c>
    </row>
    <row r="5" spans="1:5" ht="21" customHeight="1" thickBot="1">
      <c r="A5" s="699"/>
      <c r="B5" s="2385"/>
      <c r="C5" s="1047" t="s">
        <v>266</v>
      </c>
      <c r="D5" s="1047" t="s">
        <v>1566</v>
      </c>
      <c r="E5" s="1052" t="s">
        <v>1567</v>
      </c>
    </row>
    <row r="6" spans="1:5" ht="18" customHeight="1">
      <c r="A6" s="698">
        <v>1981</v>
      </c>
      <c r="B6" s="2199">
        <v>5.782</v>
      </c>
      <c r="C6" s="2200">
        <v>3.4049</v>
      </c>
      <c r="D6" s="2201">
        <v>0.96860000000000002</v>
      </c>
      <c r="E6" s="2202">
        <v>1.4085000000000001</v>
      </c>
    </row>
    <row r="7" spans="1:5" ht="17.100000000000001" customHeight="1">
      <c r="A7" s="698">
        <v>1982</v>
      </c>
      <c r="B7" s="2199">
        <v>9.782</v>
      </c>
      <c r="C7" s="2200">
        <v>5.4637000000000002</v>
      </c>
      <c r="D7" s="2201">
        <v>2.3614999999999999</v>
      </c>
      <c r="E7" s="2202">
        <v>1.9567999999999999</v>
      </c>
    </row>
    <row r="8" spans="1:5" ht="17.100000000000001" customHeight="1">
      <c r="A8" s="698">
        <v>1983</v>
      </c>
      <c r="B8" s="2199">
        <v>13.476000000000001</v>
      </c>
      <c r="C8" s="2200">
        <v>6.0181000000000004</v>
      </c>
      <c r="D8" s="2201">
        <v>4.7362000000000002</v>
      </c>
      <c r="E8" s="2202">
        <v>2.7216999999999998</v>
      </c>
    </row>
    <row r="9" spans="1:5" ht="17.100000000000001" customHeight="1">
      <c r="A9" s="698">
        <v>1984</v>
      </c>
      <c r="B9" s="2199">
        <v>15.475400000000002</v>
      </c>
      <c r="C9" s="2200">
        <v>4.8600000000000003</v>
      </c>
      <c r="D9" s="2201">
        <v>8.1730999999999998</v>
      </c>
      <c r="E9" s="2202">
        <v>2.4423000000000004</v>
      </c>
    </row>
    <row r="10" spans="1:5" ht="17.100000000000001" customHeight="1">
      <c r="A10" s="698">
        <v>1985</v>
      </c>
      <c r="B10" s="2199">
        <v>16.975999999999999</v>
      </c>
      <c r="C10" s="2200">
        <v>6.1840999999999999</v>
      </c>
      <c r="D10" s="2201">
        <v>9.0180000000000007</v>
      </c>
      <c r="E10" s="2202">
        <v>1.7739</v>
      </c>
    </row>
    <row r="11" spans="1:5" ht="17.100000000000001" customHeight="1">
      <c r="A11" s="698">
        <v>1986</v>
      </c>
      <c r="B11" s="2199">
        <v>16.975999999999999</v>
      </c>
      <c r="C11" s="2200">
        <v>11.585000000000001</v>
      </c>
      <c r="D11" s="2201">
        <v>3.16</v>
      </c>
      <c r="E11" s="2202">
        <v>2.2309999999999999</v>
      </c>
    </row>
    <row r="12" spans="1:5" ht="17.100000000000001" customHeight="1">
      <c r="A12" s="698">
        <v>1987</v>
      </c>
      <c r="B12" s="2199">
        <v>25.225999999999999</v>
      </c>
      <c r="C12" s="2200">
        <v>14.215299999999999</v>
      </c>
      <c r="D12" s="2201">
        <v>5.5111000000000008</v>
      </c>
      <c r="E12" s="2202">
        <v>5.4996</v>
      </c>
    </row>
    <row r="13" spans="1:5" ht="17.100000000000001" customHeight="1">
      <c r="A13" s="698">
        <v>1988</v>
      </c>
      <c r="B13" s="2199">
        <v>35.475999999999992</v>
      </c>
      <c r="C13" s="2200">
        <v>22.560299999999998</v>
      </c>
      <c r="D13" s="2201">
        <v>5.4329999999999998</v>
      </c>
      <c r="E13" s="2202">
        <v>7.4826999999999995</v>
      </c>
    </row>
    <row r="14" spans="1:5" ht="17.100000000000001" customHeight="1">
      <c r="A14" s="698">
        <v>1989</v>
      </c>
      <c r="B14" s="2199">
        <v>24.126000000000001</v>
      </c>
      <c r="C14" s="2200">
        <v>11.164</v>
      </c>
      <c r="D14" s="2201">
        <v>2.6197999999999997</v>
      </c>
      <c r="E14" s="2202">
        <v>10.3422</v>
      </c>
    </row>
    <row r="15" spans="1:5" ht="17.100000000000001" customHeight="1">
      <c r="A15" s="698">
        <v>1990</v>
      </c>
      <c r="B15" s="2199">
        <v>25.475999999999999</v>
      </c>
      <c r="C15" s="2200">
        <v>3.4039000000000001</v>
      </c>
      <c r="D15" s="2201">
        <v>8.0119000000000007</v>
      </c>
      <c r="E15" s="2202">
        <v>14.060199999999998</v>
      </c>
    </row>
    <row r="16" spans="1:5" ht="17.100000000000001" customHeight="1">
      <c r="A16" s="698">
        <v>1991</v>
      </c>
      <c r="B16" s="2199">
        <v>56.728300000000004</v>
      </c>
      <c r="C16" s="2200">
        <v>34.756</v>
      </c>
      <c r="D16" s="2201">
        <v>6.9272</v>
      </c>
      <c r="E16" s="2202">
        <v>15.045099999999998</v>
      </c>
    </row>
    <row r="17" spans="1:5" ht="17.100000000000001" customHeight="1">
      <c r="A17" s="698">
        <v>1992</v>
      </c>
      <c r="B17" s="2199">
        <v>103.3175</v>
      </c>
      <c r="C17" s="2200">
        <v>81.143000000000001</v>
      </c>
      <c r="D17" s="2201">
        <v>6.1858000000000004</v>
      </c>
      <c r="E17" s="2202">
        <v>15.988700000000001</v>
      </c>
    </row>
    <row r="18" spans="1:5" ht="17.100000000000001" customHeight="1">
      <c r="A18" s="698">
        <v>1993</v>
      </c>
      <c r="B18" s="2199">
        <v>103.3265</v>
      </c>
      <c r="C18" s="2200">
        <v>47.386499999999998</v>
      </c>
      <c r="D18" s="2201">
        <v>38.2455</v>
      </c>
      <c r="E18" s="2202">
        <v>17.694500000000001</v>
      </c>
    </row>
    <row r="19" spans="1:5" ht="17.100000000000001" customHeight="1">
      <c r="A19" s="698">
        <v>1994</v>
      </c>
      <c r="B19" s="2199">
        <v>103.3265</v>
      </c>
      <c r="C19" s="2200">
        <v>30.184200000000001</v>
      </c>
      <c r="D19" s="2201">
        <v>36.924199999999999</v>
      </c>
      <c r="E19" s="2202">
        <v>36.2181</v>
      </c>
    </row>
    <row r="20" spans="1:5" ht="17.100000000000001" customHeight="1">
      <c r="A20" s="698">
        <v>1995</v>
      </c>
      <c r="B20" s="2199">
        <v>103.3265</v>
      </c>
      <c r="C20" s="2200">
        <v>41.984099999999998</v>
      </c>
      <c r="D20" s="2201">
        <v>19.817399999999999</v>
      </c>
      <c r="E20" s="2202">
        <v>41.524999999999999</v>
      </c>
    </row>
    <row r="21" spans="1:5" ht="17.100000000000001" customHeight="1">
      <c r="A21" s="698">
        <v>1996</v>
      </c>
      <c r="B21" s="2199">
        <v>103.3265</v>
      </c>
      <c r="C21" s="2200">
        <v>9.4908999999999999</v>
      </c>
      <c r="D21" s="2201">
        <v>55.718499999999999</v>
      </c>
      <c r="E21" s="2202">
        <v>38.117100000000001</v>
      </c>
    </row>
    <row r="22" spans="1:5" ht="17.100000000000001" customHeight="1">
      <c r="A22" s="698">
        <v>1997</v>
      </c>
      <c r="B22" s="2199">
        <v>221.8005</v>
      </c>
      <c r="C22" s="2200">
        <v>141.67660000000001</v>
      </c>
      <c r="D22" s="2201">
        <v>44.436200000000007</v>
      </c>
      <c r="E22" s="2202">
        <v>35.6877</v>
      </c>
    </row>
    <row r="23" spans="1:5" ht="17.100000000000001" customHeight="1">
      <c r="A23" s="698">
        <v>1998</v>
      </c>
      <c r="B23" s="2199">
        <v>221.8015</v>
      </c>
      <c r="C23" s="2200">
        <v>132.51339999999999</v>
      </c>
      <c r="D23" s="2201">
        <v>48.953000000000003</v>
      </c>
      <c r="E23" s="2202">
        <v>40.335099999999997</v>
      </c>
    </row>
    <row r="24" spans="1:5" ht="17.100000000000001" customHeight="1">
      <c r="A24" s="698">
        <v>1999</v>
      </c>
      <c r="B24" s="2199">
        <v>361.75840000000005</v>
      </c>
      <c r="C24" s="2200">
        <v>79.860500000000002</v>
      </c>
      <c r="D24" s="2201">
        <v>198.86600000000001</v>
      </c>
      <c r="E24" s="2202">
        <v>43.798000000000002</v>
      </c>
    </row>
    <row r="25" spans="1:5" ht="17.100000000000001" customHeight="1">
      <c r="A25" s="698">
        <v>2000</v>
      </c>
      <c r="B25" s="2199">
        <v>361.75840000000005</v>
      </c>
      <c r="C25" s="2200">
        <v>87.355500000000006</v>
      </c>
      <c r="D25" s="2201">
        <v>288.21289999999999</v>
      </c>
      <c r="E25" s="2202">
        <v>89.967399999999998</v>
      </c>
    </row>
    <row r="26" spans="1:5" ht="17.100000000000001" customHeight="1">
      <c r="A26" s="698">
        <v>2001</v>
      </c>
      <c r="B26" s="2199">
        <v>584.53579999999999</v>
      </c>
      <c r="C26" s="2200">
        <v>325.32850000000002</v>
      </c>
      <c r="D26" s="2201">
        <v>199.26150000000001</v>
      </c>
      <c r="E26" s="2202">
        <v>59.945800000000006</v>
      </c>
    </row>
    <row r="27" spans="1:5" ht="17.100000000000001" customHeight="1">
      <c r="A27" s="698">
        <v>2002</v>
      </c>
      <c r="B27" s="2199">
        <v>584.53579999999999</v>
      </c>
      <c r="C27" s="2200">
        <v>134.9607</v>
      </c>
      <c r="D27" s="2201">
        <v>396.28719999999998</v>
      </c>
      <c r="E27" s="2202">
        <v>53.2879</v>
      </c>
    </row>
    <row r="28" spans="1:5" ht="17.100000000000001" customHeight="1">
      <c r="A28" s="698">
        <v>2003</v>
      </c>
      <c r="B28" s="2199">
        <v>825.05449999999996</v>
      </c>
      <c r="C28" s="2203">
        <v>255.66460000000001</v>
      </c>
      <c r="D28" s="2204">
        <v>430.83690000000001</v>
      </c>
      <c r="E28" s="2205">
        <v>138.55500000000001</v>
      </c>
    </row>
    <row r="29" spans="1:5" ht="17.100000000000001" customHeight="1">
      <c r="A29" s="698">
        <v>2004</v>
      </c>
      <c r="B29" s="2206">
        <v>871.57690000000002</v>
      </c>
      <c r="C29" s="2207">
        <v>60.807400000000001</v>
      </c>
      <c r="D29" s="2204">
        <v>622.49030000000005</v>
      </c>
      <c r="E29" s="2208">
        <v>188.2792</v>
      </c>
    </row>
    <row r="30" spans="1:5" ht="17.100000000000001" customHeight="1">
      <c r="A30" s="698">
        <v>2005</v>
      </c>
      <c r="B30" s="2206">
        <v>854.82839999999999</v>
      </c>
      <c r="C30" s="2207">
        <v>82.679100000000005</v>
      </c>
      <c r="D30" s="2204">
        <v>585.03098</v>
      </c>
      <c r="E30" s="2208">
        <v>187.11832000000001</v>
      </c>
    </row>
    <row r="31" spans="1:5" ht="17.100000000000001" customHeight="1">
      <c r="A31" s="698">
        <v>2006</v>
      </c>
      <c r="B31" s="2206">
        <v>695</v>
      </c>
      <c r="C31" s="2207">
        <v>33.69</v>
      </c>
      <c r="D31" s="2209">
        <v>520.57000000000005</v>
      </c>
      <c r="E31" s="2208">
        <v>140.74</v>
      </c>
    </row>
    <row r="32" spans="1:5" ht="17.100000000000001" customHeight="1">
      <c r="A32" s="698">
        <v>2007</v>
      </c>
      <c r="B32" s="2210">
        <v>574.92943000000002</v>
      </c>
      <c r="C32" s="2211">
        <v>5.9408399999999997</v>
      </c>
      <c r="D32" s="2211">
        <v>551.42348000000004</v>
      </c>
      <c r="E32" s="2212">
        <v>17.565110000000001</v>
      </c>
    </row>
    <row r="33" spans="1:6" ht="17.100000000000001" customHeight="1">
      <c r="A33" s="698">
        <v>2008</v>
      </c>
      <c r="B33" s="2210">
        <v>471.92939999999999</v>
      </c>
      <c r="C33" s="2213">
        <v>0.41010000000000002</v>
      </c>
      <c r="D33" s="2211">
        <v>352.41320000000002</v>
      </c>
      <c r="E33" s="2212">
        <v>119.1061</v>
      </c>
    </row>
    <row r="34" spans="1:6" ht="17.100000000000001" customHeight="1">
      <c r="A34" s="698">
        <v>2009</v>
      </c>
      <c r="B34" s="2210">
        <v>797.48248000000001</v>
      </c>
      <c r="C34" s="2211">
        <v>1.9002999999999999</v>
      </c>
      <c r="D34" s="2211">
        <v>644.78467999999998</v>
      </c>
      <c r="E34" s="2212">
        <v>150.79750000000001</v>
      </c>
      <c r="F34" s="4"/>
    </row>
    <row r="35" spans="1:6" ht="17.100000000000001" customHeight="1">
      <c r="A35" s="698">
        <v>2010</v>
      </c>
      <c r="B35" s="2210">
        <v>1277.1000000000001</v>
      </c>
      <c r="C35" s="2211">
        <v>42.17</v>
      </c>
      <c r="D35" s="2211">
        <v>756.76</v>
      </c>
      <c r="E35" s="2212">
        <v>478.17</v>
      </c>
      <c r="F35" s="4"/>
    </row>
    <row r="36" spans="1:6" ht="17.100000000000001" customHeight="1">
      <c r="A36" s="698">
        <v>2011</v>
      </c>
      <c r="B36" s="2210">
        <v>1727.91</v>
      </c>
      <c r="C36" s="2211">
        <v>69.3</v>
      </c>
      <c r="D36" s="2211">
        <v>1658.61</v>
      </c>
      <c r="E36" s="2212">
        <v>0</v>
      </c>
      <c r="F36" s="4"/>
    </row>
    <row r="37" spans="1:6" ht="17.100000000000001" customHeight="1">
      <c r="A37" s="698">
        <v>2012</v>
      </c>
      <c r="B37" s="2210">
        <v>2122.9269599999998</v>
      </c>
      <c r="C37" s="2211">
        <v>62.32358</v>
      </c>
      <c r="D37" s="2211">
        <v>1419.5790500000001</v>
      </c>
      <c r="E37" s="2212">
        <v>641.02431999999999</v>
      </c>
      <c r="F37" s="4"/>
    </row>
    <row r="38" spans="1:6" ht="17.100000000000001" customHeight="1">
      <c r="A38" s="698">
        <v>2013</v>
      </c>
      <c r="B38" s="2210">
        <v>2581.5506399999999</v>
      </c>
      <c r="C38" s="2211">
        <v>59.015262</v>
      </c>
      <c r="D38" s="2211">
        <v>1317.8809099999999</v>
      </c>
      <c r="E38" s="2212">
        <v>1204.6544680000002</v>
      </c>
      <c r="F38" s="4"/>
    </row>
    <row r="39" spans="1:6" ht="17.100000000000001" customHeight="1">
      <c r="A39" s="698">
        <v>2014</v>
      </c>
      <c r="B39" s="2210">
        <v>2815.52</v>
      </c>
      <c r="C39" s="2211">
        <v>1.81</v>
      </c>
      <c r="D39" s="2211">
        <v>1969.12</v>
      </c>
      <c r="E39" s="2212">
        <v>844.59</v>
      </c>
      <c r="F39" s="4"/>
    </row>
    <row r="40" spans="1:6" ht="17.100000000000001" customHeight="1">
      <c r="A40" s="698">
        <v>2015</v>
      </c>
      <c r="B40" s="2210">
        <v>2772.8670379999999</v>
      </c>
      <c r="C40" s="2211">
        <v>232.84079500000001</v>
      </c>
      <c r="D40" s="2211">
        <v>1046.873963</v>
      </c>
      <c r="E40" s="2212">
        <v>1493.15228</v>
      </c>
      <c r="F40" s="4"/>
    </row>
    <row r="41" spans="1:6" ht="17.100000000000001" customHeight="1">
      <c r="A41" s="698">
        <v>2016</v>
      </c>
      <c r="B41" s="2210">
        <v>3277.2788310000001</v>
      </c>
      <c r="C41" s="2211">
        <v>2.1249659999999997</v>
      </c>
      <c r="D41" s="2211">
        <v>1265.2061461169999</v>
      </c>
      <c r="E41" s="2212">
        <v>2009.9477188830001</v>
      </c>
      <c r="F41" s="4"/>
    </row>
    <row r="42" spans="1:6" ht="17.100000000000001" customHeight="1">
      <c r="A42" s="698">
        <v>2017</v>
      </c>
      <c r="B42" s="2214">
        <v>3579.7991380000021</v>
      </c>
      <c r="C42" s="2215">
        <v>62.799984878037904</v>
      </c>
      <c r="D42" s="2215">
        <v>2141.6794842929339</v>
      </c>
      <c r="E42" s="2216">
        <v>1375.3196688290302</v>
      </c>
      <c r="F42" s="4"/>
    </row>
    <row r="43" spans="1:6" ht="17.100000000000001" customHeight="1">
      <c r="A43" s="698" t="s">
        <v>43</v>
      </c>
      <c r="B43" s="2210">
        <v>3600.5342400000004</v>
      </c>
      <c r="C43" s="2211">
        <v>2.1249659999999997</v>
      </c>
      <c r="D43" s="2211">
        <v>1444.900012117</v>
      </c>
      <c r="E43" s="2212">
        <v>2153.5092618829999</v>
      </c>
      <c r="F43" s="4"/>
    </row>
    <row r="44" spans="1:6" ht="17.100000000000001" customHeight="1">
      <c r="A44" s="698" t="s">
        <v>44</v>
      </c>
      <c r="B44" s="2210">
        <v>3702.8316789999999</v>
      </c>
      <c r="C44" s="2211">
        <v>2.1249659999999997</v>
      </c>
      <c r="D44" s="2211">
        <v>1663.432600117</v>
      </c>
      <c r="E44" s="2212">
        <v>2037.274112883</v>
      </c>
      <c r="F44" s="4"/>
    </row>
    <row r="45" spans="1:6" ht="17.100000000000001" customHeight="1">
      <c r="A45" s="698" t="s">
        <v>45</v>
      </c>
      <c r="B45" s="2210">
        <v>3777.8316789999967</v>
      </c>
      <c r="C45" s="2211">
        <v>206.46861496063701</v>
      </c>
      <c r="D45" s="2211">
        <v>1371.7553861575102</v>
      </c>
      <c r="E45" s="2212">
        <v>2199.6076778818501</v>
      </c>
      <c r="F45" s="4"/>
    </row>
    <row r="46" spans="1:6" ht="17.100000000000001" customHeight="1">
      <c r="A46" s="698" t="s">
        <v>46</v>
      </c>
      <c r="B46" s="2210">
        <v>3579.7991380000021</v>
      </c>
      <c r="C46" s="2211">
        <v>62.799984878037904</v>
      </c>
      <c r="D46" s="2211">
        <v>2141.6794842929339</v>
      </c>
      <c r="E46" s="2212">
        <v>1375.3196688290302</v>
      </c>
      <c r="F46" s="4"/>
    </row>
    <row r="47" spans="1:6" ht="17.100000000000001" customHeight="1">
      <c r="A47" s="698">
        <v>2018</v>
      </c>
      <c r="B47" s="2214">
        <v>2735.9675380000003</v>
      </c>
      <c r="C47" s="2215">
        <v>367.26884200000001</v>
      </c>
      <c r="D47" s="2215">
        <v>1324.7198759999999</v>
      </c>
      <c r="E47" s="2216">
        <v>1043.97882</v>
      </c>
      <c r="F47" s="4"/>
    </row>
    <row r="48" spans="1:6" ht="17.100000000000001" customHeight="1">
      <c r="A48" s="698" t="s">
        <v>43</v>
      </c>
      <c r="B48" s="2210">
        <v>3312.810606</v>
      </c>
      <c r="C48" s="2211">
        <v>113.76408599999999</v>
      </c>
      <c r="D48" s="2211">
        <v>976.15942099999995</v>
      </c>
      <c r="E48" s="2212">
        <v>2222.887099</v>
      </c>
      <c r="F48" s="4"/>
    </row>
    <row r="49" spans="1:6" ht="17.100000000000001" customHeight="1">
      <c r="A49" s="506" t="s">
        <v>44</v>
      </c>
      <c r="B49" s="2211">
        <v>2953.5806960000004</v>
      </c>
      <c r="C49" s="2217">
        <v>150.231989</v>
      </c>
      <c r="D49" s="2211">
        <v>848.65583700000002</v>
      </c>
      <c r="E49" s="2212">
        <v>1954.6928700000001</v>
      </c>
      <c r="F49" s="4"/>
    </row>
    <row r="50" spans="1:6" ht="17.100000000000001" customHeight="1">
      <c r="A50" s="506" t="s">
        <v>45</v>
      </c>
      <c r="B50" s="2211">
        <v>2814.0140419999998</v>
      </c>
      <c r="C50" s="2217">
        <v>93.140498000000008</v>
      </c>
      <c r="D50" s="2211">
        <v>1233.9316889999998</v>
      </c>
      <c r="E50" s="2212">
        <v>1486.941855</v>
      </c>
      <c r="F50" s="4"/>
    </row>
    <row r="51" spans="1:6" ht="17.100000000000001" customHeight="1" thickBot="1">
      <c r="A51" s="1051" t="s">
        <v>46</v>
      </c>
      <c r="B51" s="2218">
        <v>2735.9675380000003</v>
      </c>
      <c r="C51" s="2219">
        <v>367.26884200000001</v>
      </c>
      <c r="D51" s="2218">
        <v>1324.7198759999999</v>
      </c>
      <c r="E51" s="2220">
        <v>1043.97882</v>
      </c>
      <c r="F51" s="4"/>
    </row>
    <row r="52" spans="1:6" ht="17.100000000000001" customHeight="1">
      <c r="A52" s="393" t="s">
        <v>1564</v>
      </c>
      <c r="B52" s="61"/>
      <c r="C52" s="95"/>
      <c r="D52" s="95"/>
      <c r="E52" s="95"/>
      <c r="F52" s="4"/>
    </row>
    <row r="53" spans="1:6" ht="17.100000000000001" customHeight="1">
      <c r="A53" s="393" t="s">
        <v>1570</v>
      </c>
      <c r="B53" s="61"/>
      <c r="C53" s="95"/>
      <c r="D53" s="95"/>
      <c r="E53" s="95"/>
      <c r="F53" s="4"/>
    </row>
    <row r="54" spans="1:6" ht="17.100000000000001" customHeight="1">
      <c r="A54" s="1451" t="s">
        <v>1571</v>
      </c>
      <c r="B54" s="61"/>
      <c r="C54" s="95"/>
      <c r="D54" s="95"/>
      <c r="E54" s="95"/>
      <c r="F54" s="505"/>
    </row>
    <row r="55" spans="1:6" ht="16.5" customHeight="1">
      <c r="A55" s="2386" t="s">
        <v>1568</v>
      </c>
      <c r="B55" s="2386"/>
      <c r="C55" s="2386"/>
      <c r="D55" s="2386"/>
      <c r="E55" s="2386"/>
      <c r="F55" s="505"/>
    </row>
    <row r="56" spans="1:6" s="61" customFormat="1" ht="17.100000000000001" customHeight="1">
      <c r="A56" s="393" t="s">
        <v>1569</v>
      </c>
      <c r="C56" s="95"/>
      <c r="D56" s="95"/>
      <c r="E56" s="95"/>
      <c r="F56" s="4"/>
    </row>
    <row r="57" spans="1:6" s="61" customFormat="1" ht="17.100000000000001" customHeight="1">
      <c r="A57" s="213"/>
      <c r="B57" s="2"/>
      <c r="C57" s="25"/>
      <c r="D57" s="25"/>
      <c r="E57" s="25"/>
      <c r="F57" s="4"/>
    </row>
    <row r="58" spans="1:6" s="61" customFormat="1" ht="17.100000000000001" customHeight="1">
      <c r="A58" s="213"/>
      <c r="B58" s="2"/>
      <c r="C58" s="2"/>
      <c r="D58" s="2"/>
      <c r="E58" s="2"/>
      <c r="F58" s="4"/>
    </row>
    <row r="59" spans="1:6" s="61" customFormat="1" ht="17.100000000000001" customHeight="1">
      <c r="A59" s="213"/>
      <c r="B59" s="2"/>
      <c r="C59" s="2"/>
      <c r="D59" s="2"/>
      <c r="E59" s="2"/>
      <c r="F59" s="4"/>
    </row>
    <row r="60" spans="1:6" s="61" customFormat="1" ht="17.100000000000001" customHeight="1">
      <c r="A60" s="213"/>
      <c r="B60" s="2"/>
      <c r="C60" s="2"/>
      <c r="D60" s="2"/>
      <c r="E60" s="2"/>
      <c r="F60" s="4"/>
    </row>
  </sheetData>
  <mergeCells count="3">
    <mergeCell ref="B3:B5"/>
    <mergeCell ref="C3:E3"/>
    <mergeCell ref="A55:E55"/>
  </mergeCells>
  <hyperlinks>
    <hyperlink ref="A1" location="Menu!A1" display="Return to Menu"/>
  </hyperlinks>
  <pageMargins left="0.68" right="0.4" top="0.84" bottom="0.75" header="0.64" footer="0"/>
  <pageSetup paperSize="9" scale="7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27"/>
  <sheetViews>
    <sheetView view="pageBreakPreview" zoomScaleNormal="100" zoomScaleSheetLayoutView="100" workbookViewId="0"/>
  </sheetViews>
  <sheetFormatPr defaultRowHeight="15"/>
  <cols>
    <col min="1" max="1" width="12" style="236" customWidth="1"/>
    <col min="2" max="2" width="15.7109375" customWidth="1"/>
    <col min="3" max="7" width="14.7109375" customWidth="1"/>
    <col min="9" max="9" width="9.5703125" bestFit="1" customWidth="1"/>
  </cols>
  <sheetData>
    <row r="1" spans="1:9" ht="26.25">
      <c r="A1" s="390" t="s">
        <v>1123</v>
      </c>
    </row>
    <row r="2" spans="1:9" ht="18" customHeight="1" thickBot="1">
      <c r="A2" s="2382" t="s">
        <v>1579</v>
      </c>
      <c r="B2" s="2382"/>
      <c r="C2" s="2382"/>
      <c r="D2" s="2382"/>
      <c r="E2" s="2382"/>
      <c r="F2" s="2382"/>
      <c r="G2" s="2382"/>
      <c r="I2" s="301"/>
    </row>
    <row r="3" spans="1:9" s="19" customFormat="1" ht="18" customHeight="1">
      <c r="A3" s="697"/>
      <c r="B3" s="2383" t="s">
        <v>770</v>
      </c>
      <c r="C3" s="2302" t="s">
        <v>267</v>
      </c>
      <c r="D3" s="2302"/>
      <c r="E3" s="2302"/>
      <c r="F3" s="2302"/>
      <c r="G3" s="2312"/>
    </row>
    <row r="4" spans="1:9" s="19" customFormat="1" ht="18" customHeight="1">
      <c r="A4" s="698" t="s">
        <v>28</v>
      </c>
      <c r="B4" s="2387"/>
      <c r="C4" s="18" t="s">
        <v>30</v>
      </c>
      <c r="D4" s="18" t="s">
        <v>31</v>
      </c>
      <c r="E4" s="18" t="s">
        <v>32</v>
      </c>
      <c r="F4" s="18" t="s">
        <v>268</v>
      </c>
      <c r="G4" s="637" t="s">
        <v>769</v>
      </c>
      <c r="I4" s="183"/>
    </row>
    <row r="5" spans="1:9" s="19" customFormat="1" ht="18" customHeight="1" thickBot="1">
      <c r="A5" s="699"/>
      <c r="B5" s="2388"/>
      <c r="C5" s="20" t="s">
        <v>37</v>
      </c>
      <c r="D5" s="20" t="s">
        <v>38</v>
      </c>
      <c r="E5" s="20" t="s">
        <v>38</v>
      </c>
      <c r="F5" s="20" t="s">
        <v>771</v>
      </c>
      <c r="G5" s="639"/>
    </row>
    <row r="6" spans="1:9" ht="18" customHeight="1">
      <c r="A6" s="698">
        <v>1981</v>
      </c>
      <c r="B6" s="1504">
        <v>2301.6</v>
      </c>
      <c r="C6" s="1505">
        <v>1112.5999999999999</v>
      </c>
      <c r="D6" s="1505">
        <v>850.4</v>
      </c>
      <c r="E6" s="1505">
        <v>18.3</v>
      </c>
      <c r="F6" s="1505" t="s">
        <v>42</v>
      </c>
      <c r="G6" s="1506">
        <v>320.3</v>
      </c>
    </row>
    <row r="7" spans="1:9" ht="18" customHeight="1">
      <c r="A7" s="698">
        <v>1982</v>
      </c>
      <c r="B7" s="1507">
        <v>1665.6</v>
      </c>
      <c r="C7" s="1508">
        <v>900.3</v>
      </c>
      <c r="D7" s="1508">
        <v>625.79999999999995</v>
      </c>
      <c r="E7" s="1508">
        <v>2.9</v>
      </c>
      <c r="F7" s="1508" t="s">
        <v>42</v>
      </c>
      <c r="G7" s="1509">
        <v>136.6</v>
      </c>
    </row>
    <row r="8" spans="1:9" ht="18" customHeight="1">
      <c r="A8" s="698">
        <v>1983</v>
      </c>
      <c r="B8" s="1507">
        <v>4914.3999999999996</v>
      </c>
      <c r="C8" s="1508">
        <v>3560.7</v>
      </c>
      <c r="D8" s="1508">
        <v>798.7</v>
      </c>
      <c r="E8" s="1508">
        <v>11</v>
      </c>
      <c r="F8" s="1508" t="s">
        <v>42</v>
      </c>
      <c r="G8" s="1509">
        <v>544</v>
      </c>
    </row>
    <row r="9" spans="1:9" ht="18" customHeight="1">
      <c r="A9" s="698">
        <v>1984</v>
      </c>
      <c r="B9" s="1507">
        <v>6413.0999999999995</v>
      </c>
      <c r="C9" s="1508">
        <v>4304.2</v>
      </c>
      <c r="D9" s="1508">
        <v>1429.5</v>
      </c>
      <c r="E9" s="1508">
        <v>17.5</v>
      </c>
      <c r="F9" s="1508" t="s">
        <v>42</v>
      </c>
      <c r="G9" s="1509">
        <v>661.9</v>
      </c>
    </row>
    <row r="10" spans="1:9" ht="18" customHeight="1">
      <c r="A10" s="698">
        <v>1985</v>
      </c>
      <c r="B10" s="1507">
        <v>8354.0999999999985</v>
      </c>
      <c r="C10" s="1508">
        <v>3724.4</v>
      </c>
      <c r="D10" s="1508">
        <v>2264</v>
      </c>
      <c r="E10" s="1508">
        <v>105</v>
      </c>
      <c r="F10" s="1508" t="s">
        <v>42</v>
      </c>
      <c r="G10" s="1509">
        <v>2260.6999999999998</v>
      </c>
    </row>
    <row r="11" spans="1:9" ht="18" customHeight="1">
      <c r="A11" s="698">
        <v>1986</v>
      </c>
      <c r="B11" s="1507">
        <v>6654.7</v>
      </c>
      <c r="C11" s="1508">
        <v>4518.3</v>
      </c>
      <c r="D11" s="1508">
        <v>1360.8</v>
      </c>
      <c r="E11" s="1508">
        <v>50.2</v>
      </c>
      <c r="F11" s="1508" t="s">
        <v>42</v>
      </c>
      <c r="G11" s="1509">
        <v>725.4</v>
      </c>
    </row>
    <row r="12" spans="1:9" ht="18" customHeight="1">
      <c r="A12" s="698">
        <v>1987</v>
      </c>
      <c r="B12" s="1507">
        <v>6654.0999999999995</v>
      </c>
      <c r="C12" s="1508">
        <v>3431.6</v>
      </c>
      <c r="D12" s="1508">
        <v>2322.1999999999998</v>
      </c>
      <c r="E12" s="1508">
        <v>24.8</v>
      </c>
      <c r="F12" s="1508" t="s">
        <v>42</v>
      </c>
      <c r="G12" s="1509">
        <v>875.5</v>
      </c>
    </row>
    <row r="13" spans="1:9" ht="18" customHeight="1">
      <c r="A13" s="698">
        <v>1988</v>
      </c>
      <c r="B13" s="1507">
        <v>6794.6</v>
      </c>
      <c r="C13" s="1508">
        <v>3670.4</v>
      </c>
      <c r="D13" s="1508">
        <v>2035.6999999999998</v>
      </c>
      <c r="E13" s="1508">
        <v>8.8000000000000007</v>
      </c>
      <c r="F13" s="1508" t="s">
        <v>42</v>
      </c>
      <c r="G13" s="1509">
        <v>1079.7</v>
      </c>
    </row>
    <row r="14" spans="1:9" ht="18" customHeight="1">
      <c r="A14" s="698">
        <v>1989</v>
      </c>
      <c r="B14" s="1507">
        <v>6944.5999999999995</v>
      </c>
      <c r="C14" s="1508">
        <v>4483.5</v>
      </c>
      <c r="D14" s="1508">
        <v>1095.9000000000001</v>
      </c>
      <c r="E14" s="1508" t="s">
        <v>42</v>
      </c>
      <c r="F14" s="1508" t="s">
        <v>42</v>
      </c>
      <c r="G14" s="1509">
        <v>1365.2</v>
      </c>
    </row>
    <row r="15" spans="1:9" ht="18" customHeight="1">
      <c r="A15" s="698" t="s">
        <v>767</v>
      </c>
      <c r="B15" s="1507">
        <v>34214.6</v>
      </c>
      <c r="C15" s="1508">
        <v>31847.1</v>
      </c>
      <c r="D15" s="1508">
        <v>1036.5</v>
      </c>
      <c r="E15" s="1508">
        <v>5</v>
      </c>
      <c r="F15" s="1508" t="s">
        <v>42</v>
      </c>
      <c r="G15" s="1509">
        <v>1326</v>
      </c>
    </row>
    <row r="16" spans="1:9" ht="18" customHeight="1">
      <c r="A16" s="698">
        <v>1991</v>
      </c>
      <c r="B16" s="1507">
        <v>34214.600000000006</v>
      </c>
      <c r="C16" s="1508">
        <v>32813.300000000003</v>
      </c>
      <c r="D16" s="1508">
        <v>559.29999999999995</v>
      </c>
      <c r="E16" s="1508" t="s">
        <v>42</v>
      </c>
      <c r="F16" s="1508" t="s">
        <v>42</v>
      </c>
      <c r="G16" s="1509">
        <v>842</v>
      </c>
    </row>
    <row r="17" spans="1:7" ht="18" customHeight="1">
      <c r="A17" s="698">
        <v>1992</v>
      </c>
      <c r="B17" s="1507">
        <v>34214.6</v>
      </c>
      <c r="C17" s="1508">
        <v>22896.6</v>
      </c>
      <c r="D17" s="1508">
        <v>324.60000000000002</v>
      </c>
      <c r="E17" s="1508" t="s">
        <v>42</v>
      </c>
      <c r="F17" s="1508" t="s">
        <v>42</v>
      </c>
      <c r="G17" s="1509">
        <v>10993.4</v>
      </c>
    </row>
    <row r="18" spans="1:7" ht="18" customHeight="1">
      <c r="A18" s="698">
        <v>1993</v>
      </c>
      <c r="B18" s="1507">
        <v>36584.299999999996</v>
      </c>
      <c r="C18" s="1508">
        <v>35307.699999999997</v>
      </c>
      <c r="D18" s="1508">
        <v>673.7</v>
      </c>
      <c r="E18" s="1508">
        <v>51.3</v>
      </c>
      <c r="F18" s="1508" t="s">
        <v>42</v>
      </c>
      <c r="G18" s="1509">
        <v>551.6</v>
      </c>
    </row>
    <row r="19" spans="1:7" ht="18" customHeight="1">
      <c r="A19" s="698">
        <v>1994</v>
      </c>
      <c r="B19" s="1507">
        <v>37342.699999999997</v>
      </c>
      <c r="C19" s="1508">
        <v>22365.9</v>
      </c>
      <c r="D19" s="1508">
        <v>614.29999999999995</v>
      </c>
      <c r="E19" s="1508" t="s">
        <v>42</v>
      </c>
      <c r="F19" s="1508" t="s">
        <v>42</v>
      </c>
      <c r="G19" s="1509">
        <v>14362.5</v>
      </c>
    </row>
    <row r="20" spans="1:7" ht="18" customHeight="1">
      <c r="A20" s="698">
        <v>1995</v>
      </c>
      <c r="B20" s="1507">
        <v>35687.1</v>
      </c>
      <c r="C20" s="1508">
        <v>30079</v>
      </c>
      <c r="D20" s="1508">
        <v>280.8</v>
      </c>
      <c r="E20" s="1508" t="s">
        <v>42</v>
      </c>
      <c r="F20" s="1508" t="s">
        <v>42</v>
      </c>
      <c r="G20" s="1509">
        <v>5327.3</v>
      </c>
    </row>
    <row r="21" spans="1:7" ht="18" customHeight="1" thickBot="1">
      <c r="A21" s="700" t="s">
        <v>768</v>
      </c>
      <c r="B21" s="1510">
        <v>37342.700000000004</v>
      </c>
      <c r="C21" s="1511">
        <v>31142.9</v>
      </c>
      <c r="D21" s="1511">
        <v>415.6</v>
      </c>
      <c r="E21" s="1511">
        <v>9.4</v>
      </c>
      <c r="F21" s="1511" t="s">
        <v>42</v>
      </c>
      <c r="G21" s="1512">
        <v>5774.8</v>
      </c>
    </row>
    <row r="22" spans="1:7" s="86" customFormat="1" ht="15" customHeight="1">
      <c r="A22" s="380" t="s">
        <v>47</v>
      </c>
      <c r="B22" s="95"/>
      <c r="C22" s="95"/>
      <c r="D22" s="95"/>
      <c r="E22" s="95"/>
      <c r="F22" s="95"/>
      <c r="G22" s="95"/>
    </row>
    <row r="23" spans="1:7" s="86" customFormat="1" ht="15" customHeight="1">
      <c r="A23" s="380" t="s">
        <v>1575</v>
      </c>
      <c r="B23" s="75"/>
      <c r="C23" s="88"/>
      <c r="D23" s="88"/>
      <c r="E23" s="88"/>
      <c r="F23" s="88"/>
      <c r="G23" s="88"/>
    </row>
    <row r="24" spans="1:7" s="86" customFormat="1" ht="15" customHeight="1">
      <c r="A24" s="380" t="s">
        <v>1576</v>
      </c>
      <c r="B24" s="75"/>
      <c r="C24" s="88"/>
      <c r="D24" s="88"/>
      <c r="E24" s="88"/>
      <c r="F24" s="88"/>
      <c r="G24" s="88"/>
    </row>
    <row r="25" spans="1:7" s="86" customFormat="1" ht="15" customHeight="1">
      <c r="A25" s="380" t="s">
        <v>1577</v>
      </c>
      <c r="B25" s="75"/>
      <c r="C25" s="88"/>
      <c r="D25" s="88"/>
      <c r="E25" s="88"/>
      <c r="F25" s="88"/>
      <c r="G25" s="88"/>
    </row>
    <row r="26" spans="1:7" s="86" customFormat="1" ht="15" customHeight="1">
      <c r="A26" s="380" t="s">
        <v>1578</v>
      </c>
      <c r="B26" s="75"/>
      <c r="C26" s="88"/>
      <c r="D26" s="88"/>
      <c r="E26" s="88"/>
      <c r="F26" s="88"/>
      <c r="G26" s="88"/>
    </row>
    <row r="27" spans="1:7" s="86" customFormat="1">
      <c r="A27" s="263"/>
      <c r="B27" s="75"/>
      <c r="C27" s="88"/>
      <c r="D27" s="88"/>
      <c r="E27" s="88"/>
      <c r="F27" s="88"/>
      <c r="G27" s="88"/>
    </row>
  </sheetData>
  <mergeCells count="3">
    <mergeCell ref="A2:G2"/>
    <mergeCell ref="C3:G3"/>
    <mergeCell ref="B3:B5"/>
  </mergeCells>
  <hyperlinks>
    <hyperlink ref="A1" location="Menu!A1" display="Return to Menu"/>
  </hyperlinks>
  <pageMargins left="0.70866141732283472" right="0.70866141732283472" top="0.74803149606299213" bottom="0.74803149606299213" header="0.59055118110236227" footer="0.31496062992125984"/>
  <pageSetup paperSize="9" scale="10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Q50"/>
  <sheetViews>
    <sheetView view="pageBreakPreview" zoomScaleNormal="7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5546875" defaultRowHeight="14.25"/>
  <cols>
    <col min="1" max="1" width="8.85546875" style="281"/>
    <col min="2" max="2" width="9.5703125" style="2" bestFit="1" customWidth="1"/>
    <col min="3" max="3" width="13.5703125" style="2" bestFit="1" customWidth="1"/>
    <col min="4" max="4" width="10.85546875" style="2" bestFit="1" customWidth="1"/>
    <col min="5" max="5" width="12.7109375" style="2" bestFit="1" customWidth="1"/>
    <col min="6" max="6" width="12.42578125" style="2" bestFit="1" customWidth="1"/>
    <col min="7" max="7" width="14.7109375" style="2" bestFit="1" customWidth="1"/>
    <col min="8" max="8" width="14.7109375" style="2" customWidth="1"/>
    <col min="9" max="10" width="14.85546875" style="2" bestFit="1" customWidth="1"/>
    <col min="11" max="11" width="11.7109375" style="2" bestFit="1" customWidth="1"/>
    <col min="12" max="12" width="8.7109375" style="2" bestFit="1" customWidth="1"/>
    <col min="13" max="13" width="13.85546875" style="2" bestFit="1" customWidth="1"/>
    <col min="14" max="14" width="10.42578125" style="2" bestFit="1" customWidth="1"/>
    <col min="15" max="15" width="11.140625" style="2" bestFit="1" customWidth="1"/>
    <col min="16" max="16" width="10.7109375" style="2" bestFit="1" customWidth="1"/>
    <col min="17" max="16384" width="8.85546875" style="2"/>
  </cols>
  <sheetData>
    <row r="1" spans="1:17" ht="26.25">
      <c r="A1" s="390" t="s">
        <v>1123</v>
      </c>
    </row>
    <row r="2" spans="1:17" s="21" customFormat="1" ht="19.5" thickBot="1">
      <c r="A2" s="1513" t="s">
        <v>1580</v>
      </c>
      <c r="B2" s="22"/>
      <c r="C2" s="22"/>
      <c r="D2" s="22"/>
      <c r="E2" s="22"/>
      <c r="F2" s="22"/>
      <c r="J2" s="22"/>
      <c r="K2" s="22"/>
      <c r="L2" s="22"/>
      <c r="M2" s="22"/>
      <c r="N2" s="22"/>
      <c r="O2" s="22"/>
      <c r="P2" s="22"/>
    </row>
    <row r="3" spans="1:17" ht="15.95" customHeight="1">
      <c r="A3" s="1050" t="s">
        <v>28</v>
      </c>
      <c r="B3" s="1514" t="s">
        <v>30</v>
      </c>
      <c r="C3" s="1514" t="s">
        <v>31</v>
      </c>
      <c r="D3" s="1514" t="s">
        <v>32</v>
      </c>
      <c r="E3" s="1514"/>
      <c r="F3" s="1514" t="s">
        <v>237</v>
      </c>
      <c r="G3" s="1514" t="s">
        <v>238</v>
      </c>
      <c r="H3" s="1514" t="s">
        <v>239</v>
      </c>
      <c r="I3" s="1514" t="s">
        <v>240</v>
      </c>
      <c r="J3" s="1514" t="s">
        <v>241</v>
      </c>
      <c r="K3" s="1514" t="s">
        <v>242</v>
      </c>
      <c r="L3" s="1514" t="s">
        <v>243</v>
      </c>
      <c r="M3" s="1514"/>
      <c r="N3" s="1514" t="s">
        <v>244</v>
      </c>
      <c r="O3" s="1514" t="s">
        <v>245</v>
      </c>
      <c r="P3" s="2389" t="s">
        <v>36</v>
      </c>
    </row>
    <row r="4" spans="1:17" ht="15.95" customHeight="1">
      <c r="A4" s="506" t="s">
        <v>7</v>
      </c>
      <c r="B4" s="1515" t="s">
        <v>1581</v>
      </c>
      <c r="C4" s="1515" t="s">
        <v>38</v>
      </c>
      <c r="D4" s="1515" t="s">
        <v>1582</v>
      </c>
      <c r="E4" s="1515" t="s">
        <v>246</v>
      </c>
      <c r="F4" s="1515" t="s">
        <v>247</v>
      </c>
      <c r="G4" s="1515" t="s">
        <v>248</v>
      </c>
      <c r="H4" s="1515" t="s">
        <v>249</v>
      </c>
      <c r="I4" s="1515" t="s">
        <v>250</v>
      </c>
      <c r="J4" s="1515" t="s">
        <v>39</v>
      </c>
      <c r="K4" s="1515" t="s">
        <v>251</v>
      </c>
      <c r="L4" s="1515" t="s">
        <v>252</v>
      </c>
      <c r="M4" s="1515" t="s">
        <v>253</v>
      </c>
      <c r="N4" s="1515" t="s">
        <v>254</v>
      </c>
      <c r="O4" s="1515" t="s">
        <v>255</v>
      </c>
      <c r="P4" s="2390"/>
    </row>
    <row r="5" spans="1:17" ht="15.95" customHeight="1" thickBot="1">
      <c r="A5" s="1051"/>
      <c r="B5" s="1516"/>
      <c r="C5" s="1516"/>
      <c r="D5" s="1516" t="s">
        <v>7</v>
      </c>
      <c r="E5" s="1516"/>
      <c r="F5" s="1516" t="s">
        <v>7</v>
      </c>
      <c r="G5" s="1516"/>
      <c r="H5" s="1516" t="s">
        <v>256</v>
      </c>
      <c r="I5" s="1516" t="s">
        <v>39</v>
      </c>
      <c r="J5" s="1516" t="s">
        <v>257</v>
      </c>
      <c r="K5" s="1516" t="s">
        <v>258</v>
      </c>
      <c r="L5" s="1516" t="s">
        <v>259</v>
      </c>
      <c r="M5" s="1516" t="s">
        <v>260</v>
      </c>
      <c r="N5" s="1516" t="s">
        <v>261</v>
      </c>
      <c r="O5" s="1516" t="s">
        <v>262</v>
      </c>
      <c r="P5" s="2391"/>
    </row>
    <row r="6" spans="1:17" ht="15.95" customHeight="1">
      <c r="A6" s="1517">
        <v>1981</v>
      </c>
      <c r="B6" s="1520">
        <v>1529.1</v>
      </c>
      <c r="C6" s="1520">
        <v>361.9</v>
      </c>
      <c r="D6" s="1520">
        <v>1.5</v>
      </c>
      <c r="E6" s="1520">
        <v>4.8</v>
      </c>
      <c r="F6" s="1520">
        <v>103</v>
      </c>
      <c r="G6" s="1520">
        <v>1108.2</v>
      </c>
      <c r="H6" s="1520">
        <v>3.4</v>
      </c>
      <c r="I6" s="1520">
        <v>8</v>
      </c>
      <c r="J6" s="1520">
        <v>28.2</v>
      </c>
      <c r="K6" s="1520">
        <v>23.3</v>
      </c>
      <c r="L6" s="1521" t="s">
        <v>42</v>
      </c>
      <c r="M6" s="1521" t="s">
        <v>42</v>
      </c>
      <c r="N6" s="1520">
        <v>181.6</v>
      </c>
      <c r="O6" s="1521" t="s">
        <v>42</v>
      </c>
      <c r="P6" s="1522">
        <v>3353</v>
      </c>
      <c r="Q6" s="209"/>
    </row>
    <row r="7" spans="1:17" ht="15.95" customHeight="1">
      <c r="A7" s="1517">
        <v>1982</v>
      </c>
      <c r="B7" s="1520">
        <v>1658.6</v>
      </c>
      <c r="C7" s="1520">
        <v>328.8</v>
      </c>
      <c r="D7" s="1520">
        <v>1.9</v>
      </c>
      <c r="E7" s="1520">
        <v>3.6</v>
      </c>
      <c r="F7" s="1520">
        <v>99.4</v>
      </c>
      <c r="G7" s="1520">
        <v>1250.3</v>
      </c>
      <c r="H7" s="1520">
        <v>3.1</v>
      </c>
      <c r="I7" s="1520">
        <v>7.8</v>
      </c>
      <c r="J7" s="1520">
        <v>62.9</v>
      </c>
      <c r="K7" s="1520">
        <v>98.9</v>
      </c>
      <c r="L7" s="1521" t="s">
        <v>42</v>
      </c>
      <c r="M7" s="1521" t="s">
        <v>42</v>
      </c>
      <c r="N7" s="1520">
        <v>41.6</v>
      </c>
      <c r="O7" s="1520">
        <v>0.1</v>
      </c>
      <c r="P7" s="1522">
        <v>3556.9999999999995</v>
      </c>
      <c r="Q7" s="209"/>
    </row>
    <row r="8" spans="1:17" ht="15.95" customHeight="1">
      <c r="A8" s="1517">
        <v>1983</v>
      </c>
      <c r="B8" s="1520">
        <v>1768.6</v>
      </c>
      <c r="C8" s="1520">
        <v>301.60000000000002</v>
      </c>
      <c r="D8" s="1520">
        <v>3.3</v>
      </c>
      <c r="E8" s="1520">
        <v>5.2</v>
      </c>
      <c r="F8" s="1520">
        <v>104.4</v>
      </c>
      <c r="G8" s="1520">
        <v>1406.3</v>
      </c>
      <c r="H8" s="1520">
        <v>2.6</v>
      </c>
      <c r="I8" s="1520">
        <v>9.4</v>
      </c>
      <c r="J8" s="1520">
        <v>66.400000000000006</v>
      </c>
      <c r="K8" s="1520">
        <v>106.7</v>
      </c>
      <c r="L8" s="1521" t="s">
        <v>42</v>
      </c>
      <c r="M8" s="1521" t="s">
        <v>42</v>
      </c>
      <c r="N8" s="1520">
        <v>39.799999999999997</v>
      </c>
      <c r="O8" s="1520">
        <v>36.5</v>
      </c>
      <c r="P8" s="1522">
        <v>3850.7999999999997</v>
      </c>
      <c r="Q8" s="209"/>
    </row>
    <row r="9" spans="1:17" ht="15.95" customHeight="1">
      <c r="A9" s="1517">
        <v>1984</v>
      </c>
      <c r="B9" s="1520">
        <v>1536.6</v>
      </c>
      <c r="C9" s="1520">
        <v>272.10000000000002</v>
      </c>
      <c r="D9" s="1520">
        <v>1.1000000000000001</v>
      </c>
      <c r="E9" s="1520">
        <v>5.2</v>
      </c>
      <c r="F9" s="1520">
        <v>100.9</v>
      </c>
      <c r="G9" s="1520">
        <v>1586.2</v>
      </c>
      <c r="H9" s="1520">
        <v>2.6</v>
      </c>
      <c r="I9" s="1520">
        <v>9.4</v>
      </c>
      <c r="J9" s="1520">
        <v>57.6</v>
      </c>
      <c r="K9" s="1520">
        <v>112</v>
      </c>
      <c r="L9" s="1521" t="s">
        <v>42</v>
      </c>
      <c r="M9" s="1521" t="s">
        <v>42</v>
      </c>
      <c r="N9" s="1520">
        <v>40.4</v>
      </c>
      <c r="O9" s="1520">
        <v>58.9</v>
      </c>
      <c r="P9" s="1522">
        <v>3783</v>
      </c>
      <c r="Q9" s="209"/>
    </row>
    <row r="10" spans="1:17" ht="15.95" customHeight="1">
      <c r="A10" s="1517">
        <v>1985</v>
      </c>
      <c r="B10" s="1520">
        <v>1613.4</v>
      </c>
      <c r="C10" s="1520">
        <v>395.7</v>
      </c>
      <c r="D10" s="1520">
        <v>33</v>
      </c>
      <c r="E10" s="1520">
        <v>8</v>
      </c>
      <c r="F10" s="1520">
        <v>152.5</v>
      </c>
      <c r="G10" s="1520">
        <v>1833.2</v>
      </c>
      <c r="H10" s="1520">
        <v>2.2000000000000002</v>
      </c>
      <c r="I10" s="1520">
        <v>7</v>
      </c>
      <c r="J10" s="1520">
        <v>109.5</v>
      </c>
      <c r="K10" s="1520">
        <v>119.7</v>
      </c>
      <c r="L10" s="1521" t="s">
        <v>42</v>
      </c>
      <c r="M10" s="1521" t="s">
        <v>42</v>
      </c>
      <c r="N10" s="1520">
        <v>42.5</v>
      </c>
      <c r="O10" s="1520">
        <v>2.2999999999999998</v>
      </c>
      <c r="P10" s="1522">
        <v>4319</v>
      </c>
      <c r="Q10" s="209"/>
    </row>
    <row r="11" spans="1:17" ht="15.95" customHeight="1">
      <c r="A11" s="1517">
        <v>1986</v>
      </c>
      <c r="B11" s="1520">
        <v>1618.3</v>
      </c>
      <c r="C11" s="1520">
        <v>545.70000000000005</v>
      </c>
      <c r="D11" s="1520">
        <v>11.7</v>
      </c>
      <c r="E11" s="1520">
        <v>10.5</v>
      </c>
      <c r="F11" s="1520">
        <v>190.4</v>
      </c>
      <c r="G11" s="1520">
        <v>2021.9</v>
      </c>
      <c r="H11" s="1520">
        <v>6.2</v>
      </c>
      <c r="I11" s="1520">
        <v>7.4</v>
      </c>
      <c r="J11" s="1520">
        <v>270.89999999999998</v>
      </c>
      <c r="K11" s="1520">
        <v>135.5</v>
      </c>
      <c r="L11" s="1521" t="s">
        <v>42</v>
      </c>
      <c r="M11" s="1521" t="s">
        <v>42</v>
      </c>
      <c r="N11" s="1520">
        <v>45.6</v>
      </c>
      <c r="O11" s="1520">
        <v>-55.1</v>
      </c>
      <c r="P11" s="1522">
        <v>4808.9999999999991</v>
      </c>
      <c r="Q11" s="209"/>
    </row>
    <row r="12" spans="1:17" ht="15.95" customHeight="1">
      <c r="A12" s="1517">
        <v>1987</v>
      </c>
      <c r="B12" s="1520">
        <v>1550.3</v>
      </c>
      <c r="C12" s="1520">
        <v>537.20000000000005</v>
      </c>
      <c r="D12" s="1520">
        <v>5.0999999999999996</v>
      </c>
      <c r="E12" s="1520">
        <v>44.6</v>
      </c>
      <c r="F12" s="1520">
        <v>194.7</v>
      </c>
      <c r="G12" s="1520">
        <v>2225.1999999999998</v>
      </c>
      <c r="H12" s="1520">
        <v>5.7</v>
      </c>
      <c r="I12" s="1520">
        <v>18.3</v>
      </c>
      <c r="J12" s="1520">
        <v>135.19999999999999</v>
      </c>
      <c r="K12" s="1520">
        <v>43</v>
      </c>
      <c r="L12" s="1521" t="s">
        <v>42</v>
      </c>
      <c r="M12" s="1521" t="s">
        <v>42</v>
      </c>
      <c r="N12" s="1520">
        <v>8.6</v>
      </c>
      <c r="O12" s="1520">
        <v>141.1</v>
      </c>
      <c r="P12" s="1522">
        <v>4909</v>
      </c>
      <c r="Q12" s="209"/>
    </row>
    <row r="13" spans="1:17" ht="15.95" customHeight="1">
      <c r="A13" s="1517">
        <v>1988</v>
      </c>
      <c r="B13" s="1520">
        <v>1450.5</v>
      </c>
      <c r="C13" s="1520">
        <v>404.9</v>
      </c>
      <c r="D13" s="1520">
        <v>13.6</v>
      </c>
      <c r="E13" s="1520">
        <v>8.3000000000000007</v>
      </c>
      <c r="F13" s="1520">
        <v>216.8</v>
      </c>
      <c r="G13" s="1520">
        <v>2337.5</v>
      </c>
      <c r="H13" s="1520">
        <v>13.7</v>
      </c>
      <c r="I13" s="1520">
        <v>14.5</v>
      </c>
      <c r="J13" s="1520">
        <v>160.9</v>
      </c>
      <c r="K13" s="1520">
        <v>154.5</v>
      </c>
      <c r="L13" s="1521" t="s">
        <v>42</v>
      </c>
      <c r="M13" s="1521" t="s">
        <v>42</v>
      </c>
      <c r="N13" s="1520">
        <v>37.4</v>
      </c>
      <c r="O13" s="1520">
        <v>-53.6</v>
      </c>
      <c r="P13" s="1522">
        <v>4758.9999999999991</v>
      </c>
      <c r="Q13" s="209"/>
    </row>
    <row r="14" spans="1:17" ht="15.95" customHeight="1">
      <c r="A14" s="1517">
        <v>1989</v>
      </c>
      <c r="B14" s="1520">
        <v>1484.9</v>
      </c>
      <c r="C14" s="1520">
        <v>39.5</v>
      </c>
      <c r="D14" s="1520">
        <v>6.1</v>
      </c>
      <c r="E14" s="1520">
        <v>8</v>
      </c>
      <c r="F14" s="1520">
        <v>228.1</v>
      </c>
      <c r="G14" s="1520">
        <v>2390.3000000000002</v>
      </c>
      <c r="H14" s="1520">
        <v>8</v>
      </c>
      <c r="I14" s="1520">
        <v>38.799999999999997</v>
      </c>
      <c r="J14" s="1520">
        <v>192.3</v>
      </c>
      <c r="K14" s="1520">
        <v>167.6</v>
      </c>
      <c r="L14" s="1521" t="s">
        <v>42</v>
      </c>
      <c r="M14" s="1521" t="s">
        <v>42</v>
      </c>
      <c r="N14" s="1520">
        <v>36</v>
      </c>
      <c r="O14" s="1520">
        <v>29.4</v>
      </c>
      <c r="P14" s="1522">
        <v>4629</v>
      </c>
      <c r="Q14" s="209"/>
    </row>
    <row r="15" spans="1:17" ht="15.95" customHeight="1">
      <c r="A15" s="1517">
        <v>1990</v>
      </c>
      <c r="B15" s="1520">
        <v>1497.8</v>
      </c>
      <c r="C15" s="1520">
        <v>156.80000000000001</v>
      </c>
      <c r="D15" s="1520">
        <v>6.7</v>
      </c>
      <c r="E15" s="1520">
        <v>6.9</v>
      </c>
      <c r="F15" s="1520">
        <v>157.6</v>
      </c>
      <c r="G15" s="1520">
        <v>2342.1</v>
      </c>
      <c r="H15" s="1520">
        <v>33.9</v>
      </c>
      <c r="I15" s="1520">
        <v>22.1</v>
      </c>
      <c r="J15" s="1520">
        <v>145.1</v>
      </c>
      <c r="K15" s="1520">
        <v>48.8</v>
      </c>
      <c r="L15" s="1521" t="s">
        <v>42</v>
      </c>
      <c r="M15" s="1521" t="s">
        <v>42</v>
      </c>
      <c r="N15" s="1520">
        <v>40.9</v>
      </c>
      <c r="O15" s="1520">
        <v>-82</v>
      </c>
      <c r="P15" s="1522">
        <v>4376.7</v>
      </c>
      <c r="Q15" s="209"/>
    </row>
    <row r="16" spans="1:17" ht="15.95" customHeight="1">
      <c r="A16" s="1517">
        <v>1991</v>
      </c>
      <c r="B16" s="1520">
        <v>807.9</v>
      </c>
      <c r="C16" s="1520">
        <v>33.5</v>
      </c>
      <c r="D16" s="1520">
        <v>6.4</v>
      </c>
      <c r="E16" s="1520">
        <v>6.7</v>
      </c>
      <c r="F16" s="1520">
        <v>163.19999999999999</v>
      </c>
      <c r="G16" s="1520">
        <v>2418.3000000000002</v>
      </c>
      <c r="H16" s="1520">
        <v>37.200000000000003</v>
      </c>
      <c r="I16" s="1520">
        <v>21.9</v>
      </c>
      <c r="J16" s="1520">
        <v>156.69999999999999</v>
      </c>
      <c r="K16" s="1520">
        <v>4.5999999999999996</v>
      </c>
      <c r="L16" s="1520">
        <v>28.1</v>
      </c>
      <c r="M16" s="1521" t="s">
        <v>42</v>
      </c>
      <c r="N16" s="1520">
        <v>47.1</v>
      </c>
      <c r="O16" s="1520">
        <v>489.4</v>
      </c>
      <c r="P16" s="1522">
        <v>4220.9999999999991</v>
      </c>
      <c r="Q16" s="209"/>
    </row>
    <row r="17" spans="1:17" ht="15.95" customHeight="1">
      <c r="A17" s="1517">
        <v>1992</v>
      </c>
      <c r="B17" s="1520">
        <v>121.6</v>
      </c>
      <c r="C17" s="1520">
        <v>29.5</v>
      </c>
      <c r="D17" s="1520">
        <v>3.6</v>
      </c>
      <c r="E17" s="1520">
        <v>6.1</v>
      </c>
      <c r="F17" s="1520">
        <v>152.80000000000001</v>
      </c>
      <c r="G17" s="1520">
        <v>2323.1999999999998</v>
      </c>
      <c r="H17" s="1520">
        <v>37.200000000000003</v>
      </c>
      <c r="I17" s="1520">
        <v>21.3</v>
      </c>
      <c r="J17" s="1520">
        <v>130.80000000000001</v>
      </c>
      <c r="K17" s="1520">
        <v>4.5999999999999996</v>
      </c>
      <c r="L17" s="1520">
        <v>34.6</v>
      </c>
      <c r="M17" s="1521" t="s">
        <v>42</v>
      </c>
      <c r="N17" s="1520">
        <v>47.7</v>
      </c>
      <c r="O17" s="1520">
        <v>1048</v>
      </c>
      <c r="P17" s="1522">
        <v>3960.9999999999995</v>
      </c>
      <c r="Q17" s="209"/>
    </row>
    <row r="18" spans="1:17" ht="15.95" customHeight="1">
      <c r="A18" s="1517">
        <v>1993</v>
      </c>
      <c r="B18" s="1520">
        <v>1506.2</v>
      </c>
      <c r="C18" s="1520">
        <v>159</v>
      </c>
      <c r="D18" s="1521" t="s">
        <v>42</v>
      </c>
      <c r="E18" s="1520">
        <v>5.9</v>
      </c>
      <c r="F18" s="1520">
        <v>119.3</v>
      </c>
      <c r="G18" s="1520">
        <v>2125.1999999999998</v>
      </c>
      <c r="H18" s="1520">
        <v>37.200000000000003</v>
      </c>
      <c r="I18" s="1520">
        <v>20.6</v>
      </c>
      <c r="J18" s="1520">
        <v>132.4</v>
      </c>
      <c r="K18" s="1520">
        <v>3</v>
      </c>
      <c r="L18" s="1520">
        <v>39.299999999999997</v>
      </c>
      <c r="M18" s="1521" t="s">
        <v>42</v>
      </c>
      <c r="N18" s="1520">
        <v>69.3</v>
      </c>
      <c r="O18" s="1520">
        <v>-486.6</v>
      </c>
      <c r="P18" s="1522">
        <v>3730.7999999999997</v>
      </c>
      <c r="Q18" s="209"/>
    </row>
    <row r="19" spans="1:17" ht="15.95" customHeight="1">
      <c r="A19" s="1517">
        <v>1994</v>
      </c>
      <c r="B19" s="1520">
        <v>1207.5</v>
      </c>
      <c r="C19" s="1521" t="s">
        <v>42</v>
      </c>
      <c r="D19" s="1521" t="s">
        <v>42</v>
      </c>
      <c r="E19" s="1520">
        <v>5.2</v>
      </c>
      <c r="F19" s="1520">
        <v>110.6</v>
      </c>
      <c r="G19" s="1520">
        <v>1658.2</v>
      </c>
      <c r="H19" s="1520">
        <v>32.1</v>
      </c>
      <c r="I19" s="1520">
        <v>5.8</v>
      </c>
      <c r="J19" s="1520">
        <v>125.8</v>
      </c>
      <c r="K19" s="1520">
        <v>2.6</v>
      </c>
      <c r="L19" s="1520">
        <v>45.4</v>
      </c>
      <c r="M19" s="1521" t="s">
        <v>42</v>
      </c>
      <c r="N19" s="1520">
        <v>118.4</v>
      </c>
      <c r="O19" s="1520">
        <v>38.4</v>
      </c>
      <c r="P19" s="1522">
        <v>3350.0000000000005</v>
      </c>
      <c r="Q19" s="209"/>
    </row>
    <row r="20" spans="1:17" ht="15.95" customHeight="1">
      <c r="A20" s="1517">
        <v>1995</v>
      </c>
      <c r="B20" s="1520">
        <v>918.1</v>
      </c>
      <c r="C20" s="1520">
        <v>14.7</v>
      </c>
      <c r="D20" s="1521" t="s">
        <v>42</v>
      </c>
      <c r="E20" s="1520">
        <v>4.5</v>
      </c>
      <c r="F20" s="1520">
        <v>75.599999999999994</v>
      </c>
      <c r="G20" s="1520">
        <v>1623.8</v>
      </c>
      <c r="H20" s="1520">
        <v>1.1000000000000001</v>
      </c>
      <c r="I20" s="1520">
        <v>4.5999999999999996</v>
      </c>
      <c r="J20" s="1520">
        <v>35.200000000000003</v>
      </c>
      <c r="K20" s="1520">
        <v>2.6</v>
      </c>
      <c r="L20" s="1520">
        <v>77.2</v>
      </c>
      <c r="M20" s="1521" t="s">
        <v>42</v>
      </c>
      <c r="N20" s="1520">
        <v>413.3</v>
      </c>
      <c r="O20" s="1520">
        <v>-0.7</v>
      </c>
      <c r="P20" s="1522">
        <v>3169.9999999999995</v>
      </c>
      <c r="Q20" s="209"/>
    </row>
    <row r="21" spans="1:17" ht="15.95" customHeight="1">
      <c r="A21" s="1517" t="s">
        <v>263</v>
      </c>
      <c r="B21" s="1520">
        <v>789</v>
      </c>
      <c r="C21" s="1520">
        <v>471.1</v>
      </c>
      <c r="D21" s="1521" t="s">
        <v>42</v>
      </c>
      <c r="E21" s="1520">
        <v>5.0999999999999996</v>
      </c>
      <c r="F21" s="1520">
        <v>101.8</v>
      </c>
      <c r="G21" s="1520">
        <v>1623.8</v>
      </c>
      <c r="H21" s="1520">
        <v>23.5</v>
      </c>
      <c r="I21" s="1520">
        <v>10.3</v>
      </c>
      <c r="J21" s="1520">
        <v>97.8</v>
      </c>
      <c r="K21" s="1520">
        <v>2.7</v>
      </c>
      <c r="L21" s="1520">
        <v>54</v>
      </c>
      <c r="M21" s="1521" t="s">
        <v>42</v>
      </c>
      <c r="N21" s="1520">
        <v>200.3</v>
      </c>
      <c r="O21" s="1521" t="s">
        <v>42</v>
      </c>
      <c r="P21" s="1522">
        <v>3379.4</v>
      </c>
      <c r="Q21" s="209"/>
    </row>
    <row r="22" spans="1:17" ht="15.95" customHeight="1">
      <c r="A22" s="1517">
        <v>1997</v>
      </c>
      <c r="B22" s="1520">
        <v>1193.3</v>
      </c>
      <c r="C22" s="1520">
        <v>14</v>
      </c>
      <c r="D22" s="1521" t="s">
        <v>42</v>
      </c>
      <c r="E22" s="1520">
        <v>4.2</v>
      </c>
      <c r="F22" s="1520">
        <v>75</v>
      </c>
      <c r="G22" s="1520">
        <v>214.7</v>
      </c>
      <c r="H22" s="1521" t="s">
        <v>42</v>
      </c>
      <c r="I22" s="1520">
        <v>70.5</v>
      </c>
      <c r="J22" s="1520">
        <v>10</v>
      </c>
      <c r="K22" s="1521" t="s">
        <v>42</v>
      </c>
      <c r="L22" s="1521" t="s">
        <v>42</v>
      </c>
      <c r="M22" s="1521" t="s">
        <v>42</v>
      </c>
      <c r="N22" s="1520">
        <v>1258.3</v>
      </c>
      <c r="O22" s="1521" t="s">
        <v>42</v>
      </c>
      <c r="P22" s="1522">
        <v>2840</v>
      </c>
      <c r="Q22" s="209"/>
    </row>
    <row r="23" spans="1:17" ht="15.95" customHeight="1">
      <c r="A23" s="1517">
        <v>1998</v>
      </c>
      <c r="B23" s="1520">
        <v>494.4</v>
      </c>
      <c r="C23" s="1520">
        <v>13</v>
      </c>
      <c r="D23" s="1520">
        <v>157.80000000000001</v>
      </c>
      <c r="E23" s="1520">
        <v>4.4000000000000004</v>
      </c>
      <c r="F23" s="1520">
        <v>74.2</v>
      </c>
      <c r="G23" s="1520">
        <v>1479.7</v>
      </c>
      <c r="H23" s="1521" t="s">
        <v>42</v>
      </c>
      <c r="I23" s="1520">
        <v>51.8</v>
      </c>
      <c r="J23" s="1520">
        <v>42.5</v>
      </c>
      <c r="K23" s="1521" t="s">
        <v>42</v>
      </c>
      <c r="L23" s="1521" t="s">
        <v>42</v>
      </c>
      <c r="M23" s="1520">
        <v>428.9</v>
      </c>
      <c r="N23" s="1520">
        <v>107.4</v>
      </c>
      <c r="O23" s="1521" t="s">
        <v>42</v>
      </c>
      <c r="P23" s="1522">
        <v>2854.1000000000004</v>
      </c>
      <c r="Q23" s="209"/>
    </row>
    <row r="24" spans="1:17" ht="15.95" customHeight="1">
      <c r="A24" s="1517">
        <v>1999</v>
      </c>
      <c r="B24" s="1520">
        <v>671.6</v>
      </c>
      <c r="C24" s="1520">
        <v>4</v>
      </c>
      <c r="D24" s="1521" t="s">
        <v>42</v>
      </c>
      <c r="E24" s="1520">
        <v>3.8</v>
      </c>
      <c r="F24" s="1520">
        <v>109.6</v>
      </c>
      <c r="G24" s="1520">
        <v>132.19999999999999</v>
      </c>
      <c r="H24" s="1521" t="s">
        <v>42</v>
      </c>
      <c r="I24" s="1520">
        <v>51.8</v>
      </c>
      <c r="J24" s="1520">
        <v>50.8</v>
      </c>
      <c r="K24" s="1521" t="s">
        <v>42</v>
      </c>
      <c r="L24" s="1521" t="s">
        <v>42</v>
      </c>
      <c r="M24" s="1520">
        <v>1446.6</v>
      </c>
      <c r="N24" s="1520">
        <v>0</v>
      </c>
      <c r="O24" s="1521" t="s">
        <v>42</v>
      </c>
      <c r="P24" s="1522">
        <v>2470.3999999999996</v>
      </c>
      <c r="Q24" s="209"/>
    </row>
    <row r="25" spans="1:17" ht="15.95" customHeight="1">
      <c r="A25" s="1518">
        <v>2000</v>
      </c>
      <c r="B25" s="1520">
        <v>251.3</v>
      </c>
      <c r="C25" s="1521" t="s">
        <v>42</v>
      </c>
      <c r="D25" s="1521" t="s">
        <v>42</v>
      </c>
      <c r="E25" s="1520">
        <v>58</v>
      </c>
      <c r="F25" s="1520">
        <v>1460</v>
      </c>
      <c r="G25" s="1520">
        <v>250.8</v>
      </c>
      <c r="H25" s="1521" t="s">
        <v>42</v>
      </c>
      <c r="I25" s="1520">
        <v>2</v>
      </c>
      <c r="J25" s="1520">
        <v>13</v>
      </c>
      <c r="K25" s="1521" t="s">
        <v>42</v>
      </c>
      <c r="L25" s="1521" t="s">
        <v>42</v>
      </c>
      <c r="M25" s="1520">
        <v>115.7</v>
      </c>
      <c r="N25" s="1520">
        <v>167.5</v>
      </c>
      <c r="O25" s="1521" t="s">
        <v>42</v>
      </c>
      <c r="P25" s="1522">
        <v>2318.2999999999997</v>
      </c>
      <c r="Q25" s="209"/>
    </row>
    <row r="26" spans="1:17" ht="15.95" customHeight="1">
      <c r="A26" s="1518">
        <v>2001</v>
      </c>
      <c r="B26" s="1520">
        <v>251.3</v>
      </c>
      <c r="C26" s="1521" t="s">
        <v>42</v>
      </c>
      <c r="D26" s="1521" t="s">
        <v>42</v>
      </c>
      <c r="E26" s="1520">
        <v>58</v>
      </c>
      <c r="F26" s="1520">
        <v>1460</v>
      </c>
      <c r="G26" s="1520">
        <v>163.95</v>
      </c>
      <c r="H26" s="1521" t="s">
        <v>42</v>
      </c>
      <c r="I26" s="1520">
        <v>2</v>
      </c>
      <c r="J26" s="1520">
        <v>13</v>
      </c>
      <c r="K26" s="1521" t="s">
        <v>42</v>
      </c>
      <c r="L26" s="1521" t="s">
        <v>42</v>
      </c>
      <c r="M26" s="1520">
        <v>115.7</v>
      </c>
      <c r="N26" s="1520">
        <v>167.5</v>
      </c>
      <c r="O26" s="1521" t="s">
        <v>42</v>
      </c>
      <c r="P26" s="1522">
        <v>2231.4499999999998</v>
      </c>
      <c r="Q26" s="209"/>
    </row>
    <row r="27" spans="1:17" ht="15.95" customHeight="1">
      <c r="A27" s="1517">
        <v>2002</v>
      </c>
      <c r="B27" s="1520">
        <v>6903.4</v>
      </c>
      <c r="C27" s="1520">
        <v>2692.7249999999999</v>
      </c>
      <c r="D27" s="1521" t="s">
        <v>42</v>
      </c>
      <c r="E27" s="1520">
        <v>63</v>
      </c>
      <c r="F27" s="1520">
        <v>1473</v>
      </c>
      <c r="G27" s="1520">
        <v>276.39999999999998</v>
      </c>
      <c r="H27" s="1521" t="s">
        <v>42</v>
      </c>
      <c r="I27" s="1520">
        <v>2</v>
      </c>
      <c r="J27" s="1520">
        <v>13</v>
      </c>
      <c r="K27" s="1521" t="s">
        <v>42</v>
      </c>
      <c r="L27" s="1521" t="s">
        <v>42</v>
      </c>
      <c r="M27" s="1520">
        <v>115.7</v>
      </c>
      <c r="N27" s="1520">
        <v>167.5</v>
      </c>
      <c r="O27" s="1521" t="s">
        <v>42</v>
      </c>
      <c r="P27" s="1522">
        <v>11706.725</v>
      </c>
      <c r="Q27" s="209"/>
    </row>
    <row r="28" spans="1:17" ht="15.95" customHeight="1">
      <c r="A28" s="1518">
        <v>2003</v>
      </c>
      <c r="B28" s="1520">
        <v>415</v>
      </c>
      <c r="C28" s="1520">
        <v>32504.9</v>
      </c>
      <c r="D28" s="1521" t="s">
        <v>42</v>
      </c>
      <c r="E28" s="1521" t="s">
        <v>42</v>
      </c>
      <c r="F28" s="1521" t="s">
        <v>42</v>
      </c>
      <c r="G28" s="1521" t="s">
        <v>42</v>
      </c>
      <c r="H28" s="1521" t="s">
        <v>42</v>
      </c>
      <c r="I28" s="1521" t="s">
        <v>42</v>
      </c>
      <c r="J28" s="1521" t="s">
        <v>42</v>
      </c>
      <c r="K28" s="1520">
        <v>1470</v>
      </c>
      <c r="L28" s="1521" t="s">
        <v>42</v>
      </c>
      <c r="M28" s="1521" t="s">
        <v>42</v>
      </c>
      <c r="N28" s="1521" t="s">
        <v>42</v>
      </c>
      <c r="O28" s="1521" t="s">
        <v>42</v>
      </c>
      <c r="P28" s="1522">
        <v>34389.9</v>
      </c>
      <c r="Q28" s="209"/>
    </row>
    <row r="29" spans="1:17" ht="15.95" customHeight="1">
      <c r="A29" s="1518">
        <v>2004</v>
      </c>
      <c r="B29" s="1520">
        <v>230</v>
      </c>
      <c r="C29" s="1520">
        <v>32758.7</v>
      </c>
      <c r="D29" s="1521" t="s">
        <v>42</v>
      </c>
      <c r="E29" s="1521" t="s">
        <v>42</v>
      </c>
      <c r="F29" s="1521" t="s">
        <v>42</v>
      </c>
      <c r="G29" s="1521" t="s">
        <v>42</v>
      </c>
      <c r="H29" s="1521" t="s">
        <v>42</v>
      </c>
      <c r="I29" s="1521" t="s">
        <v>42</v>
      </c>
      <c r="J29" s="1521" t="s">
        <v>42</v>
      </c>
      <c r="K29" s="1521" t="s">
        <v>42</v>
      </c>
      <c r="L29" s="1521" t="s">
        <v>42</v>
      </c>
      <c r="M29" s="1521" t="s">
        <v>42</v>
      </c>
      <c r="N29" s="1521" t="s">
        <v>42</v>
      </c>
      <c r="O29" s="1521" t="s">
        <v>42</v>
      </c>
      <c r="P29" s="1522">
        <v>32988.699999999997</v>
      </c>
      <c r="Q29" s="209"/>
    </row>
    <row r="30" spans="1:17" ht="15.95" customHeight="1">
      <c r="A30" s="1518">
        <v>2005</v>
      </c>
      <c r="B30" s="1520">
        <v>158.57</v>
      </c>
      <c r="C30" s="1523">
        <v>0</v>
      </c>
      <c r="D30" s="1521" t="s">
        <v>42</v>
      </c>
      <c r="E30" s="1520">
        <v>1.8774999999999999</v>
      </c>
      <c r="F30" s="1520">
        <v>20.661000000000001</v>
      </c>
      <c r="G30" s="1520">
        <v>58.868980000000001</v>
      </c>
      <c r="H30" s="1521" t="s">
        <v>42</v>
      </c>
      <c r="I30" s="1520">
        <v>80.671999999999997</v>
      </c>
      <c r="J30" s="1520">
        <v>31.327000000000002</v>
      </c>
      <c r="K30" s="1521" t="s">
        <v>42</v>
      </c>
      <c r="L30" s="1521" t="s">
        <v>42</v>
      </c>
      <c r="M30" s="1520">
        <v>5.6070000000000002</v>
      </c>
      <c r="N30" s="1520">
        <v>622.41399999999999</v>
      </c>
      <c r="O30" s="1521" t="s">
        <v>42</v>
      </c>
      <c r="P30" s="1522">
        <v>979.99748</v>
      </c>
      <c r="Q30" s="209"/>
    </row>
    <row r="31" spans="1:17" ht="15.95" customHeight="1">
      <c r="A31" s="1518">
        <v>2006</v>
      </c>
      <c r="B31" s="1520">
        <v>102.50700000000001</v>
      </c>
      <c r="C31" s="1523">
        <v>0</v>
      </c>
      <c r="D31" s="1521" t="s">
        <v>42</v>
      </c>
      <c r="E31" s="1520">
        <v>1.754</v>
      </c>
      <c r="F31" s="1520">
        <v>16.763999999999999</v>
      </c>
      <c r="G31" s="1520">
        <v>37.338999999999999</v>
      </c>
      <c r="H31" s="1521" t="s">
        <v>42</v>
      </c>
      <c r="I31" s="1520">
        <v>50.844999999999999</v>
      </c>
      <c r="J31" s="1520">
        <v>43.067999999999998</v>
      </c>
      <c r="K31" s="1521" t="s">
        <v>42</v>
      </c>
      <c r="L31" s="1521" t="s">
        <v>42</v>
      </c>
      <c r="M31" s="1520">
        <v>3.8809999999999998</v>
      </c>
      <c r="N31" s="1520">
        <v>463.82799999999997</v>
      </c>
      <c r="O31" s="1521" t="s">
        <v>42</v>
      </c>
      <c r="P31" s="1522">
        <v>719.98599999999988</v>
      </c>
      <c r="Q31" s="209"/>
    </row>
    <row r="32" spans="1:17" ht="15.95" customHeight="1">
      <c r="A32" s="1518">
        <v>2007</v>
      </c>
      <c r="B32" s="1520">
        <v>143.88900000000001</v>
      </c>
      <c r="C32" s="1523">
        <v>0</v>
      </c>
      <c r="D32" s="1521" t="s">
        <v>42</v>
      </c>
      <c r="E32" s="1520">
        <v>1.591</v>
      </c>
      <c r="F32" s="1520">
        <v>16.213999999999999</v>
      </c>
      <c r="G32" s="1520">
        <v>35.929000000000002</v>
      </c>
      <c r="H32" s="1521" t="s">
        <v>42</v>
      </c>
      <c r="I32" s="1520">
        <v>39.841000000000001</v>
      </c>
      <c r="J32" s="1520">
        <v>1.829</v>
      </c>
      <c r="K32" s="1521" t="s">
        <v>42</v>
      </c>
      <c r="L32" s="1521" t="s">
        <v>42</v>
      </c>
      <c r="M32" s="1520">
        <v>3.8809999999999998</v>
      </c>
      <c r="N32" s="1520">
        <v>376.822</v>
      </c>
      <c r="O32" s="1521" t="s">
        <v>42</v>
      </c>
      <c r="P32" s="1522">
        <v>619.99600000000009</v>
      </c>
      <c r="Q32" s="209"/>
    </row>
    <row r="33" spans="1:17" ht="15.95" customHeight="1">
      <c r="A33" s="1518">
        <v>2008</v>
      </c>
      <c r="B33" s="1520">
        <v>129.19999999999999</v>
      </c>
      <c r="C33" s="1523">
        <v>0</v>
      </c>
      <c r="D33" s="1521" t="s">
        <v>42</v>
      </c>
      <c r="E33" s="1520">
        <v>1.6</v>
      </c>
      <c r="F33" s="1520">
        <v>16</v>
      </c>
      <c r="G33" s="1520">
        <v>35.4</v>
      </c>
      <c r="H33" s="1521" t="s">
        <v>42</v>
      </c>
      <c r="I33" s="1520">
        <v>39.6</v>
      </c>
      <c r="J33" s="1520">
        <v>1.8</v>
      </c>
      <c r="K33" s="1521" t="s">
        <v>42</v>
      </c>
      <c r="L33" s="1521" t="s">
        <v>42</v>
      </c>
      <c r="M33" s="1520">
        <v>3.8</v>
      </c>
      <c r="N33" s="1520">
        <v>292.60000000000002</v>
      </c>
      <c r="O33" s="1521" t="s">
        <v>42</v>
      </c>
      <c r="P33" s="1522">
        <v>520</v>
      </c>
      <c r="Q33" s="209"/>
    </row>
    <row r="34" spans="1:17" ht="15.95" customHeight="1">
      <c r="A34" s="1518">
        <v>2009</v>
      </c>
      <c r="B34" s="1520">
        <v>24.645</v>
      </c>
      <c r="C34" s="1523">
        <v>0</v>
      </c>
      <c r="D34" s="1521" t="s">
        <v>42</v>
      </c>
      <c r="E34" s="1520">
        <v>1.556</v>
      </c>
      <c r="F34" s="1520">
        <v>16.013999999999999</v>
      </c>
      <c r="G34" s="1520">
        <v>35.378999999999998</v>
      </c>
      <c r="H34" s="1521" t="s">
        <v>42</v>
      </c>
      <c r="I34" s="1520">
        <v>39.591000000000001</v>
      </c>
      <c r="J34" s="1520">
        <v>1.8280000000000001</v>
      </c>
      <c r="K34" s="1521" t="s">
        <v>42</v>
      </c>
      <c r="L34" s="1521" t="s">
        <v>42</v>
      </c>
      <c r="M34" s="1520">
        <v>3.8260000000000001</v>
      </c>
      <c r="N34" s="1520">
        <v>397.15699999999998</v>
      </c>
      <c r="O34" s="1521" t="s">
        <v>42</v>
      </c>
      <c r="P34" s="1522">
        <v>519.99599999999998</v>
      </c>
      <c r="Q34" s="209"/>
    </row>
    <row r="35" spans="1:17" ht="15.95" customHeight="1">
      <c r="A35" s="1518">
        <v>2010</v>
      </c>
      <c r="B35" s="1523">
        <v>0</v>
      </c>
      <c r="C35" s="1523">
        <v>0</v>
      </c>
      <c r="D35" s="1521" t="s">
        <v>42</v>
      </c>
      <c r="E35" s="1520">
        <v>1.391</v>
      </c>
      <c r="F35" s="1520">
        <v>2.7549999999999999</v>
      </c>
      <c r="G35" s="1520">
        <v>12.195</v>
      </c>
      <c r="H35" s="1521" t="s">
        <v>42</v>
      </c>
      <c r="I35" s="1520">
        <v>18.727</v>
      </c>
      <c r="J35" s="1520">
        <v>0.60499999999999998</v>
      </c>
      <c r="K35" s="1521" t="s">
        <v>42</v>
      </c>
      <c r="L35" s="1521" t="s">
        <v>42</v>
      </c>
      <c r="M35" s="1520">
        <v>3.218</v>
      </c>
      <c r="N35" s="1520">
        <v>181.10900000000001</v>
      </c>
      <c r="O35" s="1521" t="s">
        <v>42</v>
      </c>
      <c r="P35" s="1522">
        <v>220</v>
      </c>
      <c r="Q35" s="209"/>
    </row>
    <row r="36" spans="1:17" ht="18" customHeight="1" thickBot="1">
      <c r="A36" s="1519" t="s">
        <v>1583</v>
      </c>
      <c r="B36" s="1524">
        <v>0</v>
      </c>
      <c r="C36" s="1524">
        <v>0</v>
      </c>
      <c r="D36" s="1525" t="s">
        <v>42</v>
      </c>
      <c r="E36" s="1525" t="s">
        <v>42</v>
      </c>
      <c r="F36" s="1525" t="s">
        <v>42</v>
      </c>
      <c r="G36" s="1525" t="s">
        <v>42</v>
      </c>
      <c r="H36" s="1525" t="s">
        <v>42</v>
      </c>
      <c r="I36" s="1525" t="s">
        <v>42</v>
      </c>
      <c r="J36" s="1525" t="s">
        <v>42</v>
      </c>
      <c r="K36" s="1525" t="s">
        <v>42</v>
      </c>
      <c r="L36" s="1525" t="s">
        <v>42</v>
      </c>
      <c r="M36" s="1525" t="s">
        <v>42</v>
      </c>
      <c r="N36" s="1525" t="s">
        <v>42</v>
      </c>
      <c r="O36" s="1526" t="s">
        <v>42</v>
      </c>
      <c r="P36" s="1527">
        <v>0</v>
      </c>
      <c r="Q36" s="209"/>
    </row>
    <row r="37" spans="1:17" s="61" customFormat="1" ht="15.95" customHeight="1">
      <c r="A37" s="412" t="s">
        <v>47</v>
      </c>
      <c r="B37" s="400"/>
      <c r="C37" s="400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7" s="61" customFormat="1" ht="15.95" customHeight="1">
      <c r="A38" s="412" t="s">
        <v>1584</v>
      </c>
      <c r="B38" s="400"/>
      <c r="C38" s="400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7" s="61" customFormat="1" ht="15.95" customHeight="1">
      <c r="A39" s="412" t="s">
        <v>1585</v>
      </c>
      <c r="B39" s="400"/>
      <c r="C39" s="400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7" s="61" customFormat="1" ht="15.95" customHeight="1">
      <c r="A40" s="412" t="s">
        <v>1586</v>
      </c>
      <c r="B40" s="400"/>
      <c r="C40" s="400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7" s="49" customFormat="1" ht="15.95" customHeight="1">
      <c r="A41" s="412" t="s">
        <v>772</v>
      </c>
      <c r="B41" s="414"/>
      <c r="C41" s="414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</row>
    <row r="42" spans="1:17">
      <c r="A42" s="282"/>
    </row>
    <row r="43" spans="1:17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7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7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7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7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7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2:16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2:16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</sheetData>
  <mergeCells count="1">
    <mergeCell ref="P3:P5"/>
  </mergeCells>
  <hyperlinks>
    <hyperlink ref="A1" location="Menu!A1" display="Return to Menu"/>
  </hyperlinks>
  <pageMargins left="0.74" right="0.5" top="0.63" bottom="0.75" header="0.54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9"/>
  <sheetViews>
    <sheetView view="pageBreakPreview" zoomScale="70" zoomScaleNormal="100" zoomScaleSheetLayoutView="70" zoomScalePageLayoutView="70" workbookViewId="0">
      <selection activeCell="H1" sqref="H1"/>
    </sheetView>
  </sheetViews>
  <sheetFormatPr defaultRowHeight="16.5"/>
  <cols>
    <col min="1" max="1" width="79.28515625" style="12" customWidth="1"/>
    <col min="2" max="7" width="13.7109375" style="76" customWidth="1"/>
    <col min="8" max="8" width="74.5703125" style="12" customWidth="1"/>
    <col min="9" max="15" width="13.7109375" style="76" customWidth="1"/>
    <col min="16" max="16" width="82.140625" style="12" customWidth="1"/>
    <col min="17" max="22" width="15.28515625" style="12" customWidth="1"/>
    <col min="23" max="23" width="76.28515625" style="12" customWidth="1"/>
    <col min="24" max="29" width="15.28515625" style="12" customWidth="1"/>
    <col min="30" max="30" width="76.5703125" style="12" customWidth="1"/>
    <col min="31" max="36" width="13.7109375" style="12" customWidth="1"/>
    <col min="37" max="37" width="74.7109375" style="12" customWidth="1"/>
    <col min="38" max="41" width="14.7109375" style="12" customWidth="1"/>
    <col min="42" max="43" width="14.7109375" style="175" customWidth="1"/>
    <col min="44" max="44" width="74.140625" style="12" customWidth="1"/>
    <col min="45" max="45" width="13.7109375" style="175" customWidth="1"/>
    <col min="46" max="51" width="13.7109375" style="7" customWidth="1"/>
    <col min="52" max="52" width="9.140625" style="7" customWidth="1"/>
    <col min="53" max="16384" width="9.140625" style="7"/>
  </cols>
  <sheetData>
    <row r="1" spans="1:51" ht="26.25">
      <c r="A1" s="390" t="s">
        <v>1123</v>
      </c>
      <c r="H1" s="2401"/>
      <c r="AP1" s="12"/>
      <c r="AQ1" s="12"/>
      <c r="AS1" s="12"/>
      <c r="AT1" s="12"/>
      <c r="AU1" s="12"/>
    </row>
    <row r="2" spans="1:51" s="1629" customFormat="1" ht="23.25" customHeight="1" thickBot="1">
      <c r="A2" s="1226" t="s">
        <v>1416</v>
      </c>
      <c r="B2" s="1735"/>
      <c r="C2" s="1735"/>
      <c r="D2" s="1736"/>
      <c r="E2" s="1735"/>
      <c r="F2" s="1735"/>
      <c r="G2" s="1735"/>
      <c r="H2" s="1226" t="s">
        <v>1416</v>
      </c>
      <c r="I2" s="1735"/>
      <c r="J2" s="1735"/>
      <c r="K2" s="1737"/>
      <c r="L2" s="1737"/>
      <c r="M2" s="1737"/>
      <c r="N2" s="1737"/>
      <c r="O2" s="1737"/>
      <c r="P2" s="1226" t="s">
        <v>1417</v>
      </c>
      <c r="Q2" s="1625"/>
      <c r="R2" s="1625"/>
      <c r="S2" s="1625"/>
      <c r="T2" s="1626"/>
      <c r="U2" s="1625"/>
      <c r="V2" s="1625"/>
      <c r="W2" s="1226" t="s">
        <v>1417</v>
      </c>
      <c r="X2" s="1625"/>
      <c r="Y2" s="1625"/>
      <c r="Z2" s="1625"/>
      <c r="AA2" s="1625"/>
      <c r="AB2" s="1625"/>
      <c r="AC2" s="1624"/>
      <c r="AD2" s="1226" t="s">
        <v>1417</v>
      </c>
      <c r="AE2" s="1625"/>
      <c r="AF2" s="1625"/>
      <c r="AG2" s="1627"/>
      <c r="AH2" s="1628"/>
      <c r="AI2" s="1627"/>
      <c r="AJ2" s="1627"/>
      <c r="AK2" s="1226" t="s">
        <v>1417</v>
      </c>
      <c r="AL2" s="1627"/>
      <c r="AM2" s="1627"/>
      <c r="AN2" s="1627"/>
      <c r="AO2" s="1627"/>
      <c r="AP2" s="1625"/>
      <c r="AQ2" s="1625"/>
      <c r="AR2" s="1226" t="s">
        <v>1417</v>
      </c>
      <c r="AS2" s="1625"/>
      <c r="AT2" s="1625"/>
      <c r="AU2" s="1625"/>
    </row>
    <row r="3" spans="1:51" s="1770" customFormat="1" ht="18" customHeight="1">
      <c r="A3" s="2245" t="s">
        <v>48</v>
      </c>
      <c r="B3" s="1738"/>
      <c r="C3" s="1739"/>
      <c r="D3" s="1739"/>
      <c r="E3" s="1739"/>
      <c r="F3" s="1739"/>
      <c r="G3" s="1740"/>
      <c r="H3" s="2245" t="s">
        <v>48</v>
      </c>
      <c r="I3" s="1739"/>
      <c r="J3" s="1739"/>
      <c r="K3" s="1739"/>
      <c r="L3" s="1739"/>
      <c r="M3" s="1739"/>
      <c r="N3" s="1739"/>
      <c r="O3" s="1740"/>
      <c r="P3" s="2245" t="s">
        <v>48</v>
      </c>
      <c r="Q3" s="1739"/>
      <c r="R3" s="1739"/>
      <c r="S3" s="1739"/>
      <c r="T3" s="1739"/>
      <c r="U3" s="1739"/>
      <c r="V3" s="1813"/>
      <c r="W3" s="2245" t="s">
        <v>48</v>
      </c>
      <c r="X3" s="1768"/>
      <c r="Y3" s="1768"/>
      <c r="Z3" s="1768"/>
      <c r="AA3" s="1768"/>
      <c r="AB3" s="1739"/>
      <c r="AC3" s="1740"/>
      <c r="AD3" s="2245" t="s">
        <v>48</v>
      </c>
      <c r="AE3" s="1769"/>
      <c r="AF3" s="1739"/>
      <c r="AG3" s="1769"/>
      <c r="AH3" s="1739"/>
      <c r="AI3" s="1739"/>
      <c r="AJ3" s="1740"/>
      <c r="AK3" s="2245" t="s">
        <v>48</v>
      </c>
      <c r="AL3" s="1739"/>
      <c r="AM3" s="1739"/>
      <c r="AN3" s="1739"/>
      <c r="AO3" s="1739"/>
      <c r="AP3" s="1739"/>
      <c r="AQ3" s="1806">
        <v>2017</v>
      </c>
      <c r="AR3" s="2245" t="s">
        <v>48</v>
      </c>
      <c r="AS3" s="2247">
        <v>2017</v>
      </c>
      <c r="AT3" s="2248"/>
      <c r="AU3" s="2249"/>
      <c r="AV3" s="2247">
        <v>2018</v>
      </c>
      <c r="AW3" s="2248"/>
      <c r="AX3" s="2248"/>
      <c r="AY3" s="2249"/>
    </row>
    <row r="4" spans="1:51" s="1770" customFormat="1" ht="18" customHeight="1" thickBot="1">
      <c r="A4" s="2246"/>
      <c r="B4" s="1741">
        <v>1981</v>
      </c>
      <c r="C4" s="1742">
        <v>1982</v>
      </c>
      <c r="D4" s="1742">
        <v>1983</v>
      </c>
      <c r="E4" s="1742">
        <v>1984</v>
      </c>
      <c r="F4" s="1742">
        <v>1985</v>
      </c>
      <c r="G4" s="1743">
        <v>1986</v>
      </c>
      <c r="H4" s="2246"/>
      <c r="I4" s="1742">
        <v>1987</v>
      </c>
      <c r="J4" s="1742">
        <v>1988</v>
      </c>
      <c r="K4" s="1742">
        <v>1989</v>
      </c>
      <c r="L4" s="1742">
        <v>1990</v>
      </c>
      <c r="M4" s="1742">
        <v>1991</v>
      </c>
      <c r="N4" s="1742">
        <v>1992</v>
      </c>
      <c r="O4" s="1743">
        <v>1993</v>
      </c>
      <c r="P4" s="2246"/>
      <c r="Q4" s="1742">
        <v>1994</v>
      </c>
      <c r="R4" s="1742">
        <v>1995</v>
      </c>
      <c r="S4" s="1742">
        <v>1996</v>
      </c>
      <c r="T4" s="1742">
        <v>1997</v>
      </c>
      <c r="U4" s="1742">
        <v>1998</v>
      </c>
      <c r="V4" s="1743">
        <v>1999</v>
      </c>
      <c r="W4" s="2246"/>
      <c r="X4" s="1742">
        <v>2000</v>
      </c>
      <c r="Y4" s="1742">
        <v>2001</v>
      </c>
      <c r="Z4" s="1742">
        <v>2002</v>
      </c>
      <c r="AA4" s="1742">
        <v>2003</v>
      </c>
      <c r="AB4" s="1742">
        <v>2004</v>
      </c>
      <c r="AC4" s="1743">
        <v>2005</v>
      </c>
      <c r="AD4" s="2246"/>
      <c r="AE4" s="1742">
        <v>2006</v>
      </c>
      <c r="AF4" s="1742">
        <v>2007</v>
      </c>
      <c r="AG4" s="1742">
        <v>2008</v>
      </c>
      <c r="AH4" s="1742">
        <v>2009</v>
      </c>
      <c r="AI4" s="1742">
        <v>2010</v>
      </c>
      <c r="AJ4" s="1743">
        <v>2011</v>
      </c>
      <c r="AK4" s="2246"/>
      <c r="AL4" s="1742">
        <v>2012</v>
      </c>
      <c r="AM4" s="1742">
        <v>2013</v>
      </c>
      <c r="AN4" s="1742">
        <v>2014</v>
      </c>
      <c r="AO4" s="1742">
        <v>2015</v>
      </c>
      <c r="AP4" s="1742">
        <v>2016</v>
      </c>
      <c r="AQ4" s="1807" t="s">
        <v>1</v>
      </c>
      <c r="AR4" s="2246"/>
      <c r="AS4" s="1772" t="s">
        <v>2</v>
      </c>
      <c r="AT4" s="1773" t="s">
        <v>3</v>
      </c>
      <c r="AU4" s="1774" t="s">
        <v>4</v>
      </c>
      <c r="AV4" s="1771" t="s">
        <v>1</v>
      </c>
      <c r="AW4" s="1772" t="s">
        <v>2</v>
      </c>
      <c r="AX4" s="1773" t="s">
        <v>3</v>
      </c>
      <c r="AY4" s="1774" t="s">
        <v>4</v>
      </c>
    </row>
    <row r="5" spans="1:51" s="1778" customFormat="1" ht="18" customHeight="1">
      <c r="A5" s="1757" t="s">
        <v>49</v>
      </c>
      <c r="B5" s="1744">
        <v>2.4408000000000003</v>
      </c>
      <c r="C5" s="1744">
        <v>1.0415000000000001</v>
      </c>
      <c r="D5" s="1744">
        <v>0.79699999999999993</v>
      </c>
      <c r="E5" s="1744">
        <v>1.1602000000000001</v>
      </c>
      <c r="F5" s="1744">
        <v>1.6111000000000002</v>
      </c>
      <c r="G5" s="1745">
        <v>3.5892999999999997</v>
      </c>
      <c r="H5" s="1757" t="s">
        <v>49</v>
      </c>
      <c r="I5" s="1744">
        <v>4.6379000000000001</v>
      </c>
      <c r="J5" s="1744">
        <v>3.2727000000000004</v>
      </c>
      <c r="K5" s="1744">
        <v>13.4343</v>
      </c>
      <c r="L5" s="1744">
        <v>34.953200000000002</v>
      </c>
      <c r="M5" s="1744">
        <v>44.249600000000001</v>
      </c>
      <c r="N5" s="1744">
        <v>43.354699999999994</v>
      </c>
      <c r="O5" s="1745">
        <v>32.233200000000004</v>
      </c>
      <c r="P5" s="1757" t="s">
        <v>49</v>
      </c>
      <c r="Q5" s="1744">
        <v>33.81826008302</v>
      </c>
      <c r="R5" s="1744">
        <v>42.321315723830004</v>
      </c>
      <c r="S5" s="1744">
        <v>181.41843585525999</v>
      </c>
      <c r="T5" s="1744">
        <v>179.18600189671002</v>
      </c>
      <c r="U5" s="1744">
        <v>161.35554715356</v>
      </c>
      <c r="V5" s="1745">
        <v>510.55880136716002</v>
      </c>
      <c r="W5" s="1757" t="s">
        <v>49</v>
      </c>
      <c r="X5" s="1744">
        <v>774.73279236709004</v>
      </c>
      <c r="Y5" s="1744">
        <v>1181.6519895859099</v>
      </c>
      <c r="Z5" s="1744">
        <v>1013.514</v>
      </c>
      <c r="AA5" s="1744">
        <v>1065.0930000000001</v>
      </c>
      <c r="AB5" s="1744">
        <v>2478.6199959682203</v>
      </c>
      <c r="AC5" s="1745">
        <v>3715.2158000000004</v>
      </c>
      <c r="AD5" s="1757" t="s">
        <v>49</v>
      </c>
      <c r="AE5" s="1775">
        <v>5617.3175866964311</v>
      </c>
      <c r="AF5" s="1775">
        <v>6570.2637266914589</v>
      </c>
      <c r="AG5" s="1775">
        <v>7341.4522416609116</v>
      </c>
      <c r="AH5" s="1775">
        <v>6547.7715405988201</v>
      </c>
      <c r="AI5" s="1775">
        <v>5411.3245876021992</v>
      </c>
      <c r="AJ5" s="1776">
        <v>5829.8197189705506</v>
      </c>
      <c r="AK5" s="1757" t="s">
        <v>49</v>
      </c>
      <c r="AL5" s="1775">
        <v>7395.3314588498397</v>
      </c>
      <c r="AM5" s="1775">
        <v>7048.7062537222391</v>
      </c>
      <c r="AN5" s="1775">
        <v>6244.7189226109003</v>
      </c>
      <c r="AO5" s="1775">
        <v>5624.6920253345897</v>
      </c>
      <c r="AP5" s="1776">
        <v>9248.6238053805228</v>
      </c>
      <c r="AQ5" s="1808">
        <v>9398.6162653015508</v>
      </c>
      <c r="AR5" s="1757" t="s">
        <v>49</v>
      </c>
      <c r="AS5" s="1775">
        <v>9449.9221629988078</v>
      </c>
      <c r="AT5" s="1775">
        <v>11702.128473856668</v>
      </c>
      <c r="AU5" s="1776">
        <v>15313.25476926273</v>
      </c>
      <c r="AV5" s="1777">
        <v>18388.33695069707</v>
      </c>
      <c r="AW5" s="1775">
        <v>18204.7393731175</v>
      </c>
      <c r="AX5" s="1775">
        <v>18493.115159155004</v>
      </c>
      <c r="AY5" s="1776">
        <v>18182.232145977097</v>
      </c>
    </row>
    <row r="6" spans="1:51" s="76" customFormat="1" ht="14.1" customHeight="1">
      <c r="A6" s="1758" t="s">
        <v>50</v>
      </c>
      <c r="B6" s="1746">
        <v>0.42799999999999999</v>
      </c>
      <c r="C6" s="1746">
        <v>4.8899999999999999E-2</v>
      </c>
      <c r="D6" s="1746">
        <v>9.64E-2</v>
      </c>
      <c r="E6" s="1746">
        <v>8.9400000000000007E-2</v>
      </c>
      <c r="F6" s="1746">
        <v>2.18E-2</v>
      </c>
      <c r="G6" s="1747">
        <v>1.9E-2</v>
      </c>
      <c r="H6" s="1758" t="s">
        <v>50</v>
      </c>
      <c r="I6" s="1746">
        <v>1.9600000000000003E-2</v>
      </c>
      <c r="J6" s="1746">
        <v>1.9800000000000002E-2</v>
      </c>
      <c r="K6" s="1746">
        <v>2.2699999999999998E-2</v>
      </c>
      <c r="L6" s="1746">
        <v>2.8399999999999998E-2</v>
      </c>
      <c r="M6" s="1746">
        <v>1.9899999999999998E-2</v>
      </c>
      <c r="N6" s="1746">
        <v>1.9E-2</v>
      </c>
      <c r="O6" s="1747">
        <v>1.9E-2</v>
      </c>
      <c r="P6" s="1758" t="s">
        <v>50</v>
      </c>
      <c r="Q6" s="1746">
        <v>1.9009430390000002E-2</v>
      </c>
      <c r="R6" s="1746">
        <v>1.9009430390000002E-2</v>
      </c>
      <c r="S6" s="1746">
        <v>1.9009430390000002E-2</v>
      </c>
      <c r="T6" s="1746">
        <v>1.9009430390000002E-2</v>
      </c>
      <c r="U6" s="1746">
        <v>1.9009430390000002E-2</v>
      </c>
      <c r="V6" s="1747">
        <v>1.9009430390000002E-2</v>
      </c>
      <c r="W6" s="1758" t="s">
        <v>50</v>
      </c>
      <c r="X6" s="1746">
        <v>1.9009430390000002E-2</v>
      </c>
      <c r="Y6" s="1746">
        <v>1.9009430390000002E-2</v>
      </c>
      <c r="Z6" s="1746">
        <v>1.9E-2</v>
      </c>
      <c r="AA6" s="1746">
        <v>1.9E-2</v>
      </c>
      <c r="AB6" s="1746">
        <v>1.9015968219999999E-2</v>
      </c>
      <c r="AC6" s="1747">
        <v>1.9E-2</v>
      </c>
      <c r="AD6" s="1758" t="s">
        <v>1210</v>
      </c>
      <c r="AE6" s="1779">
        <v>1.9022506049999995E-2</v>
      </c>
      <c r="AF6" s="1779">
        <v>1.9009430390000002E-2</v>
      </c>
      <c r="AG6" s="1779">
        <v>1.9009430390000002E-2</v>
      </c>
      <c r="AH6" s="1779">
        <v>1.9009430390000002E-2</v>
      </c>
      <c r="AI6" s="1779">
        <v>1.9009430390000002E-2</v>
      </c>
      <c r="AJ6" s="1781">
        <v>1.9009430390000002E-2</v>
      </c>
      <c r="AK6" s="1758" t="s">
        <v>1210</v>
      </c>
      <c r="AL6" s="1779">
        <v>1.9009430390000002E-2</v>
      </c>
      <c r="AM6" s="1779">
        <v>1.9009430390000002E-2</v>
      </c>
      <c r="AN6" s="1779">
        <v>1.9009430390000002E-2</v>
      </c>
      <c r="AO6" s="1779">
        <v>1.9009430390000002E-2</v>
      </c>
      <c r="AP6" s="1776">
        <v>1.9009430390000002E-2</v>
      </c>
      <c r="AQ6" s="1809">
        <v>1.9009430390000002E-2</v>
      </c>
      <c r="AR6" s="1758" t="s">
        <v>1210</v>
      </c>
      <c r="AS6" s="1779">
        <v>1.9009430390000002E-2</v>
      </c>
      <c r="AT6" s="1779">
        <v>1.9009430390000002E-2</v>
      </c>
      <c r="AU6" s="1776">
        <v>1.9009430390000002E-2</v>
      </c>
      <c r="AV6" s="1780">
        <v>1.9009430390000002E-2</v>
      </c>
      <c r="AW6" s="1779">
        <v>1.9009430390000002E-2</v>
      </c>
      <c r="AX6" s="1779">
        <v>1.9009430390000002E-2</v>
      </c>
      <c r="AY6" s="1776">
        <v>1.9009430390000002E-2</v>
      </c>
    </row>
    <row r="7" spans="1:51" s="76" customFormat="1" ht="14.1" customHeight="1">
      <c r="A7" s="1758" t="s">
        <v>51</v>
      </c>
      <c r="B7" s="1746">
        <v>0</v>
      </c>
      <c r="C7" s="1746">
        <v>0</v>
      </c>
      <c r="D7" s="1746">
        <v>0</v>
      </c>
      <c r="E7" s="1746">
        <v>0</v>
      </c>
      <c r="F7" s="1746">
        <v>0</v>
      </c>
      <c r="G7" s="1747">
        <v>0</v>
      </c>
      <c r="H7" s="1758" t="s">
        <v>51</v>
      </c>
      <c r="I7" s="1746">
        <v>0</v>
      </c>
      <c r="J7" s="1746">
        <v>0</v>
      </c>
      <c r="K7" s="1746">
        <v>0</v>
      </c>
      <c r="L7" s="1746">
        <v>0</v>
      </c>
      <c r="M7" s="1746">
        <v>0</v>
      </c>
      <c r="N7" s="1746">
        <v>0</v>
      </c>
      <c r="O7" s="1747">
        <v>0</v>
      </c>
      <c r="P7" s="1758" t="s">
        <v>51</v>
      </c>
      <c r="Q7" s="1746">
        <v>0</v>
      </c>
      <c r="R7" s="1746">
        <v>0</v>
      </c>
      <c r="S7" s="1746">
        <v>0</v>
      </c>
      <c r="T7" s="1746">
        <v>0</v>
      </c>
      <c r="U7" s="1746">
        <v>0</v>
      </c>
      <c r="V7" s="1747">
        <v>0</v>
      </c>
      <c r="W7" s="1758" t="s">
        <v>51</v>
      </c>
      <c r="X7" s="1746">
        <v>0</v>
      </c>
      <c r="Y7" s="1746">
        <v>0</v>
      </c>
      <c r="Z7" s="1746">
        <v>2.3E-2</v>
      </c>
      <c r="AA7" s="1746">
        <v>2.3E-2</v>
      </c>
      <c r="AB7" s="1746">
        <v>2.3E-2</v>
      </c>
      <c r="AC7" s="1747">
        <v>2.2600000000000002E-2</v>
      </c>
      <c r="AD7" s="1758" t="s">
        <v>1211</v>
      </c>
      <c r="AE7" s="1779">
        <v>2.6319831649999997E-2</v>
      </c>
      <c r="AF7" s="1779">
        <v>2.2622604149999996E-2</v>
      </c>
      <c r="AG7" s="1779">
        <v>2.2622604149999996E-2</v>
      </c>
      <c r="AH7" s="1779">
        <v>2.2622604149999996E-2</v>
      </c>
      <c r="AI7" s="1779">
        <v>2.2622604149999996E-2</v>
      </c>
      <c r="AJ7" s="1781">
        <v>2.2622604149999996E-2</v>
      </c>
      <c r="AK7" s="1758" t="s">
        <v>1211</v>
      </c>
      <c r="AL7" s="1779">
        <v>2.2622604149999996E-2</v>
      </c>
      <c r="AM7" s="1779">
        <v>2.2622604149999996E-2</v>
      </c>
      <c r="AN7" s="1779">
        <v>2.2622604149999996E-2</v>
      </c>
      <c r="AO7" s="1779">
        <v>2.2622604149999996E-2</v>
      </c>
      <c r="AP7" s="1781">
        <v>2.2622604149999996E-2</v>
      </c>
      <c r="AQ7" s="1809">
        <v>2.2622604149999996E-2</v>
      </c>
      <c r="AR7" s="1758" t="s">
        <v>1211</v>
      </c>
      <c r="AS7" s="1779">
        <v>2.2622604149999996E-2</v>
      </c>
      <c r="AT7" s="1779">
        <v>2.2622604149999996E-2</v>
      </c>
      <c r="AU7" s="1781">
        <v>2.2622604149999996E-2</v>
      </c>
      <c r="AV7" s="1780">
        <v>2.2622604149999996E-2</v>
      </c>
      <c r="AW7" s="1779">
        <v>2.2622604149999996E-2</v>
      </c>
      <c r="AX7" s="1779">
        <v>2.2622604149999996E-2</v>
      </c>
      <c r="AY7" s="1781">
        <v>2.2622604149999996E-2</v>
      </c>
    </row>
    <row r="8" spans="1:51" s="76" customFormat="1" ht="14.1" customHeight="1">
      <c r="A8" s="1758" t="s">
        <v>52</v>
      </c>
      <c r="B8" s="1746">
        <v>0</v>
      </c>
      <c r="C8" s="1746">
        <v>0</v>
      </c>
      <c r="D8" s="1746">
        <v>0</v>
      </c>
      <c r="E8" s="1746">
        <v>0</v>
      </c>
      <c r="F8" s="1746">
        <v>0</v>
      </c>
      <c r="G8" s="1747">
        <v>0</v>
      </c>
      <c r="H8" s="1758" t="s">
        <v>52</v>
      </c>
      <c r="I8" s="1746">
        <v>0</v>
      </c>
      <c r="J8" s="1746">
        <v>0</v>
      </c>
      <c r="K8" s="1746">
        <v>0</v>
      </c>
      <c r="L8" s="1746">
        <v>0</v>
      </c>
      <c r="M8" s="1746">
        <v>0</v>
      </c>
      <c r="N8" s="1746">
        <v>0.95610000000000006</v>
      </c>
      <c r="O8" s="1747">
        <v>0.37039999999999995</v>
      </c>
      <c r="P8" s="1758" t="s">
        <v>52</v>
      </c>
      <c r="Q8" s="1746">
        <v>0.35375855448000004</v>
      </c>
      <c r="R8" s="1746">
        <v>0.91197812959000002</v>
      </c>
      <c r="S8" s="1746">
        <v>0.63545185764000001</v>
      </c>
      <c r="T8" s="1746">
        <v>5.5359766989099999</v>
      </c>
      <c r="U8" s="1746">
        <v>12.105635973950001</v>
      </c>
      <c r="V8" s="1747">
        <v>3.7960660414</v>
      </c>
      <c r="W8" s="1758" t="s">
        <v>52</v>
      </c>
      <c r="X8" s="1746">
        <v>2.3701236395900001</v>
      </c>
      <c r="Y8" s="1746">
        <v>745.85599999999999</v>
      </c>
      <c r="Z8" s="1746">
        <v>562.47199999999998</v>
      </c>
      <c r="AA8" s="1746">
        <v>448.18</v>
      </c>
      <c r="AB8" s="1746">
        <v>1451.6218999999999</v>
      </c>
      <c r="AC8" s="1747">
        <v>1354.3507999999997</v>
      </c>
      <c r="AD8" s="1758" t="s">
        <v>1212</v>
      </c>
      <c r="AE8" s="1779">
        <v>304.94888177851999</v>
      </c>
      <c r="AF8" s="1779">
        <v>681.81638308939</v>
      </c>
      <c r="AG8" s="1779">
        <v>2045.9482450468099</v>
      </c>
      <c r="AH8" s="1779">
        <v>74.474115018580008</v>
      </c>
      <c r="AI8" s="1779">
        <v>121.56691970814998</v>
      </c>
      <c r="AJ8" s="1781">
        <v>59.127440967269997</v>
      </c>
      <c r="AK8" s="1758" t="s">
        <v>1212</v>
      </c>
      <c r="AL8" s="1779">
        <v>97.718267015509994</v>
      </c>
      <c r="AM8" s="1779">
        <v>34.49390648872</v>
      </c>
      <c r="AN8" s="1779">
        <v>35.920625794349995</v>
      </c>
      <c r="AO8" s="1779">
        <v>56.523352520019998</v>
      </c>
      <c r="AP8" s="1781">
        <v>38.126504932620001</v>
      </c>
      <c r="AQ8" s="1809">
        <v>59.154974534300003</v>
      </c>
      <c r="AR8" s="1758" t="s">
        <v>1212</v>
      </c>
      <c r="AS8" s="1779">
        <v>152.85642795088</v>
      </c>
      <c r="AT8" s="1779">
        <v>166.10401715217</v>
      </c>
      <c r="AU8" s="1781">
        <v>106.80199481975998</v>
      </c>
      <c r="AV8" s="1780">
        <v>153.55179617395001</v>
      </c>
      <c r="AW8" s="1779">
        <v>316.14616237054997</v>
      </c>
      <c r="AX8" s="1779">
        <v>653.84716005601001</v>
      </c>
      <c r="AY8" s="1781">
        <v>131.94086724441999</v>
      </c>
    </row>
    <row r="9" spans="1:51" s="76" customFormat="1" ht="14.1" customHeight="1">
      <c r="A9" s="1758" t="s">
        <v>53</v>
      </c>
      <c r="B9" s="1746">
        <v>0</v>
      </c>
      <c r="C9" s="1746">
        <v>0</v>
      </c>
      <c r="D9" s="1746">
        <v>0</v>
      </c>
      <c r="E9" s="1746">
        <v>0</v>
      </c>
      <c r="F9" s="1746">
        <v>0</v>
      </c>
      <c r="G9" s="1747">
        <v>0</v>
      </c>
      <c r="H9" s="1758" t="s">
        <v>53</v>
      </c>
      <c r="I9" s="1746">
        <v>0</v>
      </c>
      <c r="J9" s="1746">
        <v>0</v>
      </c>
      <c r="K9" s="1746">
        <v>0</v>
      </c>
      <c r="L9" s="1746">
        <v>0</v>
      </c>
      <c r="M9" s="1746">
        <v>0</v>
      </c>
      <c r="N9" s="1746">
        <v>34.252000000000002</v>
      </c>
      <c r="O9" s="1747">
        <v>26.729900000000001</v>
      </c>
      <c r="P9" s="1758" t="s">
        <v>53</v>
      </c>
      <c r="Q9" s="1746">
        <v>27.739886872509999</v>
      </c>
      <c r="R9" s="1746">
        <v>35.603877486720002</v>
      </c>
      <c r="S9" s="1746">
        <v>163.50961689733998</v>
      </c>
      <c r="T9" s="1746">
        <v>166.74907406629001</v>
      </c>
      <c r="U9" s="1746">
        <v>143.65325999538001</v>
      </c>
      <c r="V9" s="1747">
        <v>462.67714037786999</v>
      </c>
      <c r="W9" s="1758" t="s">
        <v>53</v>
      </c>
      <c r="X9" s="1746">
        <v>569.02481164211997</v>
      </c>
      <c r="Y9" s="1746">
        <v>391.50200000000001</v>
      </c>
      <c r="Z9" s="1746">
        <v>339.38600000000002</v>
      </c>
      <c r="AA9" s="1746">
        <v>517.71</v>
      </c>
      <c r="AB9" s="1746">
        <v>710.53498000000002</v>
      </c>
      <c r="AC9" s="1747">
        <v>2157.3331000000003</v>
      </c>
      <c r="AD9" s="1758" t="s">
        <v>1213</v>
      </c>
      <c r="AE9" s="1779">
        <v>5220.2401314888602</v>
      </c>
      <c r="AF9" s="1779">
        <v>5816.411959034439</v>
      </c>
      <c r="AG9" s="1779">
        <v>5282.1871249806909</v>
      </c>
      <c r="AH9" s="1779">
        <v>6031.9295586055196</v>
      </c>
      <c r="AI9" s="1779">
        <v>4904.8818370290592</v>
      </c>
      <c r="AJ9" s="1781">
        <v>5368.9155721089301</v>
      </c>
      <c r="AK9" s="1758" t="s">
        <v>1213</v>
      </c>
      <c r="AL9" s="1779">
        <v>6897.8169304798794</v>
      </c>
      <c r="AM9" s="1779">
        <v>6613.7903659884905</v>
      </c>
      <c r="AN9" s="1779">
        <v>5474.1642439675798</v>
      </c>
      <c r="AO9" s="1779">
        <v>5111.2109728170399</v>
      </c>
      <c r="AP9" s="1781">
        <v>6165.0744190121504</v>
      </c>
      <c r="AQ9" s="1809">
        <v>6516.5991883718698</v>
      </c>
      <c r="AR9" s="1758" t="s">
        <v>1213</v>
      </c>
      <c r="AS9" s="1779">
        <v>6390.6939817171706</v>
      </c>
      <c r="AT9" s="1779">
        <v>8213.4856128541396</v>
      </c>
      <c r="AU9" s="1781">
        <v>11937.107208825701</v>
      </c>
      <c r="AV9" s="1780">
        <v>14965.252979319801</v>
      </c>
      <c r="AW9" s="1779">
        <v>14344.5017608076</v>
      </c>
      <c r="AX9" s="1779">
        <v>14090.2296307166</v>
      </c>
      <c r="AY9" s="1781">
        <v>14210.0736445071</v>
      </c>
    </row>
    <row r="10" spans="1:51" s="76" customFormat="1" ht="14.1" customHeight="1">
      <c r="A10" s="1758"/>
      <c r="B10" s="1746"/>
      <c r="C10" s="1746"/>
      <c r="D10" s="1746"/>
      <c r="E10" s="1746"/>
      <c r="F10" s="1746"/>
      <c r="G10" s="1747"/>
      <c r="H10" s="1758"/>
      <c r="I10" s="1746"/>
      <c r="J10" s="1746"/>
      <c r="K10" s="1746"/>
      <c r="L10" s="1746"/>
      <c r="M10" s="1746"/>
      <c r="N10" s="1746"/>
      <c r="O10" s="1747"/>
      <c r="P10" s="1758"/>
      <c r="Q10" s="1746"/>
      <c r="R10" s="1746"/>
      <c r="S10" s="1746"/>
      <c r="T10" s="1746"/>
      <c r="U10" s="1746"/>
      <c r="V10" s="1747"/>
      <c r="W10" s="1758"/>
      <c r="X10" s="1746"/>
      <c r="Y10" s="1746"/>
      <c r="Z10" s="1746"/>
      <c r="AA10" s="1746"/>
      <c r="AB10" s="1746"/>
      <c r="AC10" s="1747"/>
      <c r="AD10" s="1782" t="s">
        <v>1214</v>
      </c>
      <c r="AE10" s="1779">
        <v>0</v>
      </c>
      <c r="AF10" s="1779">
        <v>587.11434890428995</v>
      </c>
      <c r="AG10" s="1779">
        <v>393.46781503041996</v>
      </c>
      <c r="AH10" s="1779">
        <v>568.15020562020993</v>
      </c>
      <c r="AI10" s="1779">
        <v>469.83697660681003</v>
      </c>
      <c r="AJ10" s="1781">
        <v>308.03687744617997</v>
      </c>
      <c r="AK10" s="1782" t="s">
        <v>1214</v>
      </c>
      <c r="AL10" s="1779">
        <v>560.29937180270997</v>
      </c>
      <c r="AM10" s="1779">
        <v>460.82988368335998</v>
      </c>
      <c r="AN10" s="1779">
        <v>516.25672807366004</v>
      </c>
      <c r="AO10" s="1779">
        <v>1000.94254901689</v>
      </c>
      <c r="AP10" s="1781">
        <v>3296.4175319133997</v>
      </c>
      <c r="AQ10" s="1809">
        <v>2228.6348889685096</v>
      </c>
      <c r="AR10" s="1782" t="s">
        <v>1214</v>
      </c>
      <c r="AS10" s="1779">
        <v>2079.2488917046999</v>
      </c>
      <c r="AT10" s="1779">
        <v>2632.2570998308597</v>
      </c>
      <c r="AU10" s="1781">
        <v>3684.5261119824304</v>
      </c>
      <c r="AV10" s="1780">
        <v>3084.8551602033999</v>
      </c>
      <c r="AW10" s="1779">
        <v>3306.4744153581601</v>
      </c>
      <c r="AX10" s="1779">
        <v>2965.3402823828196</v>
      </c>
      <c r="AY10" s="1781">
        <v>4232.4116446676899</v>
      </c>
    </row>
    <row r="11" spans="1:51" s="76" customFormat="1" ht="14.1" customHeight="1">
      <c r="A11" s="1758" t="s">
        <v>54</v>
      </c>
      <c r="B11" s="1746">
        <v>1.897</v>
      </c>
      <c r="C11" s="1746">
        <v>0.97750000000000004</v>
      </c>
      <c r="D11" s="1746">
        <v>0.68529999999999991</v>
      </c>
      <c r="E11" s="1746">
        <v>1.0543999999999998</v>
      </c>
      <c r="F11" s="1746">
        <v>1.5693000000000001</v>
      </c>
      <c r="G11" s="1747">
        <v>3.5702999999999996</v>
      </c>
      <c r="H11" s="1758" t="s">
        <v>54</v>
      </c>
      <c r="I11" s="1746">
        <v>4.6183000000000005</v>
      </c>
      <c r="J11" s="1746">
        <v>3.2528999999999999</v>
      </c>
      <c r="K11" s="1746">
        <v>13.4116</v>
      </c>
      <c r="L11" s="1746">
        <v>34.924200000000006</v>
      </c>
      <c r="M11" s="1746">
        <v>44.229199999999999</v>
      </c>
      <c r="N11" s="1746">
        <v>4.9238999999999997</v>
      </c>
      <c r="O11" s="1747">
        <v>2.8270999999999997</v>
      </c>
      <c r="P11" s="1758" t="s">
        <v>54</v>
      </c>
      <c r="Q11" s="1746">
        <v>1.6162919999999998</v>
      </c>
      <c r="R11" s="1746">
        <v>0.40817935</v>
      </c>
      <c r="S11" s="1746">
        <v>5.3674727999999998</v>
      </c>
      <c r="T11" s="1746">
        <v>2.51331370704</v>
      </c>
      <c r="U11" s="1746">
        <v>1.3386733070400001</v>
      </c>
      <c r="V11" s="1747">
        <v>29.92154</v>
      </c>
      <c r="W11" s="1758" t="s">
        <v>54</v>
      </c>
      <c r="X11" s="1746">
        <v>57.334483999999996</v>
      </c>
      <c r="Y11" s="1746">
        <v>37.722999999999999</v>
      </c>
      <c r="Z11" s="1746">
        <v>85.98</v>
      </c>
      <c r="AA11" s="1746">
        <v>66.09</v>
      </c>
      <c r="AB11" s="1746">
        <v>298.57</v>
      </c>
      <c r="AC11" s="1747">
        <v>182.31659999999999</v>
      </c>
      <c r="AD11" s="1758" t="s">
        <v>1215</v>
      </c>
      <c r="AE11" s="1779">
        <v>92.028248513419996</v>
      </c>
      <c r="AF11" s="1779">
        <v>71.891189568000001</v>
      </c>
      <c r="AG11" s="1779">
        <v>13.118917317600001</v>
      </c>
      <c r="AH11" s="1779">
        <v>88.861001156</v>
      </c>
      <c r="AI11" s="1779">
        <v>1.0083891999999998E-3</v>
      </c>
      <c r="AJ11" s="1781">
        <v>1.055912E-3</v>
      </c>
      <c r="AK11" s="1758" t="s">
        <v>1215</v>
      </c>
      <c r="AL11" s="1779">
        <v>1.0496251999999998E-3</v>
      </c>
      <c r="AM11" s="1779">
        <v>2.9347272399999999E-2</v>
      </c>
      <c r="AN11" s="1779">
        <v>328.18934291390002</v>
      </c>
      <c r="AO11" s="1779">
        <v>0.43525909350000003</v>
      </c>
      <c r="AP11" s="1781">
        <v>2199.6174560230902</v>
      </c>
      <c r="AQ11" s="1809">
        <v>2197.8771640612799</v>
      </c>
      <c r="AR11" s="1758" t="s">
        <v>1215</v>
      </c>
      <c r="AS11" s="1779">
        <v>2205.28374031966</v>
      </c>
      <c r="AT11" s="1779">
        <v>2208.0124695806699</v>
      </c>
      <c r="AU11" s="1781">
        <v>2601.1480886705804</v>
      </c>
      <c r="AV11" s="1780">
        <v>2592.7087301008301</v>
      </c>
      <c r="AW11" s="1779">
        <v>2874.4080701520497</v>
      </c>
      <c r="AX11" s="1779">
        <v>3067.1668497340602</v>
      </c>
      <c r="AY11" s="1781">
        <v>3091.1254410998999</v>
      </c>
    </row>
    <row r="12" spans="1:51" s="76" customFormat="1" ht="14.1" customHeight="1">
      <c r="A12" s="1758" t="s">
        <v>55</v>
      </c>
      <c r="B12" s="1746">
        <v>0</v>
      </c>
      <c r="C12" s="1746">
        <v>0</v>
      </c>
      <c r="D12" s="1746">
        <v>0</v>
      </c>
      <c r="E12" s="1746">
        <v>0</v>
      </c>
      <c r="F12" s="1746">
        <v>0</v>
      </c>
      <c r="G12" s="1747">
        <v>0</v>
      </c>
      <c r="H12" s="1758" t="s">
        <v>55</v>
      </c>
      <c r="I12" s="1746">
        <v>0</v>
      </c>
      <c r="J12" s="1746">
        <v>0</v>
      </c>
      <c r="K12" s="1746">
        <v>0</v>
      </c>
      <c r="L12" s="1746">
        <v>0</v>
      </c>
      <c r="M12" s="1746">
        <v>0</v>
      </c>
      <c r="N12" s="1746">
        <v>0</v>
      </c>
      <c r="O12" s="1747">
        <v>0</v>
      </c>
      <c r="P12" s="1758" t="s">
        <v>55</v>
      </c>
      <c r="Q12" s="1746">
        <v>0</v>
      </c>
      <c r="R12" s="1746">
        <v>0</v>
      </c>
      <c r="S12" s="1746">
        <v>0</v>
      </c>
      <c r="T12" s="1746">
        <v>0</v>
      </c>
      <c r="U12" s="1746">
        <v>0</v>
      </c>
      <c r="V12" s="1747">
        <v>0</v>
      </c>
      <c r="W12" s="1758" t="s">
        <v>55</v>
      </c>
      <c r="X12" s="1746">
        <v>0</v>
      </c>
      <c r="Y12" s="1746">
        <v>0</v>
      </c>
      <c r="Z12" s="1746">
        <v>1.7999999999999999E-2</v>
      </c>
      <c r="AA12" s="1746">
        <v>3.1E-2</v>
      </c>
      <c r="AB12" s="1746">
        <v>5.5E-2</v>
      </c>
      <c r="AC12" s="1747">
        <v>5.3800000000000001E-2</v>
      </c>
      <c r="AD12" s="1758" t="s">
        <v>1216</v>
      </c>
      <c r="AE12" s="1779">
        <v>5.4982577929999998E-2</v>
      </c>
      <c r="AF12" s="1779">
        <v>0.10256296509</v>
      </c>
      <c r="AG12" s="1779">
        <v>0.15632228127000003</v>
      </c>
      <c r="AH12" s="1779">
        <v>352.46523378418004</v>
      </c>
      <c r="AI12" s="1779">
        <v>384.83319044125</v>
      </c>
      <c r="AJ12" s="1781">
        <v>401.73401794781</v>
      </c>
      <c r="AK12" s="1758" t="s">
        <v>1216</v>
      </c>
      <c r="AL12" s="1779">
        <v>399.75357969471003</v>
      </c>
      <c r="AM12" s="1779">
        <v>400.35100193809001</v>
      </c>
      <c r="AN12" s="1779">
        <v>406.40307790053004</v>
      </c>
      <c r="AO12" s="1779">
        <v>456.48080886948998</v>
      </c>
      <c r="AP12" s="1781">
        <v>611.93036968485001</v>
      </c>
      <c r="AQ12" s="1809">
        <v>624.1940062995601</v>
      </c>
      <c r="AR12" s="1758" t="s">
        <v>1216</v>
      </c>
      <c r="AS12" s="1779">
        <v>631.68131708162002</v>
      </c>
      <c r="AT12" s="1779">
        <v>631.68131708162002</v>
      </c>
      <c r="AU12" s="1781">
        <v>650.82377680668003</v>
      </c>
      <c r="AV12" s="1780">
        <v>650.82377680668003</v>
      </c>
      <c r="AW12" s="1779">
        <v>650.82377680668003</v>
      </c>
      <c r="AX12" s="1779">
        <v>661.98475643502002</v>
      </c>
      <c r="AY12" s="1781">
        <v>639.06994951513002</v>
      </c>
    </row>
    <row r="13" spans="1:51" s="76" customFormat="1" ht="14.1" customHeight="1">
      <c r="A13" s="1758" t="s">
        <v>56</v>
      </c>
      <c r="B13" s="1746">
        <v>0</v>
      </c>
      <c r="C13" s="1746">
        <v>0</v>
      </c>
      <c r="D13" s="1746">
        <v>0</v>
      </c>
      <c r="E13" s="1746">
        <v>0</v>
      </c>
      <c r="F13" s="1746">
        <v>0</v>
      </c>
      <c r="G13" s="1747">
        <v>0</v>
      </c>
      <c r="H13" s="1758" t="s">
        <v>56</v>
      </c>
      <c r="I13" s="1746">
        <v>0</v>
      </c>
      <c r="J13" s="1746">
        <v>0</v>
      </c>
      <c r="K13" s="1746">
        <v>0</v>
      </c>
      <c r="L13" s="1746">
        <v>0</v>
      </c>
      <c r="M13" s="1746">
        <v>0</v>
      </c>
      <c r="N13" s="1746">
        <v>0.19440000000000002</v>
      </c>
      <c r="O13" s="1747">
        <v>0.19440000000000002</v>
      </c>
      <c r="P13" s="1758" t="s">
        <v>56</v>
      </c>
      <c r="Q13" s="1746">
        <v>0.22438536643000001</v>
      </c>
      <c r="R13" s="1746">
        <v>0</v>
      </c>
      <c r="S13" s="1746">
        <v>0</v>
      </c>
      <c r="T13" s="1746">
        <v>0</v>
      </c>
      <c r="U13" s="1746">
        <v>0</v>
      </c>
      <c r="V13" s="1747">
        <v>0</v>
      </c>
      <c r="W13" s="1758" t="s">
        <v>56</v>
      </c>
      <c r="X13" s="1746">
        <v>0</v>
      </c>
      <c r="Y13" s="1746">
        <v>0</v>
      </c>
      <c r="Z13" s="1746">
        <v>0</v>
      </c>
      <c r="AA13" s="1746">
        <v>0</v>
      </c>
      <c r="AB13" s="1746">
        <v>0</v>
      </c>
      <c r="AC13" s="1747">
        <v>0</v>
      </c>
      <c r="AD13" s="1758" t="s">
        <v>1217</v>
      </c>
      <c r="AE13" s="1779"/>
      <c r="AF13" s="1779"/>
      <c r="AG13" s="1779"/>
      <c r="AH13" s="1779">
        <v>0</v>
      </c>
      <c r="AI13" s="1779">
        <v>0</v>
      </c>
      <c r="AJ13" s="1781">
        <v>0</v>
      </c>
      <c r="AK13" s="1758" t="s">
        <v>1217</v>
      </c>
      <c r="AL13" s="1779">
        <v>0</v>
      </c>
      <c r="AM13" s="1779">
        <v>0</v>
      </c>
      <c r="AN13" s="1779">
        <v>0</v>
      </c>
      <c r="AO13" s="1779">
        <v>0</v>
      </c>
      <c r="AP13" s="1781">
        <v>0.74254999999999993</v>
      </c>
      <c r="AQ13" s="1809">
        <v>0.74929999999999997</v>
      </c>
      <c r="AR13" s="1758" t="s">
        <v>1217</v>
      </c>
      <c r="AS13" s="1779">
        <v>0.74454999999999993</v>
      </c>
      <c r="AT13" s="1779">
        <v>0.74454999999999993</v>
      </c>
      <c r="AU13" s="1781">
        <v>0.74454999999999993</v>
      </c>
      <c r="AV13" s="1780">
        <v>0.74454999999999993</v>
      </c>
      <c r="AW13" s="1779">
        <v>0.74454999999999993</v>
      </c>
      <c r="AX13" s="1779">
        <v>0.74454999999999993</v>
      </c>
      <c r="AY13" s="1781">
        <v>0.74454999999999993</v>
      </c>
    </row>
    <row r="14" spans="1:51" s="76" customFormat="1" ht="14.1" customHeight="1">
      <c r="A14" s="1758" t="s">
        <v>57</v>
      </c>
      <c r="B14" s="1746">
        <v>0</v>
      </c>
      <c r="C14" s="1746">
        <v>0</v>
      </c>
      <c r="D14" s="1746">
        <v>0</v>
      </c>
      <c r="E14" s="1746">
        <v>0</v>
      </c>
      <c r="F14" s="1746">
        <v>0</v>
      </c>
      <c r="G14" s="1747">
        <v>0</v>
      </c>
      <c r="H14" s="1758" t="s">
        <v>57</v>
      </c>
      <c r="I14" s="1746">
        <v>0</v>
      </c>
      <c r="J14" s="1746">
        <v>0</v>
      </c>
      <c r="K14" s="1746">
        <v>0</v>
      </c>
      <c r="L14" s="1746">
        <v>0</v>
      </c>
      <c r="M14" s="1746">
        <v>0</v>
      </c>
      <c r="N14" s="1746">
        <v>4.9399999999999999E-2</v>
      </c>
      <c r="O14" s="1747" t="s">
        <v>42</v>
      </c>
      <c r="P14" s="1758" t="s">
        <v>57</v>
      </c>
      <c r="Q14" s="1746">
        <v>0.14079826678999999</v>
      </c>
      <c r="R14" s="1746">
        <v>6.9996977340000002E-2</v>
      </c>
      <c r="S14" s="1746">
        <v>2.3280650609999998E-2</v>
      </c>
      <c r="T14" s="1746">
        <v>1.271169829E-2</v>
      </c>
      <c r="U14" s="1746">
        <v>1.1838563E-2</v>
      </c>
      <c r="V14" s="1747">
        <v>4.7256067329999998E-2</v>
      </c>
      <c r="W14" s="1758" t="s">
        <v>57</v>
      </c>
      <c r="X14" s="1746">
        <v>4.3549453170000002E-2</v>
      </c>
      <c r="Y14" s="1746">
        <v>9.4980155519999998E-2</v>
      </c>
      <c r="Z14" s="1746">
        <v>0</v>
      </c>
      <c r="AA14" s="1746">
        <v>0</v>
      </c>
      <c r="AB14" s="1746">
        <v>0.48110000000000003</v>
      </c>
      <c r="AC14" s="1747">
        <v>0.40770000000000001</v>
      </c>
      <c r="AD14" s="1758" t="s">
        <v>1218</v>
      </c>
      <c r="AE14" s="1779"/>
      <c r="AF14" s="1779"/>
      <c r="AG14" s="1779"/>
      <c r="AH14" s="1779">
        <v>0</v>
      </c>
      <c r="AI14" s="1779">
        <v>0</v>
      </c>
      <c r="AJ14" s="1781">
        <v>0</v>
      </c>
      <c r="AK14" s="1758" t="s">
        <v>1218</v>
      </c>
      <c r="AL14" s="1779">
        <v>0</v>
      </c>
      <c r="AM14" s="1779">
        <v>0</v>
      </c>
      <c r="AN14" s="1779">
        <v>0</v>
      </c>
      <c r="AO14" s="1779">
        <v>0</v>
      </c>
      <c r="AP14" s="1781">
        <v>233.09087369327</v>
      </c>
      <c r="AQ14" s="1809">
        <v>0</v>
      </c>
      <c r="AR14" s="1758" t="s">
        <v>1218</v>
      </c>
      <c r="AS14" s="1779">
        <v>68.620513894940004</v>
      </c>
      <c r="AT14" s="1779">
        <v>482.05887515353004</v>
      </c>
      <c r="AU14" s="1781">
        <v>16.58751810547</v>
      </c>
      <c r="AV14" s="1780">
        <v>25.213486261270003</v>
      </c>
      <c r="AW14" s="1779">
        <v>18.073420946080002</v>
      </c>
      <c r="AX14" s="1779">
        <v>19.100580178769999</v>
      </c>
      <c r="AY14" s="1781">
        <v>109.23606157600999</v>
      </c>
    </row>
    <row r="15" spans="1:51" s="76" customFormat="1" ht="14.1" customHeight="1">
      <c r="A15" s="1758" t="s">
        <v>58</v>
      </c>
      <c r="B15" s="1746">
        <v>0.1158</v>
      </c>
      <c r="C15" s="1746">
        <v>1.5099999999999999E-2</v>
      </c>
      <c r="D15" s="1746">
        <v>1.5300000000000001E-2</v>
      </c>
      <c r="E15" s="1746">
        <v>1.6399999999999998E-2</v>
      </c>
      <c r="F15" s="1746">
        <v>0.02</v>
      </c>
      <c r="G15" s="1747">
        <v>0</v>
      </c>
      <c r="H15" s="1758" t="s">
        <v>58</v>
      </c>
      <c r="I15" s="1746">
        <v>0</v>
      </c>
      <c r="J15" s="1746">
        <v>0</v>
      </c>
      <c r="K15" s="1746">
        <v>0</v>
      </c>
      <c r="L15" s="1746">
        <v>5.9999999999999995E-4</v>
      </c>
      <c r="M15" s="1746">
        <v>5.0000000000000001E-4</v>
      </c>
      <c r="N15" s="1746">
        <v>2.9599000000000002</v>
      </c>
      <c r="O15" s="1747">
        <v>2.0923000000000003</v>
      </c>
      <c r="P15" s="1758" t="s">
        <v>58</v>
      </c>
      <c r="Q15" s="1746">
        <v>3.7241295924199997</v>
      </c>
      <c r="R15" s="1746">
        <v>5.3082743497900005</v>
      </c>
      <c r="S15" s="1746">
        <v>11.863604219280001</v>
      </c>
      <c r="T15" s="1746">
        <v>4.3559162957900002</v>
      </c>
      <c r="U15" s="1746">
        <v>4.2271298838</v>
      </c>
      <c r="V15" s="1747">
        <v>14.09778945017</v>
      </c>
      <c r="W15" s="1758" t="s">
        <v>58</v>
      </c>
      <c r="X15" s="1746">
        <v>145.94081420181999</v>
      </c>
      <c r="Y15" s="1746">
        <v>6.4569999999999999</v>
      </c>
      <c r="Z15" s="1746">
        <v>25.616</v>
      </c>
      <c r="AA15" s="1746">
        <v>33.04</v>
      </c>
      <c r="AB15" s="1746">
        <v>17.315000000000001</v>
      </c>
      <c r="AC15" s="1747">
        <v>20.712199999999999</v>
      </c>
      <c r="AD15" s="1758" t="s">
        <v>1219</v>
      </c>
      <c r="AE15" s="1779">
        <v>0</v>
      </c>
      <c r="AF15" s="1779">
        <v>0</v>
      </c>
      <c r="AG15" s="1779">
        <v>0</v>
      </c>
      <c r="AH15" s="1779">
        <v>0</v>
      </c>
      <c r="AI15" s="1779">
        <v>0</v>
      </c>
      <c r="AJ15" s="1781">
        <v>0</v>
      </c>
      <c r="AK15" s="1758" t="s">
        <v>1219</v>
      </c>
      <c r="AL15" s="1779">
        <v>0</v>
      </c>
      <c r="AM15" s="1779">
        <v>0</v>
      </c>
      <c r="AN15" s="1779">
        <v>0</v>
      </c>
      <c r="AO15" s="1779">
        <v>0</v>
      </c>
      <c r="AP15" s="1781">
        <v>0</v>
      </c>
      <c r="AQ15" s="1809">
        <v>0</v>
      </c>
      <c r="AR15" s="1758" t="s">
        <v>1219</v>
      </c>
      <c r="AS15" s="1779">
        <v>0</v>
      </c>
      <c r="AT15" s="1779">
        <v>0</v>
      </c>
      <c r="AU15" s="1781">
        <v>0</v>
      </c>
      <c r="AV15" s="1780">
        <v>0</v>
      </c>
      <c r="AW15" s="1779">
        <v>0</v>
      </c>
      <c r="AX15" s="1779">
        <v>0</v>
      </c>
      <c r="AY15" s="1781">
        <v>0</v>
      </c>
    </row>
    <row r="16" spans="1:51" s="1778" customFormat="1" ht="14.1" customHeight="1">
      <c r="A16" s="1759"/>
      <c r="B16" s="1746"/>
      <c r="C16" s="1746"/>
      <c r="D16" s="1746"/>
      <c r="E16" s="1746"/>
      <c r="F16" s="1746"/>
      <c r="G16" s="1747"/>
      <c r="H16" s="1759"/>
      <c r="I16" s="1746"/>
      <c r="J16" s="1746"/>
      <c r="K16" s="1746"/>
      <c r="L16" s="1746"/>
      <c r="M16" s="1746"/>
      <c r="N16" s="1746"/>
      <c r="O16" s="1747"/>
      <c r="P16" s="1759"/>
      <c r="Q16" s="1746"/>
      <c r="R16" s="1746"/>
      <c r="S16" s="1746"/>
      <c r="T16" s="1746"/>
      <c r="U16" s="1746"/>
      <c r="V16" s="1747"/>
      <c r="W16" s="1759"/>
      <c r="X16" s="1746"/>
      <c r="Y16" s="1746"/>
      <c r="Z16" s="1746"/>
      <c r="AA16" s="1746"/>
      <c r="AB16" s="1746"/>
      <c r="AC16" s="1747"/>
      <c r="AD16" s="1758" t="s">
        <v>1220</v>
      </c>
      <c r="AE16" s="1779">
        <v>0</v>
      </c>
      <c r="AF16" s="1779">
        <v>0</v>
      </c>
      <c r="AG16" s="1779">
        <v>0</v>
      </c>
      <c r="AH16" s="1779">
        <v>0</v>
      </c>
      <c r="AI16" s="1779">
        <v>0</v>
      </c>
      <c r="AJ16" s="1781">
        <v>0</v>
      </c>
      <c r="AK16" s="1758" t="s">
        <v>1220</v>
      </c>
      <c r="AL16" s="1779">
        <v>0</v>
      </c>
      <c r="AM16" s="1779">
        <v>0</v>
      </c>
      <c r="AN16" s="1779">
        <v>0</v>
      </c>
      <c r="AO16" s="1779">
        <v>0</v>
      </c>
      <c r="AP16" s="1781">
        <v>0</v>
      </c>
      <c r="AQ16" s="1809">
        <v>0</v>
      </c>
      <c r="AR16" s="1758" t="s">
        <v>1220</v>
      </c>
      <c r="AS16" s="1779">
        <v>0</v>
      </c>
      <c r="AT16" s="1779">
        <v>0</v>
      </c>
      <c r="AU16" s="1781">
        <v>0</v>
      </c>
      <c r="AV16" s="1780">
        <v>0</v>
      </c>
      <c r="AW16" s="1779">
        <v>0</v>
      </c>
      <c r="AX16" s="1779">
        <v>0</v>
      </c>
      <c r="AY16" s="1781">
        <v>0</v>
      </c>
    </row>
    <row r="17" spans="1:51" s="76" customFormat="1" ht="14.1" customHeight="1">
      <c r="A17" s="1757" t="s">
        <v>59</v>
      </c>
      <c r="B17" s="1744">
        <v>6.1319000000000008</v>
      </c>
      <c r="C17" s="1744">
        <v>8.2266000000000012</v>
      </c>
      <c r="D17" s="1744">
        <v>12.25</v>
      </c>
      <c r="E17" s="1744">
        <v>11.147400000000001</v>
      </c>
      <c r="F17" s="1744">
        <v>11.598100000000001</v>
      </c>
      <c r="G17" s="1745">
        <v>17.800799999999999</v>
      </c>
      <c r="H17" s="1757" t="s">
        <v>59</v>
      </c>
      <c r="I17" s="1744">
        <v>19.276399999999999</v>
      </c>
      <c r="J17" s="1744">
        <v>28.165700000000005</v>
      </c>
      <c r="K17" s="1744">
        <v>28.482599999999998</v>
      </c>
      <c r="L17" s="1744">
        <v>48.878599999999999</v>
      </c>
      <c r="M17" s="1744">
        <v>83.102200000000011</v>
      </c>
      <c r="N17" s="1744">
        <v>139.84700000000001</v>
      </c>
      <c r="O17" s="1745">
        <v>211.40860000000001</v>
      </c>
      <c r="P17" s="1757" t="s">
        <v>59</v>
      </c>
      <c r="Q17" s="1744">
        <v>308.85783346782995</v>
      </c>
      <c r="R17" s="1744">
        <v>438.48132328058</v>
      </c>
      <c r="S17" s="1744">
        <v>313.84859094398996</v>
      </c>
      <c r="T17" s="1744">
        <v>406.05336893708005</v>
      </c>
      <c r="U17" s="1744">
        <v>456.98455916201999</v>
      </c>
      <c r="V17" s="1745">
        <v>532.29214142037995</v>
      </c>
      <c r="W17" s="1757" t="s">
        <v>59</v>
      </c>
      <c r="X17" s="1744">
        <v>513.0033652546</v>
      </c>
      <c r="Y17" s="1744">
        <v>738.58536609865996</v>
      </c>
      <c r="Z17" s="1744">
        <v>532.45319999999992</v>
      </c>
      <c r="AA17" s="1744">
        <v>592.23410000000001</v>
      </c>
      <c r="AB17" s="1744">
        <v>441.59</v>
      </c>
      <c r="AC17" s="1745">
        <v>188.2989</v>
      </c>
      <c r="AD17" s="1783" t="s">
        <v>59</v>
      </c>
      <c r="AE17" s="1775">
        <v>652.49309897227988</v>
      </c>
      <c r="AF17" s="1775">
        <v>97.03849343217999</v>
      </c>
      <c r="AG17" s="1775">
        <v>636.97369663638995</v>
      </c>
      <c r="AH17" s="1775">
        <v>401.50454933136001</v>
      </c>
      <c r="AI17" s="1775">
        <v>664.76364603439993</v>
      </c>
      <c r="AJ17" s="1776">
        <v>680.60165080744002</v>
      </c>
      <c r="AK17" s="1783" t="s">
        <v>59</v>
      </c>
      <c r="AL17" s="1775">
        <v>733.35447771099996</v>
      </c>
      <c r="AM17" s="1775">
        <v>678.1344067455999</v>
      </c>
      <c r="AN17" s="1775">
        <v>922.37928646902003</v>
      </c>
      <c r="AO17" s="1775">
        <v>2513.9817854152402</v>
      </c>
      <c r="AP17" s="1776">
        <v>5216.6315222728399</v>
      </c>
      <c r="AQ17" s="1808">
        <v>5558.8183228380403</v>
      </c>
      <c r="AR17" s="1783" t="s">
        <v>59</v>
      </c>
      <c r="AS17" s="1775">
        <v>5545.1856365637786</v>
      </c>
      <c r="AT17" s="1775">
        <v>5715.9389246184201</v>
      </c>
      <c r="AU17" s="1776">
        <v>5875.3411288731695</v>
      </c>
      <c r="AV17" s="1777">
        <v>7156.3271299072903</v>
      </c>
      <c r="AW17" s="1775">
        <v>6123.615823118681</v>
      </c>
      <c r="AX17" s="1775">
        <v>7014.939510243441</v>
      </c>
      <c r="AY17" s="1776">
        <v>8124.8930787851796</v>
      </c>
    </row>
    <row r="18" spans="1:51" s="76" customFormat="1" ht="14.1" customHeight="1">
      <c r="A18" s="1760" t="s">
        <v>60</v>
      </c>
      <c r="B18" s="1746">
        <v>3.4098999999999999</v>
      </c>
      <c r="C18" s="1746">
        <v>5.5528999999999993</v>
      </c>
      <c r="D18" s="1746">
        <v>6.5082000000000004</v>
      </c>
      <c r="E18" s="1746">
        <v>5.1973000000000003</v>
      </c>
      <c r="F18" s="1746">
        <v>6.1811000000000007</v>
      </c>
      <c r="G18" s="1747">
        <v>11.585000000000001</v>
      </c>
      <c r="H18" s="1760" t="s">
        <v>60</v>
      </c>
      <c r="I18" s="1746">
        <v>14.215199999999999</v>
      </c>
      <c r="J18" s="1746">
        <v>22.825300000000002</v>
      </c>
      <c r="K18" s="1746">
        <v>11.164299999999999</v>
      </c>
      <c r="L18" s="1746">
        <v>3.4036999999999997</v>
      </c>
      <c r="M18" s="1746">
        <v>34.756</v>
      </c>
      <c r="N18" s="1746">
        <v>85.501300000000001</v>
      </c>
      <c r="O18" s="1747">
        <v>47.299800000000005</v>
      </c>
      <c r="P18" s="1760" t="s">
        <v>60</v>
      </c>
      <c r="Q18" s="1746">
        <v>30.633199000000001</v>
      </c>
      <c r="R18" s="1746">
        <v>41.984137000000004</v>
      </c>
      <c r="S18" s="1746">
        <v>9.4908950000000001</v>
      </c>
      <c r="T18" s="1746">
        <v>141.67664300000001</v>
      </c>
      <c r="U18" s="1746">
        <v>121.933533</v>
      </c>
      <c r="V18" s="1747">
        <v>79.860549000000006</v>
      </c>
      <c r="W18" s="1760" t="s">
        <v>60</v>
      </c>
      <c r="X18" s="1746">
        <v>87.355505999999991</v>
      </c>
      <c r="Y18" s="1746">
        <v>354.58793699999995</v>
      </c>
      <c r="Z18" s="1746">
        <v>160.30120000000002</v>
      </c>
      <c r="AA18" s="1746">
        <v>215.45239999999998</v>
      </c>
      <c r="AB18" s="1746">
        <v>98.935000000000002</v>
      </c>
      <c r="AC18" s="1747">
        <v>90.457899999999995</v>
      </c>
      <c r="AD18" s="1760" t="s">
        <v>60</v>
      </c>
      <c r="AE18" s="1779">
        <v>23.277005999880004</v>
      </c>
      <c r="AF18" s="1779">
        <v>6.0596790051099996</v>
      </c>
      <c r="AG18" s="1779">
        <v>364.49848650646999</v>
      </c>
      <c r="AH18" s="1779">
        <v>1.93332390861</v>
      </c>
      <c r="AI18" s="1779">
        <v>307.74684000167002</v>
      </c>
      <c r="AJ18" s="1781">
        <v>138.76118928078998</v>
      </c>
      <c r="AK18" s="1760" t="s">
        <v>60</v>
      </c>
      <c r="AL18" s="1779">
        <v>224.81585360612002</v>
      </c>
      <c r="AM18" s="1779">
        <v>56.020000952559997</v>
      </c>
      <c r="AN18" s="1779">
        <v>48.836430999999997</v>
      </c>
      <c r="AO18" s="1779">
        <v>100.65893700000001</v>
      </c>
      <c r="AP18" s="1781">
        <v>343.77277700000002</v>
      </c>
      <c r="AQ18" s="1809">
        <v>243.82421980000001</v>
      </c>
      <c r="AR18" s="1760" t="s">
        <v>60</v>
      </c>
      <c r="AS18" s="1779">
        <v>411.77711016069998</v>
      </c>
      <c r="AT18" s="1779">
        <v>369.92991018254003</v>
      </c>
      <c r="AU18" s="1781">
        <v>459.12090249697997</v>
      </c>
      <c r="AV18" s="1780">
        <v>314.53921189697996</v>
      </c>
      <c r="AW18" s="1779">
        <v>126.08706704698</v>
      </c>
      <c r="AX18" s="1779">
        <v>215.27829764698001</v>
      </c>
      <c r="AY18" s="1781">
        <v>464.48654284698</v>
      </c>
    </row>
    <row r="19" spans="1:51" s="1784" customFormat="1" ht="14.1" customHeight="1">
      <c r="A19" s="1761" t="s">
        <v>61</v>
      </c>
      <c r="B19" s="1746">
        <v>3.4049</v>
      </c>
      <c r="C19" s="1746">
        <v>5.4637000000000002</v>
      </c>
      <c r="D19" s="1746">
        <v>6.0181000000000004</v>
      </c>
      <c r="E19" s="1746">
        <v>4.8606000000000007</v>
      </c>
      <c r="F19" s="1746">
        <v>5.9076000000000004</v>
      </c>
      <c r="G19" s="1747">
        <v>8.4262999999999995</v>
      </c>
      <c r="H19" s="1761" t="s">
        <v>61</v>
      </c>
      <c r="I19" s="1746">
        <v>13.3369</v>
      </c>
      <c r="J19" s="1746">
        <v>22.350900000000003</v>
      </c>
      <c r="K19" s="1746">
        <v>6.7610000000000001</v>
      </c>
      <c r="L19" s="1746">
        <v>1.6917</v>
      </c>
      <c r="M19" s="1746">
        <v>32.378399999999999</v>
      </c>
      <c r="N19" s="1746">
        <v>83.675699999999992</v>
      </c>
      <c r="O19" s="1747">
        <v>47.117400000000004</v>
      </c>
      <c r="P19" s="1761" t="s">
        <v>61</v>
      </c>
      <c r="Q19" s="1746">
        <v>28.063183000000002</v>
      </c>
      <c r="R19" s="1746">
        <v>36.474942999999996</v>
      </c>
      <c r="S19" s="1746">
        <v>3.084918</v>
      </c>
      <c r="T19" s="1746">
        <v>134.228565</v>
      </c>
      <c r="U19" s="1746">
        <v>120.310716</v>
      </c>
      <c r="V19" s="1747">
        <v>50.137906999999998</v>
      </c>
      <c r="W19" s="1761" t="s">
        <v>61</v>
      </c>
      <c r="X19" s="1746">
        <v>58.624510999999998</v>
      </c>
      <c r="Y19" s="1746">
        <v>353.18543699999998</v>
      </c>
      <c r="Z19" s="1746">
        <v>157.71899999999999</v>
      </c>
      <c r="AA19" s="1746">
        <v>94.804000000000002</v>
      </c>
      <c r="AB19" s="1746">
        <v>31.956</v>
      </c>
      <c r="AC19" s="1747">
        <v>72.287700000000001</v>
      </c>
      <c r="AD19" s="1761" t="s">
        <v>998</v>
      </c>
      <c r="AE19" s="1779">
        <v>23.276005999880002</v>
      </c>
      <c r="AF19" s="1779">
        <v>5.6010940051099993</v>
      </c>
      <c r="AG19" s="1779">
        <v>364.27677650647001</v>
      </c>
      <c r="AH19" s="1779">
        <v>0.58915090860999997</v>
      </c>
      <c r="AI19" s="1779">
        <v>304.09147200167001</v>
      </c>
      <c r="AJ19" s="1781">
        <v>69.768174280789992</v>
      </c>
      <c r="AK19" s="1761" t="s">
        <v>998</v>
      </c>
      <c r="AL19" s="1779">
        <v>215.17495460612</v>
      </c>
      <c r="AM19" s="1779">
        <v>38.434985952559998</v>
      </c>
      <c r="AN19" s="1779">
        <v>21.372458999999999</v>
      </c>
      <c r="AO19" s="1779">
        <v>94.568668000000002</v>
      </c>
      <c r="AP19" s="1781">
        <v>323.79555499999998</v>
      </c>
      <c r="AQ19" s="1809">
        <v>234.68452480000002</v>
      </c>
      <c r="AR19" s="1761" t="s">
        <v>998</v>
      </c>
      <c r="AS19" s="1779">
        <v>392.5072891607</v>
      </c>
      <c r="AT19" s="1779">
        <v>351.89018918253998</v>
      </c>
      <c r="AU19" s="1781">
        <v>441.68591949697998</v>
      </c>
      <c r="AV19" s="1780">
        <v>312.30091689697997</v>
      </c>
      <c r="AW19" s="1779">
        <v>121.82752904697999</v>
      </c>
      <c r="AX19" s="1779">
        <v>213.43771264698</v>
      </c>
      <c r="AY19" s="1781">
        <v>450.62099484697995</v>
      </c>
    </row>
    <row r="20" spans="1:51" s="76" customFormat="1" ht="14.1" customHeight="1">
      <c r="A20" s="1761" t="s">
        <v>62</v>
      </c>
      <c r="B20" s="1746">
        <v>5.0000000000000001E-3</v>
      </c>
      <c r="C20" s="1746">
        <v>8.9200000000000002E-2</v>
      </c>
      <c r="D20" s="1746">
        <v>0.49010000000000004</v>
      </c>
      <c r="E20" s="1746">
        <v>0.3367</v>
      </c>
      <c r="F20" s="1746">
        <v>0.27350000000000002</v>
      </c>
      <c r="G20" s="1747">
        <v>3.1586999999999996</v>
      </c>
      <c r="H20" s="1761" t="s">
        <v>62</v>
      </c>
      <c r="I20" s="1746">
        <v>0.87829999999999997</v>
      </c>
      <c r="J20" s="1746">
        <v>0.47439999999999999</v>
      </c>
      <c r="K20" s="1746">
        <v>4.4032999999999998</v>
      </c>
      <c r="L20" s="1746">
        <v>1.712</v>
      </c>
      <c r="M20" s="1746">
        <v>2.3775999999999997</v>
      </c>
      <c r="N20" s="1746">
        <v>1.8255999999999999</v>
      </c>
      <c r="O20" s="1747">
        <v>0.18230000000000002</v>
      </c>
      <c r="P20" s="1761" t="s">
        <v>62</v>
      </c>
      <c r="Q20" s="1746">
        <v>2.5700159999999999</v>
      </c>
      <c r="R20" s="1746">
        <v>5.5091940000000008</v>
      </c>
      <c r="S20" s="1746">
        <v>6.405977</v>
      </c>
      <c r="T20" s="1746">
        <v>7.4480780000000006</v>
      </c>
      <c r="U20" s="1746">
        <v>1.622817</v>
      </c>
      <c r="V20" s="1747">
        <v>29.722642</v>
      </c>
      <c r="W20" s="1761" t="s">
        <v>62</v>
      </c>
      <c r="X20" s="1746">
        <v>28.730995</v>
      </c>
      <c r="Y20" s="1746">
        <v>1.4025000000000001</v>
      </c>
      <c r="Z20" s="1746">
        <v>2.5821999999999998</v>
      </c>
      <c r="AA20" s="1746">
        <v>120.6484</v>
      </c>
      <c r="AB20" s="1746">
        <v>66.978999999999999</v>
      </c>
      <c r="AC20" s="1747">
        <v>18.170200000000001</v>
      </c>
      <c r="AD20" s="1761" t="s">
        <v>1221</v>
      </c>
      <c r="AE20" s="1779">
        <v>1E-3</v>
      </c>
      <c r="AF20" s="1779">
        <v>0.45858499999999996</v>
      </c>
      <c r="AG20" s="1779">
        <v>0.22171000000000002</v>
      </c>
      <c r="AH20" s="1779">
        <v>1.3441730000000001</v>
      </c>
      <c r="AI20" s="1779">
        <v>3.6553679999999997</v>
      </c>
      <c r="AJ20" s="1781">
        <v>68.993015</v>
      </c>
      <c r="AK20" s="1761" t="s">
        <v>1221</v>
      </c>
      <c r="AL20" s="1779">
        <v>9.6408989999999992</v>
      </c>
      <c r="AM20" s="1779">
        <v>17.585014999999999</v>
      </c>
      <c r="AN20" s="1779">
        <v>27.463972000000002</v>
      </c>
      <c r="AO20" s="1779">
        <v>6.0902690000000002</v>
      </c>
      <c r="AP20" s="1781">
        <v>19.977222000000001</v>
      </c>
      <c r="AQ20" s="1809">
        <v>9.1396949999999997</v>
      </c>
      <c r="AR20" s="1761" t="s">
        <v>1221</v>
      </c>
      <c r="AS20" s="1779">
        <v>19.269821</v>
      </c>
      <c r="AT20" s="1779">
        <v>18.039721</v>
      </c>
      <c r="AU20" s="1781">
        <v>17.434982999999999</v>
      </c>
      <c r="AV20" s="1780">
        <v>2.2382949999999999</v>
      </c>
      <c r="AW20" s="1779">
        <v>4.2595379999999992</v>
      </c>
      <c r="AX20" s="1779">
        <v>1.8405850000000001</v>
      </c>
      <c r="AY20" s="1781">
        <v>13.865548</v>
      </c>
    </row>
    <row r="21" spans="1:51" s="76" customFormat="1" ht="14.1" customHeight="1">
      <c r="A21" s="1760" t="s">
        <v>63</v>
      </c>
      <c r="B21" s="1746">
        <v>0</v>
      </c>
      <c r="C21" s="1746">
        <v>0</v>
      </c>
      <c r="D21" s="1746">
        <v>0</v>
      </c>
      <c r="E21" s="1746">
        <v>0</v>
      </c>
      <c r="F21" s="1746">
        <v>0</v>
      </c>
      <c r="G21" s="1747">
        <v>0</v>
      </c>
      <c r="H21" s="1760" t="s">
        <v>63</v>
      </c>
      <c r="I21" s="1746">
        <v>0</v>
      </c>
      <c r="J21" s="1746">
        <v>0</v>
      </c>
      <c r="K21" s="1746">
        <v>0</v>
      </c>
      <c r="L21" s="1746">
        <v>0</v>
      </c>
      <c r="M21" s="1746">
        <v>0</v>
      </c>
      <c r="N21" s="1746">
        <v>19.006499999999999</v>
      </c>
      <c r="O21" s="1747">
        <v>117.13969999999999</v>
      </c>
      <c r="P21" s="1760" t="s">
        <v>63</v>
      </c>
      <c r="Q21" s="1746">
        <v>197.82597925484001</v>
      </c>
      <c r="R21" s="1746">
        <v>270.95066499988002</v>
      </c>
      <c r="S21" s="1746">
        <v>224.70259253783999</v>
      </c>
      <c r="T21" s="1746">
        <v>122.00638115753999</v>
      </c>
      <c r="U21" s="1746">
        <v>162.88246631534</v>
      </c>
      <c r="V21" s="1747">
        <v>406.90325280949003</v>
      </c>
      <c r="W21" s="1760" t="s">
        <v>63</v>
      </c>
      <c r="X21" s="1746">
        <v>396.62608670980001</v>
      </c>
      <c r="Y21" s="1746">
        <v>383.38767040880003</v>
      </c>
      <c r="Z21" s="1746">
        <v>371.65</v>
      </c>
      <c r="AA21" s="1746">
        <v>361.60300000000001</v>
      </c>
      <c r="AB21" s="1746">
        <v>342.42500000000001</v>
      </c>
      <c r="AC21" s="1747">
        <v>93.766600000000011</v>
      </c>
      <c r="AD21" s="1760" t="s">
        <v>63</v>
      </c>
      <c r="AE21" s="1779">
        <v>142.86175177736999</v>
      </c>
      <c r="AF21" s="1779">
        <v>90.837858712689993</v>
      </c>
      <c r="AG21" s="1779">
        <v>272.35745064678002</v>
      </c>
      <c r="AH21" s="1779">
        <v>253.70880854594</v>
      </c>
      <c r="AI21" s="1779">
        <v>296.95642694430001</v>
      </c>
      <c r="AJ21" s="1781">
        <v>276.20790448874004</v>
      </c>
      <c r="AK21" s="1760" t="s">
        <v>63</v>
      </c>
      <c r="AL21" s="1779">
        <v>338.33587520969002</v>
      </c>
      <c r="AM21" s="1779">
        <v>347.72903260294999</v>
      </c>
      <c r="AN21" s="1779">
        <v>246.66985395059999</v>
      </c>
      <c r="AO21" s="1779">
        <v>612.63186620825002</v>
      </c>
      <c r="AP21" s="1781">
        <v>1710.01869731137</v>
      </c>
      <c r="AQ21" s="1809">
        <v>1708.0874483113701</v>
      </c>
      <c r="AR21" s="1760" t="s">
        <v>63</v>
      </c>
      <c r="AS21" s="1779">
        <v>1700.3653360457599</v>
      </c>
      <c r="AT21" s="1779">
        <v>1686.7839943945301</v>
      </c>
      <c r="AU21" s="1781">
        <v>1683.6465213945301</v>
      </c>
      <c r="AV21" s="1780">
        <v>1683.6465213945301</v>
      </c>
      <c r="AW21" s="1779">
        <v>1675.4674333945302</v>
      </c>
      <c r="AX21" s="1779">
        <v>1666.7114193945301</v>
      </c>
      <c r="AY21" s="1781">
        <v>1665.0140953945302</v>
      </c>
    </row>
    <row r="22" spans="1:51" s="76" customFormat="1" ht="14.1" customHeight="1">
      <c r="A22" s="1761" t="s">
        <v>64</v>
      </c>
      <c r="B22" s="1746">
        <v>0</v>
      </c>
      <c r="C22" s="1746">
        <v>0</v>
      </c>
      <c r="D22" s="1746">
        <v>0</v>
      </c>
      <c r="E22" s="1746">
        <v>0</v>
      </c>
      <c r="F22" s="1746">
        <v>0</v>
      </c>
      <c r="G22" s="1747">
        <v>0</v>
      </c>
      <c r="H22" s="1761" t="s">
        <v>64</v>
      </c>
      <c r="I22" s="1746">
        <v>0</v>
      </c>
      <c r="J22" s="1746">
        <v>0</v>
      </c>
      <c r="K22" s="1746">
        <v>0</v>
      </c>
      <c r="L22" s="1746">
        <v>0</v>
      </c>
      <c r="M22" s="1746">
        <v>0</v>
      </c>
      <c r="N22" s="1746">
        <v>17.402999999999999</v>
      </c>
      <c r="O22" s="1747">
        <v>15.572100000000001</v>
      </c>
      <c r="P22" s="1761" t="s">
        <v>64</v>
      </c>
      <c r="Q22" s="1746">
        <v>196.29592750483999</v>
      </c>
      <c r="R22" s="1746">
        <v>269.46008031188001</v>
      </c>
      <c r="S22" s="1746">
        <v>223.25344826584001</v>
      </c>
      <c r="T22" s="1746">
        <v>120.60074932153999</v>
      </c>
      <c r="U22" s="1746">
        <v>145.45049966133999</v>
      </c>
      <c r="V22" s="1747">
        <v>390.01139417549001</v>
      </c>
      <c r="W22" s="1761" t="s">
        <v>64</v>
      </c>
      <c r="X22" s="1746">
        <v>380.30134149680003</v>
      </c>
      <c r="Y22" s="1746">
        <v>367.65839428679999</v>
      </c>
      <c r="Z22" s="1746">
        <v>248.0309</v>
      </c>
      <c r="AA22" s="1746">
        <v>240.93299999999999</v>
      </c>
      <c r="AB22" s="1746">
        <v>236.514730305</v>
      </c>
      <c r="AC22" s="1747">
        <v>92.819500000000005</v>
      </c>
      <c r="AD22" s="1761" t="s">
        <v>1222</v>
      </c>
      <c r="AE22" s="1779">
        <v>99.889372919039985</v>
      </c>
      <c r="AF22" s="1779">
        <v>78.542286514659992</v>
      </c>
      <c r="AG22" s="1779">
        <v>271.91389935442004</v>
      </c>
      <c r="AH22" s="1779">
        <v>253.26962001008999</v>
      </c>
      <c r="AI22" s="1779">
        <v>296.81660337336001</v>
      </c>
      <c r="AJ22" s="1781">
        <v>274.71436039667003</v>
      </c>
      <c r="AK22" s="1761" t="s">
        <v>1222</v>
      </c>
      <c r="AL22" s="1779">
        <v>336.69469514504999</v>
      </c>
      <c r="AM22" s="1779">
        <v>346.26848426541</v>
      </c>
      <c r="AN22" s="1779">
        <v>246.66913834886</v>
      </c>
      <c r="AO22" s="1779">
        <v>612.63072855774999</v>
      </c>
      <c r="AP22" s="1781">
        <v>1710.0169995919998</v>
      </c>
      <c r="AQ22" s="1809">
        <v>1708.0857505920001</v>
      </c>
      <c r="AR22" s="1761" t="s">
        <v>1222</v>
      </c>
      <c r="AS22" s="1779">
        <v>1700.318562592</v>
      </c>
      <c r="AT22" s="1779">
        <v>1686.782278592</v>
      </c>
      <c r="AU22" s="1781">
        <v>1683.644805592</v>
      </c>
      <c r="AV22" s="1780">
        <v>1683.644805592</v>
      </c>
      <c r="AW22" s="1779">
        <v>1675.4657175919999</v>
      </c>
      <c r="AX22" s="1779">
        <v>1666.7097035920001</v>
      </c>
      <c r="AY22" s="1781">
        <v>1665.0123795920001</v>
      </c>
    </row>
    <row r="23" spans="1:51" s="76" customFormat="1" ht="14.1" customHeight="1">
      <c r="A23" s="1761" t="s">
        <v>65</v>
      </c>
      <c r="B23" s="1746">
        <v>0</v>
      </c>
      <c r="C23" s="1746">
        <v>0</v>
      </c>
      <c r="D23" s="1746">
        <v>0</v>
      </c>
      <c r="E23" s="1746">
        <v>0</v>
      </c>
      <c r="F23" s="1746">
        <v>0</v>
      </c>
      <c r="G23" s="1747">
        <v>0</v>
      </c>
      <c r="H23" s="1761" t="s">
        <v>65</v>
      </c>
      <c r="I23" s="1746">
        <v>0</v>
      </c>
      <c r="J23" s="1746">
        <v>0</v>
      </c>
      <c r="K23" s="1746">
        <v>0</v>
      </c>
      <c r="L23" s="1746">
        <v>0</v>
      </c>
      <c r="M23" s="1746">
        <v>0</v>
      </c>
      <c r="N23" s="1746">
        <v>0</v>
      </c>
      <c r="O23" s="1747" t="s">
        <v>42</v>
      </c>
      <c r="P23" s="1761" t="s">
        <v>65</v>
      </c>
      <c r="Q23" s="1746">
        <v>0</v>
      </c>
      <c r="R23" s="1746">
        <v>0</v>
      </c>
      <c r="S23" s="1746">
        <v>0</v>
      </c>
      <c r="T23" s="1746">
        <v>0</v>
      </c>
      <c r="U23" s="1746">
        <v>0</v>
      </c>
      <c r="V23" s="1747">
        <v>0</v>
      </c>
      <c r="W23" s="1761" t="s">
        <v>65</v>
      </c>
      <c r="X23" s="1746">
        <v>0</v>
      </c>
      <c r="Y23" s="1746">
        <v>0</v>
      </c>
      <c r="Z23" s="1746">
        <v>0</v>
      </c>
      <c r="AA23" s="1746">
        <v>0</v>
      </c>
      <c r="AB23" s="1746">
        <v>0</v>
      </c>
      <c r="AC23" s="1747">
        <v>0</v>
      </c>
      <c r="AD23" s="1761" t="s">
        <v>1223</v>
      </c>
      <c r="AE23" s="1779">
        <v>42.972378858330003</v>
      </c>
      <c r="AF23" s="1779">
        <v>12.295572198030001</v>
      </c>
      <c r="AG23" s="1779">
        <v>0.44355129236000002</v>
      </c>
      <c r="AH23" s="1779">
        <v>0.43918853585000006</v>
      </c>
      <c r="AI23" s="1779">
        <v>0.13982357094</v>
      </c>
      <c r="AJ23" s="1781">
        <v>1.4935440920700001</v>
      </c>
      <c r="AK23" s="1761" t="s">
        <v>1223</v>
      </c>
      <c r="AL23" s="1779">
        <v>1.6411800646400001</v>
      </c>
      <c r="AM23" s="1779">
        <v>1.4605483375399999</v>
      </c>
      <c r="AN23" s="1779">
        <v>7.1560174000000003E-4</v>
      </c>
      <c r="AO23" s="1779">
        <v>1.1376505E-3</v>
      </c>
      <c r="AP23" s="1781">
        <v>1.6977193700000001E-3</v>
      </c>
      <c r="AQ23" s="1809">
        <v>1.6977193700000001E-3</v>
      </c>
      <c r="AR23" s="1761" t="s">
        <v>1223</v>
      </c>
      <c r="AS23" s="1779">
        <v>4.6773453759999993E-2</v>
      </c>
      <c r="AT23" s="1779">
        <v>1.7158025299999998E-3</v>
      </c>
      <c r="AU23" s="1781">
        <v>1.7158025299999998E-3</v>
      </c>
      <c r="AV23" s="1780">
        <v>1.7158025299999998E-3</v>
      </c>
      <c r="AW23" s="1779">
        <v>1.7158025299999998E-3</v>
      </c>
      <c r="AX23" s="1779">
        <v>1.7158025299999998E-3</v>
      </c>
      <c r="AY23" s="1781">
        <v>1.7158025299999998E-3</v>
      </c>
    </row>
    <row r="24" spans="1:51" s="76" customFormat="1" ht="14.1" customHeight="1">
      <c r="A24" s="1761" t="s">
        <v>66</v>
      </c>
      <c r="B24" s="1746">
        <v>0</v>
      </c>
      <c r="C24" s="1746">
        <v>0</v>
      </c>
      <c r="D24" s="1746">
        <v>0</v>
      </c>
      <c r="E24" s="1746">
        <v>0</v>
      </c>
      <c r="F24" s="1746">
        <v>0</v>
      </c>
      <c r="G24" s="1747">
        <v>0</v>
      </c>
      <c r="H24" s="1761" t="s">
        <v>66</v>
      </c>
      <c r="I24" s="1746">
        <v>0</v>
      </c>
      <c r="J24" s="1746">
        <v>0</v>
      </c>
      <c r="K24" s="1746">
        <v>0</v>
      </c>
      <c r="L24" s="1746">
        <v>0</v>
      </c>
      <c r="M24" s="1746">
        <v>0</v>
      </c>
      <c r="N24" s="1746">
        <v>1.6034000000000002</v>
      </c>
      <c r="O24" s="1747">
        <v>1.5675999999999999</v>
      </c>
      <c r="P24" s="1761" t="s">
        <v>66</v>
      </c>
      <c r="Q24" s="1746">
        <v>1.5300517500000133</v>
      </c>
      <c r="R24" s="1746">
        <v>1.4905846880000317</v>
      </c>
      <c r="S24" s="1746">
        <v>1.4491442719999759</v>
      </c>
      <c r="T24" s="1746">
        <v>1.4056318360000004</v>
      </c>
      <c r="U24" s="1746">
        <v>17.431966653999989</v>
      </c>
      <c r="V24" s="1747">
        <v>16.891858634000005</v>
      </c>
      <c r="W24" s="1761" t="s">
        <v>66</v>
      </c>
      <c r="X24" s="1746">
        <v>16.324745212999986</v>
      </c>
      <c r="Y24" s="1746">
        <v>15.729276122000011</v>
      </c>
      <c r="Z24" s="1746">
        <v>123.6191</v>
      </c>
      <c r="AA24" s="1746">
        <v>120.67</v>
      </c>
      <c r="AB24" s="1746">
        <v>105.910269695</v>
      </c>
      <c r="AC24" s="1747">
        <v>92.402899999999988</v>
      </c>
      <c r="AD24" s="1761" t="s">
        <v>1224</v>
      </c>
      <c r="AE24" s="1779">
        <v>0</v>
      </c>
      <c r="AF24" s="1779">
        <v>0</v>
      </c>
      <c r="AG24" s="1779">
        <v>0</v>
      </c>
      <c r="AH24" s="1779">
        <v>0</v>
      </c>
      <c r="AI24" s="1779">
        <v>0</v>
      </c>
      <c r="AJ24" s="1781">
        <v>0</v>
      </c>
      <c r="AK24" s="1761" t="s">
        <v>1224</v>
      </c>
      <c r="AL24" s="1779">
        <v>0</v>
      </c>
      <c r="AM24" s="1779">
        <v>0</v>
      </c>
      <c r="AN24" s="1779">
        <v>0</v>
      </c>
      <c r="AO24" s="1779">
        <v>0</v>
      </c>
      <c r="AP24" s="1781">
        <v>0</v>
      </c>
      <c r="AQ24" s="1809">
        <v>0</v>
      </c>
      <c r="AR24" s="1761" t="s">
        <v>1224</v>
      </c>
      <c r="AS24" s="1779">
        <v>0</v>
      </c>
      <c r="AT24" s="1779">
        <v>0</v>
      </c>
      <c r="AU24" s="1781">
        <v>0</v>
      </c>
      <c r="AV24" s="1780">
        <v>0</v>
      </c>
      <c r="AW24" s="1779">
        <v>0</v>
      </c>
      <c r="AX24" s="1779">
        <v>0</v>
      </c>
      <c r="AY24" s="1781">
        <v>0</v>
      </c>
    </row>
    <row r="25" spans="1:51" s="76" customFormat="1" ht="14.1" customHeight="1">
      <c r="A25" s="1760" t="s">
        <v>67</v>
      </c>
      <c r="B25" s="1746">
        <v>0</v>
      </c>
      <c r="C25" s="1746">
        <v>0</v>
      </c>
      <c r="D25" s="1746">
        <v>0</v>
      </c>
      <c r="E25" s="1746">
        <v>0</v>
      </c>
      <c r="F25" s="1746">
        <v>0</v>
      </c>
      <c r="G25" s="1747">
        <v>0</v>
      </c>
      <c r="H25" s="1760" t="s">
        <v>67</v>
      </c>
      <c r="I25" s="1746">
        <v>0</v>
      </c>
      <c r="J25" s="1746">
        <v>0</v>
      </c>
      <c r="K25" s="1746">
        <v>0</v>
      </c>
      <c r="L25" s="1746">
        <v>0</v>
      </c>
      <c r="M25" s="1746">
        <v>0</v>
      </c>
      <c r="N25" s="1746">
        <v>6.0499999999999998E-2</v>
      </c>
      <c r="O25" s="1747">
        <v>1.181</v>
      </c>
      <c r="P25" s="1760" t="s">
        <v>67</v>
      </c>
      <c r="Q25" s="1746">
        <v>0.79425145409000009</v>
      </c>
      <c r="R25" s="1746">
        <v>1.1710825393299999</v>
      </c>
      <c r="S25" s="1746">
        <v>17.833258913800002</v>
      </c>
      <c r="T25" s="1746">
        <v>36.892717617449996</v>
      </c>
      <c r="U25" s="1746">
        <v>24.91961462459</v>
      </c>
      <c r="V25" s="1747">
        <v>42.523843868980002</v>
      </c>
      <c r="W25" s="1760" t="s">
        <v>67</v>
      </c>
      <c r="X25" s="1746">
        <v>25.899292756349997</v>
      </c>
      <c r="Y25" s="1746">
        <v>0</v>
      </c>
      <c r="Z25" s="1746">
        <v>0</v>
      </c>
      <c r="AA25" s="1746">
        <v>14.755000000000001</v>
      </c>
      <c r="AB25" s="1746">
        <v>0</v>
      </c>
      <c r="AC25" s="1747">
        <v>3.9363999999999999</v>
      </c>
      <c r="AD25" s="1761" t="s">
        <v>67</v>
      </c>
      <c r="AE25" s="1779">
        <v>486.23186330903002</v>
      </c>
      <c r="AF25" s="1779">
        <v>0</v>
      </c>
      <c r="AG25" s="1779">
        <v>0</v>
      </c>
      <c r="AH25" s="1779">
        <v>0</v>
      </c>
      <c r="AI25" s="1779">
        <v>0</v>
      </c>
      <c r="AJ25" s="1781">
        <v>0</v>
      </c>
      <c r="AK25" s="1761" t="s">
        <v>67</v>
      </c>
      <c r="AL25" s="1779">
        <v>134.81421981464001</v>
      </c>
      <c r="AM25" s="1779">
        <v>239.14603948780999</v>
      </c>
      <c r="AN25" s="1779">
        <v>592.00105504677003</v>
      </c>
      <c r="AO25" s="1779">
        <v>1759.72969962358</v>
      </c>
      <c r="AP25" s="1781">
        <v>2628.6476668498303</v>
      </c>
      <c r="AQ25" s="1809">
        <v>2619.9022768271498</v>
      </c>
      <c r="AR25" s="1761" t="s">
        <v>67</v>
      </c>
      <c r="AS25" s="1779">
        <v>2828.1271193299499</v>
      </c>
      <c r="AT25" s="1779">
        <v>3338.5055041863898</v>
      </c>
      <c r="AU25" s="1781">
        <v>3312.66354939852</v>
      </c>
      <c r="AV25" s="1780">
        <v>3823.11389614892</v>
      </c>
      <c r="AW25" s="1779">
        <v>3945.6309766042605</v>
      </c>
      <c r="AX25" s="1779">
        <v>4479.5784867273705</v>
      </c>
      <c r="AY25" s="1781">
        <v>5415.9372474518805</v>
      </c>
    </row>
    <row r="26" spans="1:51" s="76" customFormat="1" ht="14.1" customHeight="1">
      <c r="A26" s="1761" t="s">
        <v>68</v>
      </c>
      <c r="B26" s="1746">
        <v>0</v>
      </c>
      <c r="C26" s="1746">
        <v>0</v>
      </c>
      <c r="D26" s="1746">
        <v>0</v>
      </c>
      <c r="E26" s="1746">
        <v>0</v>
      </c>
      <c r="F26" s="1746">
        <v>0</v>
      </c>
      <c r="G26" s="1747">
        <v>0</v>
      </c>
      <c r="H26" s="1761" t="s">
        <v>68</v>
      </c>
      <c r="I26" s="1746">
        <v>0</v>
      </c>
      <c r="J26" s="1746">
        <v>0</v>
      </c>
      <c r="K26" s="1746">
        <v>0</v>
      </c>
      <c r="L26" s="1746">
        <v>0</v>
      </c>
      <c r="M26" s="1746">
        <v>0</v>
      </c>
      <c r="N26" s="1746">
        <v>6.4000000000000003E-3</v>
      </c>
      <c r="O26" s="1747">
        <v>2.5100000000000001E-2</v>
      </c>
      <c r="P26" s="1761" t="s">
        <v>68</v>
      </c>
      <c r="Q26" s="1746">
        <v>7.0094399910000105E-2</v>
      </c>
      <c r="R26" s="1746">
        <v>2.6801695829999972E-2</v>
      </c>
      <c r="S26" s="1746">
        <v>2.5022692000002279E-2</v>
      </c>
      <c r="T26" s="1746">
        <v>2.5022691999998643E-2</v>
      </c>
      <c r="U26" s="1746">
        <v>9.7616061431500025</v>
      </c>
      <c r="V26" s="1747">
        <v>38.67246531536</v>
      </c>
      <c r="W26" s="1761" t="s">
        <v>68</v>
      </c>
      <c r="X26" s="1746">
        <v>17.429600707459997</v>
      </c>
      <c r="Y26" s="1746">
        <v>0</v>
      </c>
      <c r="Z26" s="1746">
        <v>0</v>
      </c>
      <c r="AA26" s="1746">
        <v>14.755000000000001</v>
      </c>
      <c r="AB26" s="1744">
        <v>0</v>
      </c>
      <c r="AC26" s="1747">
        <v>3.9363999999999999</v>
      </c>
      <c r="AD26" s="1760" t="s">
        <v>1225</v>
      </c>
      <c r="AE26" s="1779">
        <v>486.23186330903002</v>
      </c>
      <c r="AF26" s="1779">
        <v>0</v>
      </c>
      <c r="AG26" s="1779">
        <v>0</v>
      </c>
      <c r="AH26" s="1779">
        <v>0</v>
      </c>
      <c r="AI26" s="1779">
        <v>0</v>
      </c>
      <c r="AJ26" s="1781">
        <v>0</v>
      </c>
      <c r="AK26" s="1760" t="s">
        <v>1225</v>
      </c>
      <c r="AL26" s="1779">
        <v>0</v>
      </c>
      <c r="AM26" s="1779">
        <v>0</v>
      </c>
      <c r="AN26" s="1779">
        <v>0</v>
      </c>
      <c r="AO26" s="1779">
        <v>856.32900983458001</v>
      </c>
      <c r="AP26" s="1781">
        <v>2226.5009116443302</v>
      </c>
      <c r="AQ26" s="1809">
        <v>2399.8491411451496</v>
      </c>
      <c r="AR26" s="1760" t="s">
        <v>1225</v>
      </c>
      <c r="AS26" s="1779">
        <v>2608.0739836479502</v>
      </c>
      <c r="AT26" s="1779">
        <v>3118.4523685043901</v>
      </c>
      <c r="AU26" s="1781">
        <v>3309.4022249721297</v>
      </c>
      <c r="AV26" s="1780">
        <v>3819.8525717225298</v>
      </c>
      <c r="AW26" s="1779">
        <v>3942.3696521778702</v>
      </c>
      <c r="AX26" s="1779">
        <v>4476.3171623009803</v>
      </c>
      <c r="AY26" s="1781">
        <v>5412.6759230254902</v>
      </c>
    </row>
    <row r="27" spans="1:51" s="76" customFormat="1" ht="14.1" customHeight="1">
      <c r="A27" s="1761" t="s">
        <v>69</v>
      </c>
      <c r="B27" s="1746">
        <v>0</v>
      </c>
      <c r="C27" s="1746">
        <v>0</v>
      </c>
      <c r="D27" s="1746">
        <v>0</v>
      </c>
      <c r="E27" s="1746">
        <v>0</v>
      </c>
      <c r="F27" s="1746">
        <v>0</v>
      </c>
      <c r="G27" s="1747">
        <v>0</v>
      </c>
      <c r="H27" s="1761" t="s">
        <v>69</v>
      </c>
      <c r="I27" s="1746">
        <v>0</v>
      </c>
      <c r="J27" s="1746">
        <v>0</v>
      </c>
      <c r="K27" s="1746">
        <v>0</v>
      </c>
      <c r="L27" s="1746">
        <v>0</v>
      </c>
      <c r="M27" s="1746">
        <v>0</v>
      </c>
      <c r="N27" s="1746">
        <v>5.4100000000000002E-2</v>
      </c>
      <c r="O27" s="1747">
        <v>1.1559000000000001</v>
      </c>
      <c r="P27" s="1761" t="s">
        <v>69</v>
      </c>
      <c r="Q27" s="1746">
        <v>0.72415705417999998</v>
      </c>
      <c r="R27" s="1746">
        <v>1.1442808435</v>
      </c>
      <c r="S27" s="1746">
        <v>17.808236221799998</v>
      </c>
      <c r="T27" s="1746">
        <v>36.867694925450003</v>
      </c>
      <c r="U27" s="1746">
        <v>15.15800848144</v>
      </c>
      <c r="V27" s="1747">
        <v>3.85137855362</v>
      </c>
      <c r="W27" s="1761" t="s">
        <v>69</v>
      </c>
      <c r="X27" s="1746">
        <v>8.4696920488899998</v>
      </c>
      <c r="Y27" s="1746">
        <v>0</v>
      </c>
      <c r="Z27" s="1746">
        <v>0</v>
      </c>
      <c r="AA27" s="1746">
        <v>0</v>
      </c>
      <c r="AB27" s="1746">
        <v>0</v>
      </c>
      <c r="AC27" s="1747">
        <v>0</v>
      </c>
      <c r="AD27" s="1761" t="s">
        <v>1226</v>
      </c>
      <c r="AE27" s="1779">
        <v>0</v>
      </c>
      <c r="AF27" s="1779">
        <v>0</v>
      </c>
      <c r="AG27" s="1779">
        <v>0</v>
      </c>
      <c r="AH27" s="1779">
        <v>0</v>
      </c>
      <c r="AI27" s="1779">
        <v>0</v>
      </c>
      <c r="AJ27" s="1781">
        <v>0</v>
      </c>
      <c r="AK27" s="1761" t="s">
        <v>1226</v>
      </c>
      <c r="AL27" s="1779">
        <v>134.81421981464001</v>
      </c>
      <c r="AM27" s="1779">
        <v>239.14603948780999</v>
      </c>
      <c r="AN27" s="1779">
        <v>592.00105504677003</v>
      </c>
      <c r="AO27" s="1779">
        <v>903.40068978900001</v>
      </c>
      <c r="AP27" s="1781">
        <v>402.14675520549997</v>
      </c>
      <c r="AQ27" s="1809">
        <v>220.053135682</v>
      </c>
      <c r="AR27" s="1761" t="s">
        <v>1226</v>
      </c>
      <c r="AS27" s="1779">
        <v>220.053135682</v>
      </c>
      <c r="AT27" s="1779">
        <v>220.053135682</v>
      </c>
      <c r="AU27" s="1781">
        <v>3.2613244263899999</v>
      </c>
      <c r="AV27" s="1780">
        <v>3.2613244263899999</v>
      </c>
      <c r="AW27" s="1779">
        <v>3.2613244263899999</v>
      </c>
      <c r="AX27" s="1779">
        <v>3.2613244263899999</v>
      </c>
      <c r="AY27" s="1781">
        <v>3.2613244263899999</v>
      </c>
    </row>
    <row r="28" spans="1:51" s="76" customFormat="1" ht="14.1" customHeight="1">
      <c r="A28" s="1760" t="s">
        <v>70</v>
      </c>
      <c r="B28" s="1746">
        <v>0</v>
      </c>
      <c r="C28" s="1746">
        <v>0</v>
      </c>
      <c r="D28" s="1746">
        <v>0</v>
      </c>
      <c r="E28" s="1746">
        <v>0</v>
      </c>
      <c r="F28" s="1746">
        <v>0</v>
      </c>
      <c r="G28" s="1747">
        <v>0</v>
      </c>
      <c r="H28" s="1760" t="s">
        <v>70</v>
      </c>
      <c r="I28" s="1746">
        <v>0</v>
      </c>
      <c r="J28" s="1746">
        <v>0</v>
      </c>
      <c r="K28" s="1746">
        <v>0</v>
      </c>
      <c r="L28" s="1746">
        <v>0</v>
      </c>
      <c r="M28" s="1746">
        <v>0</v>
      </c>
      <c r="N28" s="1746">
        <v>1.1151</v>
      </c>
      <c r="O28" s="1747">
        <v>1.5065</v>
      </c>
      <c r="P28" s="1760" t="s">
        <v>70</v>
      </c>
      <c r="Q28" s="1746">
        <v>1.2075047906800001</v>
      </c>
      <c r="R28" s="1746">
        <v>0.87066538999999998</v>
      </c>
      <c r="S28" s="1746">
        <v>0.76301612492999993</v>
      </c>
      <c r="T28" s="1746">
        <v>0.57390749173000011</v>
      </c>
      <c r="U28" s="1746">
        <v>0.39829426324</v>
      </c>
      <c r="V28" s="1747">
        <v>0.34508074652999998</v>
      </c>
      <c r="W28" s="1760" t="s">
        <v>70</v>
      </c>
      <c r="X28" s="1746">
        <v>0.70630409999999999</v>
      </c>
      <c r="Y28" s="1746">
        <v>0.60975868986000004</v>
      </c>
      <c r="Z28" s="1746">
        <v>0.502</v>
      </c>
      <c r="AA28" s="1746">
        <v>0.41499999999999998</v>
      </c>
      <c r="AB28" s="1746">
        <v>0.23</v>
      </c>
      <c r="AC28" s="1747">
        <v>0.13800000000000001</v>
      </c>
      <c r="AD28" s="1760" t="s">
        <v>70</v>
      </c>
      <c r="AE28" s="1779">
        <v>0.12247788599999999</v>
      </c>
      <c r="AF28" s="1779">
        <v>0.14095571437999999</v>
      </c>
      <c r="AG28" s="1779">
        <v>0.11775948314</v>
      </c>
      <c r="AH28" s="1779">
        <v>3.9562251749999999E-2</v>
      </c>
      <c r="AI28" s="1779">
        <v>8.9062440199999988E-3</v>
      </c>
      <c r="AJ28" s="1781">
        <v>4.0313820199999999E-3</v>
      </c>
      <c r="AK28" s="1760" t="s">
        <v>70</v>
      </c>
      <c r="AL28" s="1779">
        <v>1.2009582999999999E-2</v>
      </c>
      <c r="AM28" s="1779">
        <v>8.7355000000000006E-5</v>
      </c>
      <c r="AN28" s="1779">
        <v>0</v>
      </c>
      <c r="AO28" s="1779">
        <v>0</v>
      </c>
      <c r="AP28" s="1781">
        <v>0</v>
      </c>
      <c r="AQ28" s="1809">
        <v>0</v>
      </c>
      <c r="AR28" s="1760" t="s">
        <v>70</v>
      </c>
      <c r="AS28" s="1779">
        <v>0</v>
      </c>
      <c r="AT28" s="1779">
        <v>0</v>
      </c>
      <c r="AU28" s="1781">
        <v>0</v>
      </c>
      <c r="AV28" s="1780">
        <v>0</v>
      </c>
      <c r="AW28" s="1779">
        <v>0</v>
      </c>
      <c r="AX28" s="1779">
        <v>0</v>
      </c>
      <c r="AY28" s="1781">
        <v>0</v>
      </c>
    </row>
    <row r="29" spans="1:51" s="76" customFormat="1" ht="14.1" customHeight="1">
      <c r="A29" s="1761" t="s">
        <v>71</v>
      </c>
      <c r="B29" s="1746">
        <v>0</v>
      </c>
      <c r="C29" s="1746">
        <v>0</v>
      </c>
      <c r="D29" s="1746">
        <v>0</v>
      </c>
      <c r="E29" s="1746">
        <v>0</v>
      </c>
      <c r="F29" s="1746">
        <v>0</v>
      </c>
      <c r="G29" s="1747">
        <v>0</v>
      </c>
      <c r="H29" s="1761" t="s">
        <v>71</v>
      </c>
      <c r="I29" s="1746">
        <v>0</v>
      </c>
      <c r="J29" s="1746">
        <v>0</v>
      </c>
      <c r="K29" s="1746">
        <v>0</v>
      </c>
      <c r="L29" s="1746">
        <v>0</v>
      </c>
      <c r="M29" s="1746">
        <v>0</v>
      </c>
      <c r="N29" s="1746">
        <v>1.1151</v>
      </c>
      <c r="O29" s="1747">
        <v>1.5065</v>
      </c>
      <c r="P29" s="1761" t="s">
        <v>71</v>
      </c>
      <c r="Q29" s="1746">
        <v>1.2075047906800001</v>
      </c>
      <c r="R29" s="1746">
        <v>0.87066538999999998</v>
      </c>
      <c r="S29" s="1746">
        <v>0.76301612492999993</v>
      </c>
      <c r="T29" s="1746">
        <v>0.57390749173000011</v>
      </c>
      <c r="U29" s="1746">
        <v>0.39827393939999994</v>
      </c>
      <c r="V29" s="1747">
        <v>0.34508074652999998</v>
      </c>
      <c r="W29" s="1761" t="s">
        <v>71</v>
      </c>
      <c r="X29" s="1746">
        <v>0.70630409999999999</v>
      </c>
      <c r="Y29" s="1746">
        <v>0.60975868986000004</v>
      </c>
      <c r="Z29" s="1746">
        <v>0.502</v>
      </c>
      <c r="AA29" s="1746">
        <v>0.41499999999999998</v>
      </c>
      <c r="AB29" s="1746">
        <v>9.2250000000000003E-4</v>
      </c>
      <c r="AC29" s="1747">
        <v>0.13800000000000001</v>
      </c>
      <c r="AD29" s="1761" t="s">
        <v>1227</v>
      </c>
      <c r="AE29" s="1779">
        <v>0.12247788599999999</v>
      </c>
      <c r="AF29" s="1779">
        <v>0.14095571437999999</v>
      </c>
      <c r="AG29" s="1779">
        <v>0.11775948314</v>
      </c>
      <c r="AH29" s="1779">
        <v>3.9562251749999999E-2</v>
      </c>
      <c r="AI29" s="1779">
        <v>8.9062440199999988E-3</v>
      </c>
      <c r="AJ29" s="1781">
        <v>4.0313820199999999E-3</v>
      </c>
      <c r="AK29" s="1761" t="s">
        <v>1227</v>
      </c>
      <c r="AL29" s="1779">
        <v>1.2009582999999999E-2</v>
      </c>
      <c r="AM29" s="1779">
        <v>8.7355000000000006E-5</v>
      </c>
      <c r="AN29" s="1779">
        <v>0</v>
      </c>
      <c r="AO29" s="1779">
        <v>0</v>
      </c>
      <c r="AP29" s="1781">
        <v>0</v>
      </c>
      <c r="AQ29" s="1809">
        <v>0</v>
      </c>
      <c r="AR29" s="1761" t="s">
        <v>1227</v>
      </c>
      <c r="AS29" s="1779">
        <v>0</v>
      </c>
      <c r="AT29" s="1779">
        <v>0</v>
      </c>
      <c r="AU29" s="1781">
        <v>0</v>
      </c>
      <c r="AV29" s="1780">
        <v>0</v>
      </c>
      <c r="AW29" s="1779">
        <v>0</v>
      </c>
      <c r="AX29" s="1779">
        <v>0</v>
      </c>
      <c r="AY29" s="1781">
        <v>0</v>
      </c>
    </row>
    <row r="30" spans="1:51" s="76" customFormat="1" ht="14.1" customHeight="1">
      <c r="A30" s="1761" t="s">
        <v>72</v>
      </c>
      <c r="B30" s="1746">
        <v>0</v>
      </c>
      <c r="C30" s="1746">
        <v>0</v>
      </c>
      <c r="D30" s="1746">
        <v>0</v>
      </c>
      <c r="E30" s="1746">
        <v>0</v>
      </c>
      <c r="F30" s="1746">
        <v>0</v>
      </c>
      <c r="G30" s="1747">
        <v>0</v>
      </c>
      <c r="H30" s="1761" t="s">
        <v>72</v>
      </c>
      <c r="I30" s="1746">
        <v>0</v>
      </c>
      <c r="J30" s="1746">
        <v>0</v>
      </c>
      <c r="K30" s="1746">
        <v>0</v>
      </c>
      <c r="L30" s="1746">
        <v>0</v>
      </c>
      <c r="M30" s="1746">
        <v>0</v>
      </c>
      <c r="N30" s="1746" t="s">
        <v>42</v>
      </c>
      <c r="O30" s="1747" t="s">
        <v>42</v>
      </c>
      <c r="P30" s="1761" t="s">
        <v>72</v>
      </c>
      <c r="Q30" s="1746">
        <v>0</v>
      </c>
      <c r="R30" s="1746">
        <v>0</v>
      </c>
      <c r="S30" s="1746">
        <v>0</v>
      </c>
      <c r="T30" s="1746">
        <v>0</v>
      </c>
      <c r="U30" s="1746">
        <v>2.032384E-5</v>
      </c>
      <c r="V30" s="1747">
        <v>0</v>
      </c>
      <c r="W30" s="1761" t="s">
        <v>72</v>
      </c>
      <c r="X30" s="1746">
        <v>0</v>
      </c>
      <c r="Y30" s="1746">
        <v>0</v>
      </c>
      <c r="Z30" s="1746">
        <v>0</v>
      </c>
      <c r="AA30" s="1746">
        <v>0</v>
      </c>
      <c r="AB30" s="1746">
        <v>0</v>
      </c>
      <c r="AC30" s="1747">
        <v>0</v>
      </c>
      <c r="AD30" s="1761" t="s">
        <v>1228</v>
      </c>
      <c r="AE30" s="1779">
        <v>0.12247788599999999</v>
      </c>
      <c r="AF30" s="1779">
        <v>0.14095571437999999</v>
      </c>
      <c r="AG30" s="1779">
        <v>0.11576348912999999</v>
      </c>
      <c r="AH30" s="1779">
        <v>3.9562251749999999E-2</v>
      </c>
      <c r="AI30" s="1779">
        <v>8.9062440199999988E-3</v>
      </c>
      <c r="AJ30" s="1781">
        <v>4.0313820199999999E-3</v>
      </c>
      <c r="AK30" s="1761" t="s">
        <v>1228</v>
      </c>
      <c r="AL30" s="1779">
        <v>0</v>
      </c>
      <c r="AM30" s="1779">
        <v>8.7355000000000006E-5</v>
      </c>
      <c r="AN30" s="1779">
        <v>0</v>
      </c>
      <c r="AO30" s="1779">
        <v>0</v>
      </c>
      <c r="AP30" s="1781">
        <v>0</v>
      </c>
      <c r="AQ30" s="1809">
        <v>0</v>
      </c>
      <c r="AR30" s="1761" t="s">
        <v>1228</v>
      </c>
      <c r="AS30" s="1779">
        <v>0</v>
      </c>
      <c r="AT30" s="1779">
        <v>0</v>
      </c>
      <c r="AU30" s="1781">
        <v>0</v>
      </c>
      <c r="AV30" s="1780">
        <v>0</v>
      </c>
      <c r="AW30" s="1779">
        <v>0</v>
      </c>
      <c r="AX30" s="1779">
        <v>0</v>
      </c>
      <c r="AY30" s="1781">
        <v>0</v>
      </c>
    </row>
    <row r="31" spans="1:51" s="76" customFormat="1" ht="14.1" customHeight="1">
      <c r="A31" s="1761" t="s">
        <v>73</v>
      </c>
      <c r="B31" s="1746">
        <v>0</v>
      </c>
      <c r="C31" s="1746">
        <v>0</v>
      </c>
      <c r="D31" s="1746">
        <v>0</v>
      </c>
      <c r="E31" s="1746">
        <v>0</v>
      </c>
      <c r="F31" s="1746">
        <v>0</v>
      </c>
      <c r="G31" s="1747">
        <v>0</v>
      </c>
      <c r="H31" s="1761" t="s">
        <v>73</v>
      </c>
      <c r="I31" s="1746">
        <v>0</v>
      </c>
      <c r="J31" s="1746">
        <v>0</v>
      </c>
      <c r="K31" s="1746">
        <v>0</v>
      </c>
      <c r="L31" s="1746">
        <v>0</v>
      </c>
      <c r="M31" s="1746">
        <v>0</v>
      </c>
      <c r="N31" s="1746" t="s">
        <v>42</v>
      </c>
      <c r="O31" s="1747" t="s">
        <v>42</v>
      </c>
      <c r="P31" s="1761" t="s">
        <v>73</v>
      </c>
      <c r="Q31" s="1746">
        <v>0</v>
      </c>
      <c r="R31" s="1746">
        <v>0</v>
      </c>
      <c r="S31" s="1746">
        <v>0</v>
      </c>
      <c r="T31" s="1746">
        <v>0</v>
      </c>
      <c r="U31" s="1746">
        <v>6.0045718397461196E-17</v>
      </c>
      <c r="V31" s="1747">
        <v>0</v>
      </c>
      <c r="W31" s="1761" t="s">
        <v>73</v>
      </c>
      <c r="X31" s="1746">
        <v>0</v>
      </c>
      <c r="Y31" s="1746">
        <v>0</v>
      </c>
      <c r="Z31" s="1746">
        <v>0</v>
      </c>
      <c r="AA31" s="1746">
        <v>0</v>
      </c>
      <c r="AB31" s="1746">
        <v>0.22907749999999999</v>
      </c>
      <c r="AC31" s="1747">
        <v>0</v>
      </c>
      <c r="AD31" s="1761" t="s">
        <v>1229</v>
      </c>
      <c r="AE31" s="1785">
        <v>0</v>
      </c>
      <c r="AF31" s="1779">
        <v>0</v>
      </c>
      <c r="AG31" s="1779">
        <v>1.99599401E-3</v>
      </c>
      <c r="AH31" s="1779">
        <v>0</v>
      </c>
      <c r="AI31" s="1779">
        <v>0</v>
      </c>
      <c r="AJ31" s="1781">
        <v>0</v>
      </c>
      <c r="AK31" s="1761" t="s">
        <v>1229</v>
      </c>
      <c r="AL31" s="1779">
        <v>1.2009582999999999E-2</v>
      </c>
      <c r="AM31" s="1779">
        <v>0</v>
      </c>
      <c r="AN31" s="1779">
        <v>0</v>
      </c>
      <c r="AO31" s="1779">
        <v>0</v>
      </c>
      <c r="AP31" s="1781">
        <v>0</v>
      </c>
      <c r="AQ31" s="1809">
        <v>0</v>
      </c>
      <c r="AR31" s="1761" t="s">
        <v>1229</v>
      </c>
      <c r="AS31" s="1779">
        <v>0</v>
      </c>
      <c r="AT31" s="1779">
        <v>0</v>
      </c>
      <c r="AU31" s="1781">
        <v>0</v>
      </c>
      <c r="AV31" s="1780">
        <v>0</v>
      </c>
      <c r="AW31" s="1779">
        <v>0</v>
      </c>
      <c r="AX31" s="1779">
        <v>0</v>
      </c>
      <c r="AY31" s="1781">
        <v>0</v>
      </c>
    </row>
    <row r="32" spans="1:51" s="76" customFormat="1" ht="14.1" customHeight="1">
      <c r="A32" s="1760" t="s">
        <v>74</v>
      </c>
      <c r="B32" s="1746">
        <v>1.1137000000000001</v>
      </c>
      <c r="C32" s="1746">
        <v>0.93600000000000005</v>
      </c>
      <c r="D32" s="1746">
        <v>3.8940000000000001</v>
      </c>
      <c r="E32" s="1746">
        <v>4.3343999999999996</v>
      </c>
      <c r="F32" s="1746">
        <v>3.7244000000000002</v>
      </c>
      <c r="G32" s="1747">
        <v>4.5183</v>
      </c>
      <c r="H32" s="1760" t="s">
        <v>74</v>
      </c>
      <c r="I32" s="1746">
        <v>3.4316999999999998</v>
      </c>
      <c r="J32" s="1746">
        <v>3.8106999999999998</v>
      </c>
      <c r="K32" s="1746">
        <v>4.4834000000000005</v>
      </c>
      <c r="L32" s="1746">
        <v>23.9771</v>
      </c>
      <c r="M32" s="1746">
        <v>27.538300000000003</v>
      </c>
      <c r="N32" s="1746">
        <v>33.086199999999998</v>
      </c>
      <c r="O32" s="1747">
        <v>35.307699999999997</v>
      </c>
      <c r="P32" s="1760" t="s">
        <v>74</v>
      </c>
      <c r="Q32" s="1746">
        <v>27.624379000000001</v>
      </c>
      <c r="R32" s="1746">
        <v>29.636284</v>
      </c>
      <c r="S32" s="1746">
        <v>0</v>
      </c>
      <c r="T32" s="1746">
        <v>0</v>
      </c>
      <c r="U32" s="1746">
        <v>0</v>
      </c>
      <c r="V32" s="1747">
        <v>0</v>
      </c>
      <c r="W32" s="1760" t="s">
        <v>74</v>
      </c>
      <c r="X32" s="1746">
        <v>0</v>
      </c>
      <c r="Y32" s="1746">
        <v>0</v>
      </c>
      <c r="Z32" s="1746">
        <v>0</v>
      </c>
      <c r="AA32" s="1746">
        <v>0</v>
      </c>
      <c r="AB32" s="1746">
        <v>0</v>
      </c>
      <c r="AC32" s="1747">
        <v>0</v>
      </c>
      <c r="AD32" s="1760" t="s">
        <v>74</v>
      </c>
      <c r="AE32" s="1779">
        <v>0</v>
      </c>
      <c r="AF32" s="1779">
        <v>0</v>
      </c>
      <c r="AG32" s="1779">
        <v>0</v>
      </c>
      <c r="AH32" s="1779">
        <v>0</v>
      </c>
      <c r="AI32" s="1779">
        <v>0</v>
      </c>
      <c r="AJ32" s="1781">
        <v>0</v>
      </c>
      <c r="AK32" s="1760" t="s">
        <v>74</v>
      </c>
      <c r="AL32" s="1779">
        <v>0</v>
      </c>
      <c r="AM32" s="1779">
        <v>0</v>
      </c>
      <c r="AN32" s="1779">
        <v>0</v>
      </c>
      <c r="AO32" s="1779">
        <v>0</v>
      </c>
      <c r="AP32" s="1781">
        <v>0</v>
      </c>
      <c r="AQ32" s="1809">
        <v>0</v>
      </c>
      <c r="AR32" s="1760" t="s">
        <v>74</v>
      </c>
      <c r="AS32" s="1779">
        <v>0</v>
      </c>
      <c r="AT32" s="1779">
        <v>0</v>
      </c>
      <c r="AU32" s="1781">
        <v>0</v>
      </c>
      <c r="AV32" s="1780">
        <v>0</v>
      </c>
      <c r="AW32" s="1779">
        <v>0</v>
      </c>
      <c r="AX32" s="1779">
        <v>0</v>
      </c>
      <c r="AY32" s="1781">
        <v>0</v>
      </c>
    </row>
    <row r="33" spans="1:51" s="76" customFormat="1" ht="14.1" customHeight="1">
      <c r="A33" s="1760" t="s">
        <v>75</v>
      </c>
      <c r="B33" s="1746">
        <v>1.6083000000000001</v>
      </c>
      <c r="C33" s="1746">
        <v>1.7377</v>
      </c>
      <c r="D33" s="1746">
        <v>1.8477999999999999</v>
      </c>
      <c r="E33" s="1746">
        <v>1.6157000000000001</v>
      </c>
      <c r="F33" s="1746">
        <v>1.6926000000000001</v>
      </c>
      <c r="G33" s="1747">
        <v>1.6975</v>
      </c>
      <c r="H33" s="1760" t="s">
        <v>75</v>
      </c>
      <c r="I33" s="1746">
        <v>1.6294999999999999</v>
      </c>
      <c r="J33" s="1746">
        <v>1.5297000000000001</v>
      </c>
      <c r="K33" s="1746">
        <v>12.834899999999999</v>
      </c>
      <c r="L33" s="1746">
        <v>21.497799999999998</v>
      </c>
      <c r="M33" s="1746">
        <v>20.8079</v>
      </c>
      <c r="N33" s="1746">
        <v>1.0774000000000001</v>
      </c>
      <c r="O33" s="1747">
        <v>8.9739000000000004</v>
      </c>
      <c r="P33" s="1760" t="s">
        <v>75</v>
      </c>
      <c r="Q33" s="1746">
        <v>0.41701996822000004</v>
      </c>
      <c r="R33" s="1746">
        <v>24.19538935137</v>
      </c>
      <c r="S33" s="1746">
        <v>1.0443283674199999</v>
      </c>
      <c r="T33" s="1746">
        <v>2.7518196703600002</v>
      </c>
      <c r="U33" s="1746">
        <v>2.07405095885</v>
      </c>
      <c r="V33" s="1747">
        <v>1.8713149953800001</v>
      </c>
      <c r="W33" s="1760" t="s">
        <v>75</v>
      </c>
      <c r="X33" s="1746">
        <v>1.5575756884500001</v>
      </c>
      <c r="Y33" s="1746">
        <v>0</v>
      </c>
      <c r="Z33" s="1746">
        <v>0</v>
      </c>
      <c r="AA33" s="1746">
        <v>0</v>
      </c>
      <c r="AB33" s="1746">
        <v>0</v>
      </c>
      <c r="AC33" s="1747">
        <v>0</v>
      </c>
      <c r="AD33" s="1760" t="s">
        <v>75</v>
      </c>
      <c r="AE33" s="1786">
        <v>0</v>
      </c>
      <c r="AF33" s="1786">
        <v>0</v>
      </c>
      <c r="AG33" s="1786">
        <v>0</v>
      </c>
      <c r="AH33" s="1779">
        <v>145.82285462505999</v>
      </c>
      <c r="AI33" s="1779">
        <v>60.051472844410007</v>
      </c>
      <c r="AJ33" s="1781">
        <v>265.62852565588997</v>
      </c>
      <c r="AK33" s="1760" t="s">
        <v>75</v>
      </c>
      <c r="AL33" s="1779">
        <v>33.081509328590002</v>
      </c>
      <c r="AM33" s="1779">
        <v>35.201689923779995</v>
      </c>
      <c r="AN33" s="1779">
        <v>34.858012341790001</v>
      </c>
      <c r="AO33" s="1779">
        <v>37.801619490359997</v>
      </c>
      <c r="AP33" s="1781">
        <v>94.985235672020011</v>
      </c>
      <c r="AQ33" s="1809">
        <v>95.441218634809999</v>
      </c>
      <c r="AR33" s="1760" t="s">
        <v>75</v>
      </c>
      <c r="AS33" s="1779">
        <v>95.137255548309994</v>
      </c>
      <c r="AT33" s="1779">
        <v>101.45735448876</v>
      </c>
      <c r="AU33" s="1776">
        <v>107.29275177380001</v>
      </c>
      <c r="AV33" s="1780">
        <v>106.89059501394001</v>
      </c>
      <c r="AW33" s="1779">
        <v>107.18176902862</v>
      </c>
      <c r="AX33" s="1779">
        <v>189.06203138446</v>
      </c>
      <c r="AY33" s="1776">
        <v>143.14919542361</v>
      </c>
    </row>
    <row r="34" spans="1:51" s="1789" customFormat="1">
      <c r="A34" s="1762"/>
      <c r="B34" s="1748"/>
      <c r="C34" s="1748"/>
      <c r="D34" s="1748"/>
      <c r="E34" s="1748"/>
      <c r="F34" s="1748"/>
      <c r="G34" s="1749"/>
      <c r="H34" s="1762"/>
      <c r="I34" s="1748"/>
      <c r="J34" s="1748"/>
      <c r="K34" s="1748"/>
      <c r="L34" s="1748"/>
      <c r="M34" s="1748"/>
      <c r="N34" s="1748"/>
      <c r="O34" s="1749"/>
      <c r="P34" s="1762"/>
      <c r="Q34" s="1748"/>
      <c r="R34" s="1748"/>
      <c r="S34" s="1748"/>
      <c r="T34" s="1748"/>
      <c r="U34" s="1748"/>
      <c r="V34" s="1749"/>
      <c r="W34" s="1762"/>
      <c r="X34" s="1748"/>
      <c r="Y34" s="1748"/>
      <c r="Z34" s="1748"/>
      <c r="AA34" s="1748"/>
      <c r="AB34" s="1748"/>
      <c r="AC34" s="1749"/>
      <c r="AD34" s="1762" t="s">
        <v>1043</v>
      </c>
      <c r="AE34" s="1786">
        <v>0</v>
      </c>
      <c r="AF34" s="1786">
        <v>0</v>
      </c>
      <c r="AG34" s="1786">
        <v>0</v>
      </c>
      <c r="AH34" s="1786">
        <v>0</v>
      </c>
      <c r="AI34" s="1786">
        <v>0</v>
      </c>
      <c r="AJ34" s="1787">
        <v>0</v>
      </c>
      <c r="AK34" s="1762" t="s">
        <v>1043</v>
      </c>
      <c r="AL34" s="1786">
        <v>2.2950101689600002</v>
      </c>
      <c r="AM34" s="1786">
        <v>3.7556423499999998E-2</v>
      </c>
      <c r="AN34" s="1786">
        <v>1.3934129859999998E-2</v>
      </c>
      <c r="AO34" s="1786">
        <v>3.1596630930500003</v>
      </c>
      <c r="AP34" s="1787">
        <v>439.20714543962004</v>
      </c>
      <c r="AQ34" s="1810">
        <v>891.56315926470995</v>
      </c>
      <c r="AR34" s="1762" t="s">
        <v>1043</v>
      </c>
      <c r="AS34" s="1786">
        <v>509.77881547905997</v>
      </c>
      <c r="AT34" s="1786">
        <v>219.26216136620002</v>
      </c>
      <c r="AU34" s="1787">
        <v>312.61740380933998</v>
      </c>
      <c r="AV34" s="1788">
        <v>1228.1369054529198</v>
      </c>
      <c r="AW34" s="1786">
        <v>269.24857704429002</v>
      </c>
      <c r="AX34" s="1786">
        <v>464.30927509009996</v>
      </c>
      <c r="AY34" s="1787">
        <v>436.30599766818</v>
      </c>
    </row>
    <row r="35" spans="1:51" s="1778" customFormat="1" ht="14.1" customHeight="1">
      <c r="A35" s="1760" t="s">
        <v>76</v>
      </c>
      <c r="B35" s="1746">
        <v>0</v>
      </c>
      <c r="C35" s="1746">
        <v>0</v>
      </c>
      <c r="D35" s="1746">
        <v>0</v>
      </c>
      <c r="E35" s="1746">
        <v>0</v>
      </c>
      <c r="F35" s="1746">
        <v>0</v>
      </c>
      <c r="G35" s="1747">
        <v>0</v>
      </c>
      <c r="H35" s="1760" t="s">
        <v>76</v>
      </c>
      <c r="I35" s="1746">
        <v>0</v>
      </c>
      <c r="J35" s="1746">
        <v>0</v>
      </c>
      <c r="K35" s="1746">
        <v>0</v>
      </c>
      <c r="L35" s="1746">
        <v>0</v>
      </c>
      <c r="M35" s="1746">
        <v>0</v>
      </c>
      <c r="N35" s="1746">
        <v>0</v>
      </c>
      <c r="O35" s="1747">
        <v>0</v>
      </c>
      <c r="P35" s="1760" t="s">
        <v>76</v>
      </c>
      <c r="Q35" s="1746">
        <v>50.355499999999999</v>
      </c>
      <c r="R35" s="1746">
        <v>69.673100000000005</v>
      </c>
      <c r="S35" s="1746">
        <v>60.014499999999998</v>
      </c>
      <c r="T35" s="1746">
        <v>102.1519</v>
      </c>
      <c r="U35" s="1746">
        <v>144.7766</v>
      </c>
      <c r="V35" s="1747">
        <v>0.78810000000000002</v>
      </c>
      <c r="W35" s="1760" t="s">
        <v>76</v>
      </c>
      <c r="X35" s="1746">
        <v>0.85860000000000003</v>
      </c>
      <c r="Y35" s="1746">
        <v>0</v>
      </c>
      <c r="Z35" s="1746">
        <v>0</v>
      </c>
      <c r="AA35" s="1746">
        <v>8.6999999999999994E-3</v>
      </c>
      <c r="AB35" s="1746">
        <v>0</v>
      </c>
      <c r="AC35" s="1747">
        <v>0</v>
      </c>
      <c r="AD35" s="1760"/>
      <c r="AE35" s="1779"/>
      <c r="AF35" s="1779"/>
      <c r="AG35" s="1779"/>
      <c r="AH35" s="1779"/>
      <c r="AI35" s="1779"/>
      <c r="AJ35" s="1781"/>
      <c r="AK35" s="1760"/>
      <c r="AL35" s="1779"/>
      <c r="AM35" s="1779"/>
      <c r="AN35" s="1779"/>
      <c r="AO35" s="1779"/>
      <c r="AP35" s="1781"/>
      <c r="AQ35" s="1809"/>
      <c r="AR35" s="1760"/>
      <c r="AS35" s="1779"/>
      <c r="AT35" s="1779"/>
      <c r="AU35" s="1781"/>
      <c r="AV35" s="1780"/>
      <c r="AW35" s="1779"/>
      <c r="AX35" s="1779"/>
      <c r="AY35" s="1781"/>
    </row>
    <row r="36" spans="1:51" s="1794" customFormat="1" ht="14.1" customHeight="1">
      <c r="A36" s="1763"/>
      <c r="B36" s="1748"/>
      <c r="C36" s="1748"/>
      <c r="D36" s="1748"/>
      <c r="E36" s="1748"/>
      <c r="F36" s="1748"/>
      <c r="G36" s="1749"/>
      <c r="H36" s="1763"/>
      <c r="I36" s="1748"/>
      <c r="J36" s="1748"/>
      <c r="K36" s="1748"/>
      <c r="L36" s="1748"/>
      <c r="M36" s="1748"/>
      <c r="N36" s="1748"/>
      <c r="O36" s="1749"/>
      <c r="P36" s="1763"/>
      <c r="Q36" s="1748"/>
      <c r="R36" s="1748"/>
      <c r="S36" s="1748"/>
      <c r="T36" s="1748"/>
      <c r="U36" s="1748"/>
      <c r="V36" s="1749"/>
      <c r="W36" s="1763"/>
      <c r="X36" s="1748"/>
      <c r="Y36" s="1748"/>
      <c r="Z36" s="1748"/>
      <c r="AA36" s="1748"/>
      <c r="AB36" s="1748"/>
      <c r="AC36" s="1749"/>
      <c r="AD36" s="1790" t="s">
        <v>77</v>
      </c>
      <c r="AE36" s="1791">
        <v>0</v>
      </c>
      <c r="AF36" s="1791">
        <v>0</v>
      </c>
      <c r="AG36" s="1791">
        <v>0</v>
      </c>
      <c r="AH36" s="1791">
        <v>0</v>
      </c>
      <c r="AI36" s="1791">
        <v>0</v>
      </c>
      <c r="AJ36" s="1792">
        <v>0</v>
      </c>
      <c r="AK36" s="1790" t="s">
        <v>77</v>
      </c>
      <c r="AL36" s="1791">
        <v>0</v>
      </c>
      <c r="AM36" s="1791">
        <v>0</v>
      </c>
      <c r="AN36" s="1791">
        <v>0</v>
      </c>
      <c r="AO36" s="1791">
        <v>0</v>
      </c>
      <c r="AP36" s="1792">
        <v>300.37900000099</v>
      </c>
      <c r="AQ36" s="1811">
        <v>379.26000000098998</v>
      </c>
      <c r="AR36" s="1790" t="s">
        <v>77</v>
      </c>
      <c r="AS36" s="1791">
        <v>495.91500000099001</v>
      </c>
      <c r="AT36" s="1791">
        <v>538.11500000098999</v>
      </c>
      <c r="AU36" s="1792">
        <v>640.43137315168008</v>
      </c>
      <c r="AV36" s="1793">
        <v>656.5313731516801</v>
      </c>
      <c r="AW36" s="1791">
        <v>656.5313731516801</v>
      </c>
      <c r="AX36" s="1791">
        <v>656.5313731516801</v>
      </c>
      <c r="AY36" s="1792">
        <v>656.5313731516801</v>
      </c>
    </row>
    <row r="37" spans="1:51" s="76" customFormat="1" ht="14.1" customHeight="1">
      <c r="A37" s="1757" t="s">
        <v>77</v>
      </c>
      <c r="B37" s="1744">
        <v>0</v>
      </c>
      <c r="C37" s="1744">
        <v>0</v>
      </c>
      <c r="D37" s="1744">
        <v>0</v>
      </c>
      <c r="E37" s="1744">
        <v>0</v>
      </c>
      <c r="F37" s="1744">
        <v>0</v>
      </c>
      <c r="G37" s="1745">
        <v>0</v>
      </c>
      <c r="H37" s="1757" t="s">
        <v>77</v>
      </c>
      <c r="I37" s="1744">
        <v>0</v>
      </c>
      <c r="J37" s="1744">
        <v>0</v>
      </c>
      <c r="K37" s="1744">
        <v>0</v>
      </c>
      <c r="L37" s="1744">
        <v>0</v>
      </c>
      <c r="M37" s="1744">
        <v>0</v>
      </c>
      <c r="N37" s="1744">
        <v>9.3700000000000006E-2</v>
      </c>
      <c r="O37" s="1745">
        <v>1.1800000000000001E-2</v>
      </c>
      <c r="P37" s="1757" t="s">
        <v>77</v>
      </c>
      <c r="Q37" s="1744">
        <v>0.12371221162</v>
      </c>
      <c r="R37" s="1744">
        <v>2.4748752870000001E-2</v>
      </c>
      <c r="S37" s="1744">
        <v>2.35345205E-3</v>
      </c>
      <c r="T37" s="1744">
        <v>6.4999999999999997E-3</v>
      </c>
      <c r="U37" s="1744">
        <v>6.4999999999999997E-3</v>
      </c>
      <c r="V37" s="1745">
        <v>6.4999999999999997E-3</v>
      </c>
      <c r="W37" s="1757" t="s">
        <v>77</v>
      </c>
      <c r="X37" s="1744">
        <v>6.4999999999999997E-3</v>
      </c>
      <c r="Y37" s="1744">
        <v>0</v>
      </c>
      <c r="Z37" s="1744">
        <v>0</v>
      </c>
      <c r="AA37" s="1744">
        <v>0</v>
      </c>
      <c r="AB37" s="1744">
        <v>0</v>
      </c>
      <c r="AC37" s="1745">
        <v>0</v>
      </c>
      <c r="AD37" s="1757" t="s">
        <v>1230</v>
      </c>
      <c r="AE37" s="1795">
        <v>0</v>
      </c>
      <c r="AF37" s="1795">
        <v>0</v>
      </c>
      <c r="AG37" s="1775">
        <v>0</v>
      </c>
      <c r="AH37" s="1775">
        <v>0</v>
      </c>
      <c r="AI37" s="1775">
        <v>0</v>
      </c>
      <c r="AJ37" s="1776">
        <v>0</v>
      </c>
      <c r="AK37" s="1757" t="s">
        <v>1230</v>
      </c>
      <c r="AL37" s="1775">
        <v>0</v>
      </c>
      <c r="AM37" s="1775">
        <v>0</v>
      </c>
      <c r="AN37" s="1775">
        <v>0</v>
      </c>
      <c r="AO37" s="1775">
        <v>0</v>
      </c>
      <c r="AP37" s="1776">
        <v>300.37900000099</v>
      </c>
      <c r="AQ37" s="1808">
        <v>379.26000000098998</v>
      </c>
      <c r="AR37" s="1757" t="s">
        <v>1230</v>
      </c>
      <c r="AS37" s="1775">
        <v>495.91500000099001</v>
      </c>
      <c r="AT37" s="1775">
        <v>538.11500000098999</v>
      </c>
      <c r="AU37" s="1776">
        <v>640.43137315168008</v>
      </c>
      <c r="AV37" s="1777">
        <v>656.5313731516801</v>
      </c>
      <c r="AW37" s="1775">
        <v>656.5313731516801</v>
      </c>
      <c r="AX37" s="1775">
        <v>656.5313731516801</v>
      </c>
      <c r="AY37" s="1776">
        <v>656.5313731516801</v>
      </c>
    </row>
    <row r="38" spans="1:51" s="76" customFormat="1" ht="14.1" customHeight="1">
      <c r="A38" s="1760" t="s">
        <v>78</v>
      </c>
      <c r="B38" s="1746">
        <v>0</v>
      </c>
      <c r="C38" s="1746">
        <v>0</v>
      </c>
      <c r="D38" s="1746">
        <v>0</v>
      </c>
      <c r="E38" s="1746">
        <v>0</v>
      </c>
      <c r="F38" s="1746">
        <v>0</v>
      </c>
      <c r="G38" s="1747">
        <v>0</v>
      </c>
      <c r="H38" s="1760" t="s">
        <v>78</v>
      </c>
      <c r="I38" s="1746">
        <v>0</v>
      </c>
      <c r="J38" s="1746">
        <v>0</v>
      </c>
      <c r="K38" s="1746">
        <v>0</v>
      </c>
      <c r="L38" s="1746">
        <v>0</v>
      </c>
      <c r="M38" s="1746">
        <v>0</v>
      </c>
      <c r="N38" s="1746">
        <v>9.3700000000000006E-2</v>
      </c>
      <c r="O38" s="1747">
        <v>1.1800000000000001E-2</v>
      </c>
      <c r="P38" s="1760" t="s">
        <v>78</v>
      </c>
      <c r="Q38" s="1746">
        <v>0.12371221162</v>
      </c>
      <c r="R38" s="1746">
        <v>2.4748752870000001E-2</v>
      </c>
      <c r="S38" s="1746">
        <v>2.35345205E-3</v>
      </c>
      <c r="T38" s="1746">
        <v>0</v>
      </c>
      <c r="U38" s="1746">
        <v>0</v>
      </c>
      <c r="V38" s="1747">
        <v>0</v>
      </c>
      <c r="W38" s="1760" t="s">
        <v>78</v>
      </c>
      <c r="X38" s="1746">
        <v>0</v>
      </c>
      <c r="Y38" s="1746">
        <v>0</v>
      </c>
      <c r="Z38" s="1746">
        <v>0</v>
      </c>
      <c r="AA38" s="1746">
        <v>0</v>
      </c>
      <c r="AB38" s="1746">
        <v>0</v>
      </c>
      <c r="AC38" s="1747">
        <v>0</v>
      </c>
      <c r="AD38" s="1760" t="s">
        <v>1231</v>
      </c>
      <c r="AE38" s="1785">
        <v>0</v>
      </c>
      <c r="AF38" s="1785">
        <v>0</v>
      </c>
      <c r="AG38" s="1779">
        <v>0</v>
      </c>
      <c r="AH38" s="1779">
        <v>0</v>
      </c>
      <c r="AI38" s="1779">
        <v>0</v>
      </c>
      <c r="AJ38" s="1781">
        <v>0</v>
      </c>
      <c r="AK38" s="1760" t="s">
        <v>1231</v>
      </c>
      <c r="AL38" s="1779">
        <v>0</v>
      </c>
      <c r="AM38" s="1779">
        <v>0</v>
      </c>
      <c r="AN38" s="1779">
        <v>0</v>
      </c>
      <c r="AO38" s="1779">
        <v>0</v>
      </c>
      <c r="AP38" s="1781">
        <v>300.37900000099</v>
      </c>
      <c r="AQ38" s="1809">
        <v>379.26000000098998</v>
      </c>
      <c r="AR38" s="1760" t="s">
        <v>1231</v>
      </c>
      <c r="AS38" s="1779">
        <v>495.91500000099001</v>
      </c>
      <c r="AT38" s="1779">
        <v>538.11500000098999</v>
      </c>
      <c r="AU38" s="1781">
        <v>640.43137315168008</v>
      </c>
      <c r="AV38" s="1780">
        <v>656.5313731516801</v>
      </c>
      <c r="AW38" s="1779">
        <v>656.5313731516801</v>
      </c>
      <c r="AX38" s="1779">
        <v>656.5313731516801</v>
      </c>
      <c r="AY38" s="1781">
        <v>656.5313731516801</v>
      </c>
    </row>
    <row r="39" spans="1:51" s="76" customFormat="1" ht="14.1" customHeight="1">
      <c r="A39" s="1760" t="s">
        <v>79</v>
      </c>
      <c r="B39" s="1746">
        <v>0</v>
      </c>
      <c r="C39" s="1746">
        <v>0</v>
      </c>
      <c r="D39" s="1746">
        <v>0</v>
      </c>
      <c r="E39" s="1746">
        <v>0</v>
      </c>
      <c r="F39" s="1746">
        <v>0</v>
      </c>
      <c r="G39" s="1747">
        <v>0</v>
      </c>
      <c r="H39" s="1760" t="s">
        <v>79</v>
      </c>
      <c r="I39" s="1746">
        <v>0</v>
      </c>
      <c r="J39" s="1746">
        <v>0</v>
      </c>
      <c r="K39" s="1746">
        <v>0</v>
      </c>
      <c r="L39" s="1746">
        <v>0</v>
      </c>
      <c r="M39" s="1746">
        <v>0</v>
      </c>
      <c r="N39" s="1746">
        <v>9.3700000000000006E-2</v>
      </c>
      <c r="O39" s="1747">
        <v>1.1800000000000001E-2</v>
      </c>
      <c r="P39" s="1760" t="s">
        <v>79</v>
      </c>
      <c r="Q39" s="1746">
        <v>0.12371221162</v>
      </c>
      <c r="R39" s="1746">
        <v>2.4748752870000001E-2</v>
      </c>
      <c r="S39" s="1746">
        <v>2.35345205E-3</v>
      </c>
      <c r="T39" s="1746">
        <v>0</v>
      </c>
      <c r="U39" s="1746">
        <v>0</v>
      </c>
      <c r="V39" s="1747">
        <v>0</v>
      </c>
      <c r="W39" s="1760" t="s">
        <v>79</v>
      </c>
      <c r="X39" s="1746">
        <v>0</v>
      </c>
      <c r="Y39" s="1746">
        <v>0</v>
      </c>
      <c r="Z39" s="1746">
        <v>0</v>
      </c>
      <c r="AA39" s="1746">
        <v>0</v>
      </c>
      <c r="AB39" s="1746">
        <v>0</v>
      </c>
      <c r="AC39" s="1747">
        <v>0</v>
      </c>
      <c r="AD39" s="1760" t="s">
        <v>1232</v>
      </c>
      <c r="AE39" s="1785">
        <v>0</v>
      </c>
      <c r="AF39" s="1785">
        <v>0</v>
      </c>
      <c r="AG39" s="1779">
        <v>0</v>
      </c>
      <c r="AH39" s="1779">
        <v>0</v>
      </c>
      <c r="AI39" s="1779">
        <v>0</v>
      </c>
      <c r="AJ39" s="1781">
        <v>0</v>
      </c>
      <c r="AK39" s="1760" t="s">
        <v>1232</v>
      </c>
      <c r="AL39" s="1779">
        <v>0</v>
      </c>
      <c r="AM39" s="1779">
        <v>0</v>
      </c>
      <c r="AN39" s="1779">
        <v>0</v>
      </c>
      <c r="AO39" s="1779">
        <v>0</v>
      </c>
      <c r="AP39" s="1781">
        <v>0</v>
      </c>
      <c r="AQ39" s="1809">
        <v>0</v>
      </c>
      <c r="AR39" s="1760" t="s">
        <v>1232</v>
      </c>
      <c r="AS39" s="1779">
        <v>0</v>
      </c>
      <c r="AT39" s="1779">
        <v>0</v>
      </c>
      <c r="AU39" s="1781">
        <v>0</v>
      </c>
      <c r="AV39" s="1780">
        <v>0</v>
      </c>
      <c r="AW39" s="1779">
        <v>0</v>
      </c>
      <c r="AX39" s="1779">
        <v>0</v>
      </c>
      <c r="AY39" s="1781">
        <v>0</v>
      </c>
    </row>
    <row r="40" spans="1:51" s="76" customFormat="1" ht="14.1" customHeight="1">
      <c r="A40" s="1760" t="s">
        <v>80</v>
      </c>
      <c r="B40" s="1746">
        <v>0</v>
      </c>
      <c r="C40" s="1746">
        <v>0</v>
      </c>
      <c r="D40" s="1746">
        <v>0</v>
      </c>
      <c r="E40" s="1746">
        <v>0</v>
      </c>
      <c r="F40" s="1746">
        <v>0</v>
      </c>
      <c r="G40" s="1747">
        <v>0</v>
      </c>
      <c r="H40" s="1760" t="s">
        <v>80</v>
      </c>
      <c r="I40" s="1746">
        <v>0</v>
      </c>
      <c r="J40" s="1746">
        <v>0</v>
      </c>
      <c r="K40" s="1746">
        <v>0</v>
      </c>
      <c r="L40" s="1746">
        <v>0</v>
      </c>
      <c r="M40" s="1746">
        <v>0</v>
      </c>
      <c r="N40" s="1746">
        <v>1E-4</v>
      </c>
      <c r="O40" s="1747" t="s">
        <v>42</v>
      </c>
      <c r="P40" s="1760" t="s">
        <v>80</v>
      </c>
      <c r="Q40" s="1746">
        <v>0</v>
      </c>
      <c r="R40" s="1746">
        <v>0</v>
      </c>
      <c r="S40" s="1746">
        <v>0</v>
      </c>
      <c r="T40" s="1746">
        <v>0</v>
      </c>
      <c r="U40" s="1746">
        <v>0</v>
      </c>
      <c r="V40" s="1747">
        <v>0</v>
      </c>
      <c r="W40" s="1760" t="s">
        <v>80</v>
      </c>
      <c r="X40" s="1746">
        <v>0</v>
      </c>
      <c r="Y40" s="1746">
        <v>0</v>
      </c>
      <c r="Z40" s="1746">
        <v>0</v>
      </c>
      <c r="AA40" s="1746">
        <v>0</v>
      </c>
      <c r="AB40" s="1746">
        <v>0</v>
      </c>
      <c r="AC40" s="1747">
        <v>0</v>
      </c>
      <c r="AD40" s="1760" t="s">
        <v>1233</v>
      </c>
      <c r="AE40" s="1785">
        <v>0</v>
      </c>
      <c r="AF40" s="1785">
        <v>0</v>
      </c>
      <c r="AG40" s="1779">
        <v>0</v>
      </c>
      <c r="AH40" s="1779">
        <v>0</v>
      </c>
      <c r="AI40" s="1779">
        <v>0</v>
      </c>
      <c r="AJ40" s="1781">
        <v>0</v>
      </c>
      <c r="AK40" s="1760" t="s">
        <v>1233</v>
      </c>
      <c r="AL40" s="1779">
        <v>0</v>
      </c>
      <c r="AM40" s="1779">
        <v>0</v>
      </c>
      <c r="AN40" s="1779">
        <v>0</v>
      </c>
      <c r="AO40" s="1779">
        <v>0</v>
      </c>
      <c r="AP40" s="1781">
        <v>0</v>
      </c>
      <c r="AQ40" s="1809">
        <v>0</v>
      </c>
      <c r="AR40" s="1760" t="s">
        <v>1233</v>
      </c>
      <c r="AS40" s="1779">
        <v>0</v>
      </c>
      <c r="AT40" s="1779">
        <v>0</v>
      </c>
      <c r="AU40" s="1781">
        <v>0</v>
      </c>
      <c r="AV40" s="1780">
        <v>0</v>
      </c>
      <c r="AW40" s="1779">
        <v>0</v>
      </c>
      <c r="AX40" s="1779">
        <v>0</v>
      </c>
      <c r="AY40" s="1781">
        <v>0</v>
      </c>
    </row>
    <row r="41" spans="1:51" s="76" customFormat="1" ht="14.1" customHeight="1">
      <c r="A41" s="1760" t="s">
        <v>81</v>
      </c>
      <c r="B41" s="1746">
        <v>0</v>
      </c>
      <c r="C41" s="1746">
        <v>0</v>
      </c>
      <c r="D41" s="1746">
        <v>0</v>
      </c>
      <c r="E41" s="1746">
        <v>0</v>
      </c>
      <c r="F41" s="1746">
        <v>0</v>
      </c>
      <c r="G41" s="1747">
        <v>0</v>
      </c>
      <c r="H41" s="1760" t="s">
        <v>81</v>
      </c>
      <c r="I41" s="1746">
        <v>0</v>
      </c>
      <c r="J41" s="1746">
        <v>0</v>
      </c>
      <c r="K41" s="1746">
        <v>0</v>
      </c>
      <c r="L41" s="1746">
        <v>0</v>
      </c>
      <c r="M41" s="1746">
        <v>0</v>
      </c>
      <c r="N41" s="1746" t="s">
        <v>42</v>
      </c>
      <c r="O41" s="1747" t="s">
        <v>42</v>
      </c>
      <c r="P41" s="1760" t="s">
        <v>81</v>
      </c>
      <c r="Q41" s="1746">
        <v>0</v>
      </c>
      <c r="R41" s="1746">
        <v>0</v>
      </c>
      <c r="S41" s="1746">
        <v>0</v>
      </c>
      <c r="T41" s="1746">
        <v>6.4999999999999997E-3</v>
      </c>
      <c r="U41" s="1746">
        <v>6.4999999999999997E-3</v>
      </c>
      <c r="V41" s="1747">
        <v>6.4999999999999997E-3</v>
      </c>
      <c r="W41" s="1760" t="s">
        <v>81</v>
      </c>
      <c r="X41" s="1746">
        <v>6.4999999999999997E-3</v>
      </c>
      <c r="Y41" s="1746">
        <v>0</v>
      </c>
      <c r="Z41" s="1746">
        <v>0</v>
      </c>
      <c r="AA41" s="1746">
        <v>0</v>
      </c>
      <c r="AB41" s="1746">
        <v>0</v>
      </c>
      <c r="AC41" s="1747">
        <v>0</v>
      </c>
      <c r="AD41" s="1760" t="s">
        <v>1234</v>
      </c>
      <c r="AE41" s="1785"/>
      <c r="AF41" s="1785"/>
      <c r="AG41" s="1779"/>
      <c r="AH41" s="1779">
        <v>0</v>
      </c>
      <c r="AI41" s="1779">
        <v>0</v>
      </c>
      <c r="AJ41" s="1781">
        <v>0</v>
      </c>
      <c r="AK41" s="1760" t="s">
        <v>1234</v>
      </c>
      <c r="AL41" s="1779">
        <v>0</v>
      </c>
      <c r="AM41" s="1779">
        <v>0</v>
      </c>
      <c r="AN41" s="1779">
        <v>0</v>
      </c>
      <c r="AO41" s="1779">
        <v>0</v>
      </c>
      <c r="AP41" s="1776">
        <v>0</v>
      </c>
      <c r="AQ41" s="1809">
        <v>0</v>
      </c>
      <c r="AR41" s="1760" t="s">
        <v>1234</v>
      </c>
      <c r="AS41" s="1779">
        <v>0</v>
      </c>
      <c r="AT41" s="1779">
        <v>0</v>
      </c>
      <c r="AU41" s="1776">
        <v>0</v>
      </c>
      <c r="AV41" s="1780">
        <v>0</v>
      </c>
      <c r="AW41" s="1779">
        <v>0</v>
      </c>
      <c r="AX41" s="1779">
        <v>0</v>
      </c>
      <c r="AY41" s="1776">
        <v>0</v>
      </c>
    </row>
    <row r="42" spans="1:51" s="1778" customFormat="1" ht="14.1" customHeight="1">
      <c r="A42" s="1759"/>
      <c r="B42" s="1746"/>
      <c r="C42" s="1746"/>
      <c r="D42" s="1746"/>
      <c r="E42" s="1746"/>
      <c r="F42" s="1746"/>
      <c r="G42" s="1747"/>
      <c r="H42" s="1759"/>
      <c r="I42" s="1746"/>
      <c r="J42" s="1746"/>
      <c r="K42" s="1746"/>
      <c r="L42" s="1746"/>
      <c r="M42" s="1746"/>
      <c r="N42" s="1746"/>
      <c r="O42" s="1747"/>
      <c r="P42" s="1759"/>
      <c r="Q42" s="1746"/>
      <c r="R42" s="1746"/>
      <c r="S42" s="1746"/>
      <c r="T42" s="1746"/>
      <c r="U42" s="1746"/>
      <c r="V42" s="1747"/>
      <c r="W42" s="1759"/>
      <c r="X42" s="1746"/>
      <c r="Y42" s="1746"/>
      <c r="Z42" s="1746"/>
      <c r="AA42" s="1746"/>
      <c r="AB42" s="1746"/>
      <c r="AC42" s="1747"/>
      <c r="AD42" s="1759"/>
      <c r="AE42" s="1779"/>
      <c r="AF42" s="1779"/>
      <c r="AG42" s="1779"/>
      <c r="AH42" s="1779"/>
      <c r="AI42" s="1779"/>
      <c r="AJ42" s="1781"/>
      <c r="AK42" s="1759"/>
      <c r="AL42" s="1779"/>
      <c r="AM42" s="1779"/>
      <c r="AN42" s="1779"/>
      <c r="AO42" s="1779"/>
      <c r="AP42" s="1781"/>
      <c r="AQ42" s="1809"/>
      <c r="AR42" s="1759"/>
      <c r="AS42" s="1779"/>
      <c r="AT42" s="1779"/>
      <c r="AU42" s="1781"/>
      <c r="AV42" s="1780"/>
      <c r="AW42" s="1779"/>
      <c r="AX42" s="1779"/>
      <c r="AY42" s="1781"/>
    </row>
    <row r="43" spans="1:51" s="76" customFormat="1" ht="14.1" customHeight="1">
      <c r="A43" s="1757" t="s">
        <v>82</v>
      </c>
      <c r="B43" s="1744">
        <v>0</v>
      </c>
      <c r="C43" s="1744">
        <v>0</v>
      </c>
      <c r="D43" s="1744">
        <v>0</v>
      </c>
      <c r="E43" s="1744">
        <v>0</v>
      </c>
      <c r="F43" s="1744">
        <v>0</v>
      </c>
      <c r="G43" s="1745">
        <v>0</v>
      </c>
      <c r="H43" s="1757" t="s">
        <v>82</v>
      </c>
      <c r="I43" s="1744">
        <v>0</v>
      </c>
      <c r="J43" s="1744">
        <v>0</v>
      </c>
      <c r="K43" s="1744">
        <v>0</v>
      </c>
      <c r="L43" s="1744">
        <v>0</v>
      </c>
      <c r="M43" s="1744">
        <v>0</v>
      </c>
      <c r="N43" s="1744">
        <v>2.3473999999999999</v>
      </c>
      <c r="O43" s="1745">
        <v>2.7468000000000004</v>
      </c>
      <c r="P43" s="1757" t="s">
        <v>82</v>
      </c>
      <c r="Q43" s="1744">
        <v>3.6553602534899996</v>
      </c>
      <c r="R43" s="1744">
        <v>3.4795551119699999</v>
      </c>
      <c r="S43" s="1744">
        <v>1.52453203813</v>
      </c>
      <c r="T43" s="1744">
        <v>1.4530368814799999</v>
      </c>
      <c r="U43" s="1744">
        <v>0.92613230481000008</v>
      </c>
      <c r="V43" s="1745">
        <v>0.69229475379999994</v>
      </c>
      <c r="W43" s="1757" t="s">
        <v>82</v>
      </c>
      <c r="X43" s="1744">
        <v>0.95103533031999998</v>
      </c>
      <c r="Y43" s="1744">
        <v>1.0800513805800001</v>
      </c>
      <c r="Z43" s="1744">
        <v>0.16429999999999989</v>
      </c>
      <c r="AA43" s="1744">
        <v>0.21199999999999999</v>
      </c>
      <c r="AB43" s="1744">
        <v>1.9307999999999998</v>
      </c>
      <c r="AC43" s="1745">
        <v>2.4494000000000002</v>
      </c>
      <c r="AD43" s="1783" t="s">
        <v>82</v>
      </c>
      <c r="AE43" s="1775">
        <v>13.249363450000001</v>
      </c>
      <c r="AF43" s="1775">
        <v>0</v>
      </c>
      <c r="AG43" s="1775">
        <v>0</v>
      </c>
      <c r="AH43" s="1775">
        <v>13.249363449780001</v>
      </c>
      <c r="AI43" s="1775">
        <v>0</v>
      </c>
      <c r="AJ43" s="1776">
        <v>0</v>
      </c>
      <c r="AK43" s="1783" t="s">
        <v>82</v>
      </c>
      <c r="AL43" s="1775">
        <v>0</v>
      </c>
      <c r="AM43" s="1775">
        <v>23.578282826840002</v>
      </c>
      <c r="AN43" s="1775">
        <v>25.590346310739999</v>
      </c>
      <c r="AO43" s="1775">
        <v>25.588014388000001</v>
      </c>
      <c r="AP43" s="1776">
        <v>25.6033006288</v>
      </c>
      <c r="AQ43" s="1808">
        <v>282.36955512596001</v>
      </c>
      <c r="AR43" s="1783" t="s">
        <v>82</v>
      </c>
      <c r="AS43" s="1775">
        <v>32.984480039239997</v>
      </c>
      <c r="AT43" s="1775">
        <v>27.399530764709997</v>
      </c>
      <c r="AU43" s="1776">
        <v>27.524418223380003</v>
      </c>
      <c r="AV43" s="1777">
        <v>265.10915571302002</v>
      </c>
      <c r="AW43" s="1775">
        <v>164.06418496275001</v>
      </c>
      <c r="AX43" s="1775">
        <v>44.857871480160007</v>
      </c>
      <c r="AY43" s="1776">
        <v>44.859434247300001</v>
      </c>
    </row>
    <row r="44" spans="1:51" s="76" customFormat="1" ht="14.1" customHeight="1">
      <c r="A44" s="1760" t="s">
        <v>83</v>
      </c>
      <c r="B44" s="1746">
        <v>0</v>
      </c>
      <c r="C44" s="1746">
        <v>0</v>
      </c>
      <c r="D44" s="1746">
        <v>0</v>
      </c>
      <c r="E44" s="1746">
        <v>0</v>
      </c>
      <c r="F44" s="1746">
        <v>0</v>
      </c>
      <c r="G44" s="1747">
        <v>0</v>
      </c>
      <c r="H44" s="1760" t="s">
        <v>83</v>
      </c>
      <c r="I44" s="1746">
        <v>0</v>
      </c>
      <c r="J44" s="1746">
        <v>0</v>
      </c>
      <c r="K44" s="1746">
        <v>0</v>
      </c>
      <c r="L44" s="1746">
        <v>0</v>
      </c>
      <c r="M44" s="1746">
        <v>0</v>
      </c>
      <c r="N44" s="1746">
        <v>2.0345999999999997</v>
      </c>
      <c r="O44" s="1747">
        <v>1.9805999999999999</v>
      </c>
      <c r="P44" s="1760" t="s">
        <v>83</v>
      </c>
      <c r="Q44" s="1746">
        <v>2.3232602534899995</v>
      </c>
      <c r="R44" s="1746">
        <v>3.20855511197</v>
      </c>
      <c r="S44" s="1746">
        <v>0.95233203813</v>
      </c>
      <c r="T44" s="1746">
        <v>0.94233688147999994</v>
      </c>
      <c r="U44" s="1746">
        <v>0.32503230480999995</v>
      </c>
      <c r="V44" s="1747">
        <v>0.2307947538</v>
      </c>
      <c r="W44" s="1760" t="s">
        <v>83</v>
      </c>
      <c r="X44" s="1746">
        <v>0.17063533031999997</v>
      </c>
      <c r="Y44" s="1746">
        <v>0.17595138058000004</v>
      </c>
      <c r="Z44" s="1746">
        <v>8.4099999999999911E-2</v>
      </c>
      <c r="AA44" s="1746">
        <v>0.16290000000000002</v>
      </c>
      <c r="AB44" s="1746">
        <v>1.9307999999999998</v>
      </c>
      <c r="AC44" s="1747">
        <v>2.4494000000000002</v>
      </c>
      <c r="AD44" s="1796" t="s">
        <v>83</v>
      </c>
      <c r="AE44" s="1779">
        <v>13.249363450000001</v>
      </c>
      <c r="AF44" s="1779">
        <v>0</v>
      </c>
      <c r="AG44" s="1779">
        <v>0</v>
      </c>
      <c r="AH44" s="1779">
        <v>0</v>
      </c>
      <c r="AI44" s="1779">
        <v>0</v>
      </c>
      <c r="AJ44" s="1781">
        <v>0</v>
      </c>
      <c r="AK44" s="1796" t="s">
        <v>83</v>
      </c>
      <c r="AL44" s="1779">
        <v>0</v>
      </c>
      <c r="AM44" s="1779">
        <v>23.574952628999998</v>
      </c>
      <c r="AN44" s="1779">
        <v>25.588014388000001</v>
      </c>
      <c r="AO44" s="1779">
        <v>25.588014388000001</v>
      </c>
      <c r="AP44" s="1781">
        <v>25.6033006288</v>
      </c>
      <c r="AQ44" s="1809">
        <v>282.36955512596001</v>
      </c>
      <c r="AR44" s="1796" t="s">
        <v>83</v>
      </c>
      <c r="AS44" s="1779">
        <v>32.984480039239997</v>
      </c>
      <c r="AT44" s="1779">
        <v>27.399530764709997</v>
      </c>
      <c r="AU44" s="1781">
        <v>27.524418223380003</v>
      </c>
      <c r="AV44" s="1780">
        <v>265.10915571302002</v>
      </c>
      <c r="AW44" s="1779">
        <v>164.06418496275001</v>
      </c>
      <c r="AX44" s="1779">
        <v>44.857871480160007</v>
      </c>
      <c r="AY44" s="1781">
        <v>44.859434247300001</v>
      </c>
    </row>
    <row r="45" spans="1:51" s="76" customFormat="1" ht="14.1" customHeight="1">
      <c r="A45" s="1761" t="s">
        <v>84</v>
      </c>
      <c r="B45" s="1746">
        <v>0</v>
      </c>
      <c r="C45" s="1746">
        <v>0</v>
      </c>
      <c r="D45" s="1746">
        <v>0</v>
      </c>
      <c r="E45" s="1746">
        <v>0</v>
      </c>
      <c r="F45" s="1746">
        <v>0</v>
      </c>
      <c r="G45" s="1747">
        <v>0</v>
      </c>
      <c r="H45" s="1761" t="s">
        <v>84</v>
      </c>
      <c r="I45" s="1746">
        <v>0</v>
      </c>
      <c r="J45" s="1746">
        <v>0</v>
      </c>
      <c r="K45" s="1746">
        <v>0</v>
      </c>
      <c r="L45" s="1746">
        <v>0</v>
      </c>
      <c r="M45" s="1746">
        <v>0</v>
      </c>
      <c r="N45" s="1746">
        <v>2.0295999999999998</v>
      </c>
      <c r="O45" s="1747">
        <v>1.9727999999999999</v>
      </c>
      <c r="P45" s="1761" t="s">
        <v>84</v>
      </c>
      <c r="Q45" s="1746">
        <v>2.3127767889699999</v>
      </c>
      <c r="R45" s="1746">
        <v>3.1823573982700002</v>
      </c>
      <c r="S45" s="1746">
        <v>0.94550149939999995</v>
      </c>
      <c r="T45" s="1746">
        <v>0.93705105886000006</v>
      </c>
      <c r="U45" s="1746">
        <v>0.32123018756999999</v>
      </c>
      <c r="V45" s="1747">
        <v>0.22257311794999998</v>
      </c>
      <c r="W45" s="1761" t="s">
        <v>84</v>
      </c>
      <c r="X45" s="1746">
        <v>0.16024248822999998</v>
      </c>
      <c r="Y45" s="1746">
        <v>0.16041582311000002</v>
      </c>
      <c r="Z45" s="1746">
        <v>8.4099999999999911E-2</v>
      </c>
      <c r="AA45" s="1746">
        <v>0.16290000000000002</v>
      </c>
      <c r="AB45" s="1746">
        <v>1.9307999999999998</v>
      </c>
      <c r="AC45" s="1747">
        <v>2.4494000000000002</v>
      </c>
      <c r="AD45" s="1760" t="s">
        <v>84</v>
      </c>
      <c r="AE45" s="1779">
        <v>13.249363450000001</v>
      </c>
      <c r="AF45" s="1779">
        <v>0</v>
      </c>
      <c r="AG45" s="1779">
        <v>0</v>
      </c>
      <c r="AH45" s="1779">
        <v>0</v>
      </c>
      <c r="AI45" s="1779">
        <v>0</v>
      </c>
      <c r="AJ45" s="1781">
        <v>0</v>
      </c>
      <c r="AK45" s="1760" t="s">
        <v>84</v>
      </c>
      <c r="AL45" s="1779">
        <v>0</v>
      </c>
      <c r="AM45" s="1779">
        <v>23.574952628999998</v>
      </c>
      <c r="AN45" s="1779">
        <v>25.588014388000001</v>
      </c>
      <c r="AO45" s="1779">
        <v>25.588014388000001</v>
      </c>
      <c r="AP45" s="1781">
        <v>25.6033006288</v>
      </c>
      <c r="AQ45" s="1809">
        <v>282.36955512596001</v>
      </c>
      <c r="AR45" s="1760" t="s">
        <v>84</v>
      </c>
      <c r="AS45" s="1779">
        <v>32.984480039239997</v>
      </c>
      <c r="AT45" s="1779">
        <v>27.399530764709997</v>
      </c>
      <c r="AU45" s="1781">
        <v>27.524418223380003</v>
      </c>
      <c r="AV45" s="1780">
        <v>265.10915571302002</v>
      </c>
      <c r="AW45" s="1779">
        <v>164.06418496275001</v>
      </c>
      <c r="AX45" s="1779">
        <v>44.857871480160007</v>
      </c>
      <c r="AY45" s="1781">
        <v>44.859434247300001</v>
      </c>
    </row>
    <row r="46" spans="1:51" s="76" customFormat="1" ht="14.1" customHeight="1">
      <c r="A46" s="1761" t="s">
        <v>85</v>
      </c>
      <c r="B46" s="1746">
        <v>0</v>
      </c>
      <c r="C46" s="1746">
        <v>0</v>
      </c>
      <c r="D46" s="1746">
        <v>0</v>
      </c>
      <c r="E46" s="1746">
        <v>0</v>
      </c>
      <c r="F46" s="1746">
        <v>0</v>
      </c>
      <c r="G46" s="1747">
        <v>0</v>
      </c>
      <c r="H46" s="1761" t="s">
        <v>85</v>
      </c>
      <c r="I46" s="1746">
        <v>0</v>
      </c>
      <c r="J46" s="1746">
        <v>0</v>
      </c>
      <c r="K46" s="1746">
        <v>0</v>
      </c>
      <c r="L46" s="1746">
        <v>0</v>
      </c>
      <c r="M46" s="1746">
        <v>0</v>
      </c>
      <c r="N46" s="1746">
        <v>5.0999999999999995E-3</v>
      </c>
      <c r="O46" s="1747">
        <v>7.9000000000000008E-3</v>
      </c>
      <c r="P46" s="1761" t="s">
        <v>85</v>
      </c>
      <c r="Q46" s="1746">
        <v>1.0483464519999999E-2</v>
      </c>
      <c r="R46" s="1746">
        <v>2.6197713699999996E-2</v>
      </c>
      <c r="S46" s="1746">
        <v>6.8305387300000003E-3</v>
      </c>
      <c r="T46" s="1746">
        <v>5.28582262E-3</v>
      </c>
      <c r="U46" s="1746">
        <v>3.8021172400000002E-3</v>
      </c>
      <c r="V46" s="1747">
        <v>8.2216358500000006E-3</v>
      </c>
      <c r="W46" s="1761" t="s">
        <v>85</v>
      </c>
      <c r="X46" s="1746">
        <v>1.039284209E-2</v>
      </c>
      <c r="Y46" s="1746">
        <v>1.5535557470000001E-2</v>
      </c>
      <c r="Z46" s="1746">
        <v>0</v>
      </c>
      <c r="AA46" s="1746">
        <v>0</v>
      </c>
      <c r="AB46" s="1746">
        <v>0</v>
      </c>
      <c r="AC46" s="1747">
        <v>0</v>
      </c>
      <c r="AD46" s="1761" t="s">
        <v>85</v>
      </c>
      <c r="AE46" s="1779">
        <v>0</v>
      </c>
      <c r="AF46" s="1779">
        <v>0</v>
      </c>
      <c r="AG46" s="1779">
        <v>0</v>
      </c>
      <c r="AH46" s="1779">
        <v>0</v>
      </c>
      <c r="AI46" s="1779">
        <v>0</v>
      </c>
      <c r="AJ46" s="1781">
        <v>0</v>
      </c>
      <c r="AK46" s="1761" t="s">
        <v>85</v>
      </c>
      <c r="AL46" s="1779">
        <v>0</v>
      </c>
      <c r="AM46" s="1779">
        <v>0</v>
      </c>
      <c r="AN46" s="1779">
        <v>0</v>
      </c>
      <c r="AO46" s="1779">
        <v>0</v>
      </c>
      <c r="AP46" s="1781">
        <v>0</v>
      </c>
      <c r="AQ46" s="1809">
        <v>0</v>
      </c>
      <c r="AR46" s="1761" t="s">
        <v>85</v>
      </c>
      <c r="AS46" s="1779">
        <v>0</v>
      </c>
      <c r="AT46" s="1779">
        <v>0</v>
      </c>
      <c r="AU46" s="1781">
        <v>0</v>
      </c>
      <c r="AV46" s="1780">
        <v>0</v>
      </c>
      <c r="AW46" s="1779">
        <v>0</v>
      </c>
      <c r="AX46" s="1779">
        <v>0</v>
      </c>
      <c r="AY46" s="1781">
        <v>0</v>
      </c>
    </row>
    <row r="47" spans="1:51" s="76" customFormat="1" ht="14.1" customHeight="1">
      <c r="A47" s="1760" t="s">
        <v>86</v>
      </c>
      <c r="B47" s="1746">
        <v>0</v>
      </c>
      <c r="C47" s="1746">
        <v>0</v>
      </c>
      <c r="D47" s="1746">
        <v>0</v>
      </c>
      <c r="E47" s="1746">
        <v>0</v>
      </c>
      <c r="F47" s="1746">
        <v>0</v>
      </c>
      <c r="G47" s="1747">
        <v>0</v>
      </c>
      <c r="H47" s="1760" t="s">
        <v>86</v>
      </c>
      <c r="I47" s="1746">
        <v>0</v>
      </c>
      <c r="J47" s="1746">
        <v>0</v>
      </c>
      <c r="K47" s="1746">
        <v>0</v>
      </c>
      <c r="L47" s="1746">
        <v>0</v>
      </c>
      <c r="M47" s="1746">
        <v>0</v>
      </c>
      <c r="N47" s="1746">
        <v>0.31280000000000002</v>
      </c>
      <c r="O47" s="1747">
        <v>0.76619999999999999</v>
      </c>
      <c r="P47" s="1760" t="s">
        <v>86</v>
      </c>
      <c r="Q47" s="1746">
        <v>1.3320999999999998</v>
      </c>
      <c r="R47" s="1746">
        <v>0.27100000000000002</v>
      </c>
      <c r="S47" s="1746">
        <v>0.57220000000000004</v>
      </c>
      <c r="T47" s="1746">
        <v>0.51070000000000004</v>
      </c>
      <c r="U47" s="1746">
        <v>0.60109999999999997</v>
      </c>
      <c r="V47" s="1747">
        <v>0.46150000000000002</v>
      </c>
      <c r="W47" s="1760" t="s">
        <v>86</v>
      </c>
      <c r="X47" s="1746">
        <v>0.78039999999999998</v>
      </c>
      <c r="Y47" s="1746">
        <v>0.90410000000000001</v>
      </c>
      <c r="Z47" s="1746">
        <v>8.0200000000000007E-2</v>
      </c>
      <c r="AA47" s="1746">
        <v>4.9100000000000005E-2</v>
      </c>
      <c r="AB47" s="1746">
        <v>0</v>
      </c>
      <c r="AC47" s="1747">
        <v>0</v>
      </c>
      <c r="AD47" s="1761" t="s">
        <v>1235</v>
      </c>
      <c r="AE47" s="1779">
        <v>0</v>
      </c>
      <c r="AF47" s="1779">
        <v>0</v>
      </c>
      <c r="AG47" s="1779">
        <v>0</v>
      </c>
      <c r="AH47" s="1779">
        <v>13.249363449780001</v>
      </c>
      <c r="AI47" s="1779">
        <v>0</v>
      </c>
      <c r="AJ47" s="1781">
        <v>0</v>
      </c>
      <c r="AK47" s="1761" t="s">
        <v>1235</v>
      </c>
      <c r="AL47" s="1779">
        <v>0</v>
      </c>
      <c r="AM47" s="1779">
        <v>3.3301978399999997E-3</v>
      </c>
      <c r="AN47" s="1779">
        <v>2.3319227400000002E-3</v>
      </c>
      <c r="AO47" s="1779">
        <v>0</v>
      </c>
      <c r="AP47" s="1776">
        <v>0</v>
      </c>
      <c r="AQ47" s="1809">
        <v>0</v>
      </c>
      <c r="AR47" s="1761" t="s">
        <v>1235</v>
      </c>
      <c r="AS47" s="1779">
        <v>0</v>
      </c>
      <c r="AT47" s="1779">
        <v>0</v>
      </c>
      <c r="AU47" s="1776">
        <v>0</v>
      </c>
      <c r="AV47" s="1780">
        <v>0</v>
      </c>
      <c r="AW47" s="1779">
        <v>0</v>
      </c>
      <c r="AX47" s="1779">
        <v>0</v>
      </c>
      <c r="AY47" s="1776">
        <v>0</v>
      </c>
    </row>
    <row r="48" spans="1:51" s="1778" customFormat="1" ht="14.1" customHeight="1">
      <c r="A48" s="1759"/>
      <c r="B48" s="1746"/>
      <c r="C48" s="1746"/>
      <c r="D48" s="1746"/>
      <c r="E48" s="1746"/>
      <c r="F48" s="1746"/>
      <c r="G48" s="1747"/>
      <c r="H48" s="1759"/>
      <c r="I48" s="1746"/>
      <c r="J48" s="1746"/>
      <c r="K48" s="1746"/>
      <c r="L48" s="1746"/>
      <c r="M48" s="1746"/>
      <c r="N48" s="1746"/>
      <c r="O48" s="1747"/>
      <c r="P48" s="1759"/>
      <c r="Q48" s="1746"/>
      <c r="R48" s="1746"/>
      <c r="S48" s="1746"/>
      <c r="T48" s="1746"/>
      <c r="U48" s="1746"/>
      <c r="V48" s="1747"/>
      <c r="W48" s="1759"/>
      <c r="X48" s="1746"/>
      <c r="Y48" s="1746"/>
      <c r="Z48" s="1746"/>
      <c r="AA48" s="1746"/>
      <c r="AB48" s="1746"/>
      <c r="AC48" s="1747"/>
      <c r="AD48" s="1760"/>
      <c r="AE48" s="1779"/>
      <c r="AF48" s="1779"/>
      <c r="AG48" s="1779"/>
      <c r="AH48" s="1779"/>
      <c r="AI48" s="1779"/>
      <c r="AJ48" s="1781"/>
      <c r="AK48" s="1760"/>
      <c r="AL48" s="1779"/>
      <c r="AM48" s="1779"/>
      <c r="AN48" s="1779"/>
      <c r="AO48" s="1779"/>
      <c r="AP48" s="1781"/>
      <c r="AQ48" s="1809"/>
      <c r="AR48" s="1760"/>
      <c r="AS48" s="1779"/>
      <c r="AT48" s="1779"/>
      <c r="AU48" s="1781"/>
      <c r="AV48" s="1780"/>
      <c r="AW48" s="1779"/>
      <c r="AX48" s="1779"/>
      <c r="AY48" s="1781"/>
    </row>
    <row r="49" spans="1:51" s="76" customFormat="1" ht="14.1" customHeight="1">
      <c r="A49" s="1757" t="s">
        <v>87</v>
      </c>
      <c r="B49" s="1744">
        <v>0</v>
      </c>
      <c r="C49" s="1744">
        <v>0</v>
      </c>
      <c r="D49" s="1744">
        <v>0</v>
      </c>
      <c r="E49" s="1744">
        <v>0</v>
      </c>
      <c r="F49" s="1744">
        <v>0</v>
      </c>
      <c r="G49" s="1745">
        <v>0</v>
      </c>
      <c r="H49" s="1757" t="s">
        <v>87</v>
      </c>
      <c r="I49" s="1744">
        <v>0</v>
      </c>
      <c r="J49" s="1744">
        <v>0</v>
      </c>
      <c r="K49" s="1744">
        <v>0</v>
      </c>
      <c r="L49" s="1744">
        <v>0</v>
      </c>
      <c r="M49" s="1744">
        <v>0</v>
      </c>
      <c r="N49" s="1744">
        <v>0.56989999999999996</v>
      </c>
      <c r="O49" s="1745">
        <v>0.85</v>
      </c>
      <c r="P49" s="1757" t="s">
        <v>87</v>
      </c>
      <c r="Q49" s="1744">
        <v>0.76336894150000001</v>
      </c>
      <c r="R49" s="1744">
        <v>0.60395794199999997</v>
      </c>
      <c r="S49" s="1744">
        <v>0.96650567333000004</v>
      </c>
      <c r="T49" s="1744">
        <v>0.77830183237999995</v>
      </c>
      <c r="U49" s="1744">
        <v>0.51730546177999992</v>
      </c>
      <c r="V49" s="1745">
        <v>0.88399046328999997</v>
      </c>
      <c r="W49" s="1757" t="s">
        <v>87</v>
      </c>
      <c r="X49" s="1744">
        <v>2.1634373661199997</v>
      </c>
      <c r="Y49" s="1744">
        <v>3.10306057243</v>
      </c>
      <c r="Z49" s="1744">
        <v>1.6455</v>
      </c>
      <c r="AA49" s="1744">
        <v>1.7044999999999999</v>
      </c>
      <c r="AB49" s="1744">
        <v>1.9307720784</v>
      </c>
      <c r="AC49" s="1745">
        <v>2.1333000000000002</v>
      </c>
      <c r="AD49" s="1759" t="s">
        <v>87</v>
      </c>
      <c r="AE49" s="1779">
        <v>2.8352536186699999</v>
      </c>
      <c r="AF49" s="1779">
        <v>7.4185021222599996</v>
      </c>
      <c r="AG49" s="1779">
        <v>7.4187112658299998</v>
      </c>
      <c r="AH49" s="1779">
        <v>1.6858912722299999</v>
      </c>
      <c r="AI49" s="1779">
        <v>40.453342698580002</v>
      </c>
      <c r="AJ49" s="1781">
        <v>29.668590053619997</v>
      </c>
      <c r="AK49" s="1759" t="s">
        <v>87</v>
      </c>
      <c r="AL49" s="1779">
        <v>29.26545692362</v>
      </c>
      <c r="AM49" s="1779">
        <v>5.5418179451999992</v>
      </c>
      <c r="AN49" s="1779">
        <v>5.91456498348</v>
      </c>
      <c r="AO49" s="1779">
        <v>11.035028295329999</v>
      </c>
      <c r="AP49" s="1781">
        <v>11.051612348479999</v>
      </c>
      <c r="AQ49" s="1809">
        <v>10.937397987239999</v>
      </c>
      <c r="AR49" s="1759" t="s">
        <v>87</v>
      </c>
      <c r="AS49" s="1779">
        <v>10.834174034219998</v>
      </c>
      <c r="AT49" s="1779">
        <v>10.81913440692</v>
      </c>
      <c r="AU49" s="1781">
        <v>49.713844909220001</v>
      </c>
      <c r="AV49" s="1780">
        <v>46.531484226890001</v>
      </c>
      <c r="AW49" s="1779">
        <v>47.813517103419997</v>
      </c>
      <c r="AX49" s="1779">
        <v>48.92158029926</v>
      </c>
      <c r="AY49" s="1781">
        <v>50.748936105929999</v>
      </c>
    </row>
    <row r="50" spans="1:51" s="1778" customFormat="1" ht="14.1" customHeight="1">
      <c r="A50" s="1759"/>
      <c r="B50" s="1746"/>
      <c r="C50" s="1746"/>
      <c r="D50" s="1746"/>
      <c r="E50" s="1746"/>
      <c r="F50" s="1746"/>
      <c r="G50" s="1747"/>
      <c r="H50" s="1759"/>
      <c r="I50" s="1746"/>
      <c r="J50" s="1746"/>
      <c r="K50" s="1746"/>
      <c r="L50" s="1746"/>
      <c r="M50" s="1746"/>
      <c r="N50" s="1746"/>
      <c r="O50" s="1747"/>
      <c r="P50" s="1759"/>
      <c r="Q50" s="1746"/>
      <c r="R50" s="1746"/>
      <c r="S50" s="1746"/>
      <c r="T50" s="1746"/>
      <c r="U50" s="1746"/>
      <c r="V50" s="1747"/>
      <c r="W50" s="1759"/>
      <c r="X50" s="1746"/>
      <c r="Y50" s="1746"/>
      <c r="Z50" s="1746"/>
      <c r="AA50" s="1746"/>
      <c r="AB50" s="1746"/>
      <c r="AC50" s="1747"/>
      <c r="AD50" s="1757"/>
      <c r="AE50" s="1775"/>
      <c r="AF50" s="1775"/>
      <c r="AG50" s="1775"/>
      <c r="AH50" s="1775"/>
      <c r="AI50" s="1775"/>
      <c r="AJ50" s="1776"/>
      <c r="AK50" s="1757"/>
      <c r="AL50" s="1775"/>
      <c r="AM50" s="1775"/>
      <c r="AN50" s="1775"/>
      <c r="AO50" s="1775"/>
      <c r="AP50" s="1776"/>
      <c r="AQ50" s="1808"/>
      <c r="AR50" s="1757"/>
      <c r="AS50" s="1775"/>
      <c r="AT50" s="1775"/>
      <c r="AU50" s="1776"/>
      <c r="AV50" s="1777"/>
      <c r="AW50" s="1775"/>
      <c r="AX50" s="1775"/>
      <c r="AY50" s="1776"/>
    </row>
    <row r="51" spans="1:51" s="76" customFormat="1" ht="14.1" customHeight="1">
      <c r="A51" s="1757" t="s">
        <v>88</v>
      </c>
      <c r="B51" s="1744">
        <v>0.56570000000000009</v>
      </c>
      <c r="C51" s="1744">
        <v>0.56540000000000001</v>
      </c>
      <c r="D51" s="1744">
        <v>0.67230000000000001</v>
      </c>
      <c r="E51" s="1744">
        <v>0.88749999999999996</v>
      </c>
      <c r="F51" s="1744">
        <v>0</v>
      </c>
      <c r="G51" s="1745">
        <v>0</v>
      </c>
      <c r="H51" s="1757" t="s">
        <v>88</v>
      </c>
      <c r="I51" s="1744">
        <v>0</v>
      </c>
      <c r="J51" s="1744">
        <v>0</v>
      </c>
      <c r="K51" s="1744">
        <v>2.5733000000000001</v>
      </c>
      <c r="L51" s="1744">
        <v>0.7298</v>
      </c>
      <c r="M51" s="1744">
        <v>1.5449000000000002</v>
      </c>
      <c r="N51" s="1744">
        <v>3.855</v>
      </c>
      <c r="O51" s="1745">
        <v>7.8018999999999998</v>
      </c>
      <c r="P51" s="1757" t="s">
        <v>88</v>
      </c>
      <c r="Q51" s="1744">
        <v>12.98731940159</v>
      </c>
      <c r="R51" s="1744">
        <v>24.222239661490001</v>
      </c>
      <c r="S51" s="1744">
        <v>27.696941728270005</v>
      </c>
      <c r="T51" s="1744">
        <v>21.282093991140002</v>
      </c>
      <c r="U51" s="1744">
        <v>21.817752112560001</v>
      </c>
      <c r="V51" s="1745">
        <v>22.070487652499999</v>
      </c>
      <c r="W51" s="1757" t="s">
        <v>88</v>
      </c>
      <c r="X51" s="1744">
        <v>36.176045374910004</v>
      </c>
      <c r="Y51" s="1744">
        <v>20.603969695410001</v>
      </c>
      <c r="Z51" s="1744">
        <v>5.553799999999999</v>
      </c>
      <c r="AA51" s="1744">
        <v>15.5715</v>
      </c>
      <c r="AB51" s="1744">
        <v>91.982399999999998</v>
      </c>
      <c r="AC51" s="1745">
        <v>60.946300000000001</v>
      </c>
      <c r="AD51" s="1783" t="s">
        <v>88</v>
      </c>
      <c r="AE51" s="1775">
        <v>130.18741424835</v>
      </c>
      <c r="AF51" s="1775">
        <v>224.59949567438002</v>
      </c>
      <c r="AG51" s="1775">
        <v>67.171897830510005</v>
      </c>
      <c r="AH51" s="1775">
        <v>684.80767394974998</v>
      </c>
      <c r="AI51" s="1775">
        <v>765.45322340386997</v>
      </c>
      <c r="AJ51" s="1776">
        <v>793.04899948760999</v>
      </c>
      <c r="AK51" s="1783" t="s">
        <v>88</v>
      </c>
      <c r="AL51" s="1775">
        <v>1052.5559801955901</v>
      </c>
      <c r="AM51" s="1775">
        <v>806.53155308351006</v>
      </c>
      <c r="AN51" s="1775">
        <v>774.24900238025998</v>
      </c>
      <c r="AO51" s="1775">
        <v>1225.18140657155</v>
      </c>
      <c r="AP51" s="1776">
        <v>1632.0762253170801</v>
      </c>
      <c r="AQ51" s="1808">
        <v>1751.21168449078</v>
      </c>
      <c r="AR51" s="1783" t="s">
        <v>88</v>
      </c>
      <c r="AS51" s="1775">
        <v>1685.31507073649</v>
      </c>
      <c r="AT51" s="1775">
        <v>1832.9875727985502</v>
      </c>
      <c r="AU51" s="1776">
        <v>1669.2074506814999</v>
      </c>
      <c r="AV51" s="1777">
        <v>1761.2825183676403</v>
      </c>
      <c r="AW51" s="1775">
        <v>1775.6928987926999</v>
      </c>
      <c r="AX51" s="1775">
        <v>1892.7734914079499</v>
      </c>
      <c r="AY51" s="1776">
        <v>2354.2379879881496</v>
      </c>
    </row>
    <row r="52" spans="1:51" s="76" customFormat="1" ht="15" customHeight="1">
      <c r="A52" s="1760" t="s">
        <v>89</v>
      </c>
      <c r="B52" s="1746">
        <v>0</v>
      </c>
      <c r="C52" s="1746">
        <v>0</v>
      </c>
      <c r="D52" s="1746">
        <v>0</v>
      </c>
      <c r="E52" s="1746">
        <v>0</v>
      </c>
      <c r="F52" s="1746">
        <v>0</v>
      </c>
      <c r="G52" s="1747">
        <v>0</v>
      </c>
      <c r="H52" s="1760" t="s">
        <v>89</v>
      </c>
      <c r="I52" s="1746">
        <v>0</v>
      </c>
      <c r="J52" s="1746">
        <v>0</v>
      </c>
      <c r="K52" s="1746">
        <v>0</v>
      </c>
      <c r="L52" s="1746">
        <v>0</v>
      </c>
      <c r="M52" s="1746">
        <v>0</v>
      </c>
      <c r="N52" s="1746">
        <v>1.8022</v>
      </c>
      <c r="O52" s="1747">
        <v>5.3218000000000005</v>
      </c>
      <c r="P52" s="1760" t="s">
        <v>89</v>
      </c>
      <c r="Q52" s="1746">
        <v>9.6507298978799998</v>
      </c>
      <c r="R52" s="1746">
        <v>18.77939537991</v>
      </c>
      <c r="S52" s="1746">
        <v>18.318905397810003</v>
      </c>
      <c r="T52" s="1746">
        <v>16.747331534329998</v>
      </c>
      <c r="U52" s="1746">
        <v>17.576206099380002</v>
      </c>
      <c r="V52" s="1747">
        <v>17.674900734970002</v>
      </c>
      <c r="W52" s="1760" t="s">
        <v>89</v>
      </c>
      <c r="X52" s="1746">
        <v>29.190532711900001</v>
      </c>
      <c r="Y52" s="1746">
        <v>10.43968187374</v>
      </c>
      <c r="Z52" s="1746">
        <v>2.0750999999999999</v>
      </c>
      <c r="AA52" s="1746">
        <v>9.2059999999999995</v>
      </c>
      <c r="AB52" s="1746">
        <v>42.55</v>
      </c>
      <c r="AC52" s="1747">
        <v>57.107399999999998</v>
      </c>
      <c r="AD52" s="1796" t="s">
        <v>1236</v>
      </c>
      <c r="AE52" s="1779">
        <v>0</v>
      </c>
      <c r="AF52" s="1779">
        <v>10</v>
      </c>
      <c r="AG52" s="1779">
        <v>10</v>
      </c>
      <c r="AH52" s="1779">
        <v>674.99999999999</v>
      </c>
      <c r="AI52" s="1779">
        <v>735.86296317949996</v>
      </c>
      <c r="AJ52" s="1781">
        <v>708.09980633820999</v>
      </c>
      <c r="AK52" s="1796" t="s">
        <v>1236</v>
      </c>
      <c r="AL52" s="1779">
        <v>773.45921904445993</v>
      </c>
      <c r="AM52" s="1779">
        <v>791.97253174217997</v>
      </c>
      <c r="AN52" s="1779">
        <v>774.24900238025998</v>
      </c>
      <c r="AO52" s="1779">
        <v>1225.18140657155</v>
      </c>
      <c r="AP52" s="1781">
        <v>1632.0762253160399</v>
      </c>
      <c r="AQ52" s="1809">
        <v>1751.21168448974</v>
      </c>
      <c r="AR52" s="1796" t="s">
        <v>1236</v>
      </c>
      <c r="AS52" s="1779">
        <v>1685.3150707354498</v>
      </c>
      <c r="AT52" s="1779">
        <v>1832.98757279751</v>
      </c>
      <c r="AU52" s="1781">
        <v>1669.2074506804599</v>
      </c>
      <c r="AV52" s="1780">
        <v>1761.2825183666002</v>
      </c>
      <c r="AW52" s="1779">
        <v>1775.6928987916599</v>
      </c>
      <c r="AX52" s="1779">
        <v>1892.7734914069099</v>
      </c>
      <c r="AY52" s="1781">
        <v>2354.23798798711</v>
      </c>
    </row>
    <row r="53" spans="1:51" s="76" customFormat="1" ht="14.1" customHeight="1">
      <c r="A53" s="1760" t="s">
        <v>1639</v>
      </c>
      <c r="B53" s="1746">
        <v>0</v>
      </c>
      <c r="C53" s="1746">
        <v>0</v>
      </c>
      <c r="D53" s="1746">
        <v>0</v>
      </c>
      <c r="E53" s="1746">
        <v>0</v>
      </c>
      <c r="F53" s="1746">
        <v>0</v>
      </c>
      <c r="G53" s="1747">
        <v>0</v>
      </c>
      <c r="H53" s="1760" t="s">
        <v>1639</v>
      </c>
      <c r="I53" s="1746">
        <v>0</v>
      </c>
      <c r="J53" s="1746">
        <v>0</v>
      </c>
      <c r="K53" s="1746">
        <v>0</v>
      </c>
      <c r="L53" s="1746">
        <v>0</v>
      </c>
      <c r="M53" s="1746">
        <v>0</v>
      </c>
      <c r="N53" s="1746">
        <v>0.14780000000000001</v>
      </c>
      <c r="O53" s="1747">
        <v>1.2887999999999999</v>
      </c>
      <c r="P53" s="1760" t="s">
        <v>1639</v>
      </c>
      <c r="Q53" s="1746">
        <v>1.56827196921</v>
      </c>
      <c r="R53" s="1746">
        <v>2.8829435424300001</v>
      </c>
      <c r="S53" s="1746">
        <v>2.9606640082100002</v>
      </c>
      <c r="T53" s="1746">
        <v>2.9424582312800003</v>
      </c>
      <c r="U53" s="1746">
        <v>2.8640892668699998</v>
      </c>
      <c r="V53" s="1747">
        <v>2.8171866512100001</v>
      </c>
      <c r="W53" s="1760" t="s">
        <v>1639</v>
      </c>
      <c r="X53" s="1746">
        <v>2.7563340312099998</v>
      </c>
      <c r="Y53" s="1746">
        <v>5.5836171801700001</v>
      </c>
      <c r="Z53" s="1746">
        <v>3.4491999999999998</v>
      </c>
      <c r="AA53" s="1746">
        <v>5.54</v>
      </c>
      <c r="AB53" s="1746">
        <v>8.1319999999999997</v>
      </c>
      <c r="AC53" s="1747">
        <v>3.8389000000000002</v>
      </c>
      <c r="AD53" s="1760" t="s">
        <v>1237</v>
      </c>
      <c r="AE53" s="1779">
        <v>0</v>
      </c>
      <c r="AF53" s="1779">
        <v>0</v>
      </c>
      <c r="AG53" s="1779">
        <v>0</v>
      </c>
      <c r="AH53" s="1779">
        <v>0</v>
      </c>
      <c r="AI53" s="1779">
        <v>0</v>
      </c>
      <c r="AJ53" s="1781">
        <v>0</v>
      </c>
      <c r="AK53" s="1760" t="s">
        <v>1237</v>
      </c>
      <c r="AL53" s="1779">
        <v>0</v>
      </c>
      <c r="AM53" s="1779">
        <v>0</v>
      </c>
      <c r="AN53" s="1779">
        <v>0</v>
      </c>
      <c r="AO53" s="1779">
        <v>0</v>
      </c>
      <c r="AP53" s="1781">
        <v>0</v>
      </c>
      <c r="AQ53" s="1809">
        <v>0</v>
      </c>
      <c r="AR53" s="1760" t="s">
        <v>1237</v>
      </c>
      <c r="AS53" s="1779">
        <v>0</v>
      </c>
      <c r="AT53" s="1779">
        <v>0</v>
      </c>
      <c r="AU53" s="1781">
        <v>0</v>
      </c>
      <c r="AV53" s="1780">
        <v>0</v>
      </c>
      <c r="AW53" s="1779">
        <v>0</v>
      </c>
      <c r="AX53" s="1779">
        <v>0</v>
      </c>
      <c r="AY53" s="1781">
        <v>0</v>
      </c>
    </row>
    <row r="54" spans="1:51" s="76" customFormat="1" ht="14.1" customHeight="1">
      <c r="A54" s="1760" t="s">
        <v>90</v>
      </c>
      <c r="B54" s="1746">
        <v>0.56570000000000009</v>
      </c>
      <c r="C54" s="1746">
        <v>0.56540000000000001</v>
      </c>
      <c r="D54" s="1746">
        <v>0.67230000000000001</v>
      </c>
      <c r="E54" s="1746">
        <v>0.88749999999999996</v>
      </c>
      <c r="F54" s="1746" t="s">
        <v>42</v>
      </c>
      <c r="G54" s="1747">
        <v>0</v>
      </c>
      <c r="H54" s="1760" t="s">
        <v>90</v>
      </c>
      <c r="I54" s="1746">
        <v>0</v>
      </c>
      <c r="J54" s="1746">
        <v>0</v>
      </c>
      <c r="K54" s="1746">
        <v>2.5733000000000001</v>
      </c>
      <c r="L54" s="1746">
        <v>0.7298</v>
      </c>
      <c r="M54" s="1746">
        <v>1.5449000000000002</v>
      </c>
      <c r="N54" s="1746">
        <v>1.905</v>
      </c>
      <c r="O54" s="1747">
        <v>1.1913</v>
      </c>
      <c r="P54" s="1760" t="s">
        <v>90</v>
      </c>
      <c r="Q54" s="1746">
        <v>1.7683175345</v>
      </c>
      <c r="R54" s="1746">
        <v>2.5599007391499997</v>
      </c>
      <c r="S54" s="1746">
        <v>6.4173723222500003</v>
      </c>
      <c r="T54" s="1746">
        <v>1.59190422553</v>
      </c>
      <c r="U54" s="1746">
        <v>1.3652567463099998</v>
      </c>
      <c r="V54" s="1747">
        <v>1.5784002663199999</v>
      </c>
      <c r="W54" s="1760" t="s">
        <v>90</v>
      </c>
      <c r="X54" s="1746">
        <v>4.2291786318</v>
      </c>
      <c r="Y54" s="1746">
        <v>4.5806706415000003</v>
      </c>
      <c r="Z54" s="1746">
        <v>2.9499999999999998E-2</v>
      </c>
      <c r="AA54" s="1746">
        <v>0</v>
      </c>
      <c r="AB54" s="1746">
        <v>41.300400000000003</v>
      </c>
      <c r="AC54" s="1747">
        <v>0</v>
      </c>
      <c r="AD54" s="1760" t="s">
        <v>1238</v>
      </c>
      <c r="AE54" s="1779">
        <v>130.18741424835</v>
      </c>
      <c r="AF54" s="1779">
        <v>214.59949567438002</v>
      </c>
      <c r="AG54" s="1779">
        <v>57.171897830510005</v>
      </c>
      <c r="AH54" s="1779">
        <v>9.8076739497600016</v>
      </c>
      <c r="AI54" s="1779">
        <v>29.590260224369999</v>
      </c>
      <c r="AJ54" s="1781">
        <v>84.949193149399989</v>
      </c>
      <c r="AK54" s="1760" t="s">
        <v>1238</v>
      </c>
      <c r="AL54" s="1779">
        <v>279.09676115113001</v>
      </c>
      <c r="AM54" s="1779">
        <v>10.85792134133</v>
      </c>
      <c r="AN54" s="1779">
        <v>0</v>
      </c>
      <c r="AO54" s="1779">
        <v>0</v>
      </c>
      <c r="AP54" s="1781">
        <v>0</v>
      </c>
      <c r="AQ54" s="1809">
        <v>0</v>
      </c>
      <c r="AR54" s="1760" t="s">
        <v>1238</v>
      </c>
      <c r="AS54" s="1779">
        <v>0</v>
      </c>
      <c r="AT54" s="1779">
        <v>0</v>
      </c>
      <c r="AU54" s="1781">
        <v>0</v>
      </c>
      <c r="AV54" s="1780">
        <v>0</v>
      </c>
      <c r="AW54" s="1779">
        <v>0</v>
      </c>
      <c r="AX54" s="1779">
        <v>0</v>
      </c>
      <c r="AY54" s="1781">
        <v>0</v>
      </c>
    </row>
    <row r="55" spans="1:51" s="76" customFormat="1" ht="14.1" customHeight="1">
      <c r="A55" s="1760" t="s">
        <v>91</v>
      </c>
      <c r="B55" s="1746">
        <v>0</v>
      </c>
      <c r="C55" s="1746">
        <v>0</v>
      </c>
      <c r="D55" s="1746">
        <v>0</v>
      </c>
      <c r="E55" s="1746">
        <v>0</v>
      </c>
      <c r="F55" s="1746">
        <v>0</v>
      </c>
      <c r="G55" s="1747">
        <v>0</v>
      </c>
      <c r="H55" s="1760" t="s">
        <v>91</v>
      </c>
      <c r="I55" s="1746">
        <v>0</v>
      </c>
      <c r="J55" s="1746">
        <v>0</v>
      </c>
      <c r="K55" s="1746">
        <v>0</v>
      </c>
      <c r="L55" s="1746">
        <v>0</v>
      </c>
      <c r="M55" s="1746">
        <v>0</v>
      </c>
      <c r="N55" s="1746">
        <v>0</v>
      </c>
      <c r="O55" s="1747">
        <v>0</v>
      </c>
      <c r="P55" s="1760" t="s">
        <v>91</v>
      </c>
      <c r="Q55" s="1746">
        <v>0</v>
      </c>
      <c r="R55" s="1746">
        <v>0</v>
      </c>
      <c r="S55" s="1746">
        <v>0</v>
      </c>
      <c r="T55" s="1746">
        <v>4.0000000000000002E-4</v>
      </c>
      <c r="U55" s="1746">
        <v>1.2199999999999999E-2</v>
      </c>
      <c r="V55" s="1747">
        <v>0</v>
      </c>
      <c r="W55" s="1760" t="s">
        <v>91</v>
      </c>
      <c r="X55" s="1746">
        <v>0</v>
      </c>
      <c r="Y55" s="1746">
        <v>0</v>
      </c>
      <c r="Z55" s="1746">
        <v>0</v>
      </c>
      <c r="AA55" s="1746">
        <v>0.82550000000000001</v>
      </c>
      <c r="AB55" s="1746">
        <v>0</v>
      </c>
      <c r="AC55" s="1747">
        <v>0</v>
      </c>
      <c r="AD55" s="1760" t="s">
        <v>1044</v>
      </c>
      <c r="AE55" s="1779">
        <v>0</v>
      </c>
      <c r="AF55" s="1779">
        <v>0</v>
      </c>
      <c r="AG55" s="1779">
        <v>0</v>
      </c>
      <c r="AH55" s="1779">
        <v>0</v>
      </c>
      <c r="AI55" s="1779">
        <v>0</v>
      </c>
      <c r="AJ55" s="1781">
        <v>0</v>
      </c>
      <c r="AK55" s="1760" t="s">
        <v>1044</v>
      </c>
      <c r="AL55" s="1779">
        <v>0</v>
      </c>
      <c r="AM55" s="1779">
        <v>3.7010999999999998</v>
      </c>
      <c r="AN55" s="1779">
        <v>0</v>
      </c>
      <c r="AO55" s="1779">
        <v>0</v>
      </c>
      <c r="AP55" s="1781">
        <v>1.0399999999999999E-9</v>
      </c>
      <c r="AQ55" s="1809">
        <v>1.0399999999999999E-9</v>
      </c>
      <c r="AR55" s="1760" t="s">
        <v>1044</v>
      </c>
      <c r="AS55" s="1779">
        <v>1.0399999999999999E-9</v>
      </c>
      <c r="AT55" s="1779">
        <v>1.0399999999999999E-9</v>
      </c>
      <c r="AU55" s="1781">
        <v>1.0399999999999999E-9</v>
      </c>
      <c r="AV55" s="1780">
        <v>1.0399999999999999E-9</v>
      </c>
      <c r="AW55" s="1779">
        <v>1.0399999999999999E-9</v>
      </c>
      <c r="AX55" s="1779">
        <v>1.0399999999999999E-9</v>
      </c>
      <c r="AY55" s="1781">
        <v>1.0399999999999999E-9</v>
      </c>
    </row>
    <row r="56" spans="1:51" s="1778" customFormat="1" ht="14.1" customHeight="1">
      <c r="A56" s="1764"/>
      <c r="B56" s="1746"/>
      <c r="C56" s="1746"/>
      <c r="D56" s="1746"/>
      <c r="E56" s="1746"/>
      <c r="F56" s="1746"/>
      <c r="G56" s="1747"/>
      <c r="H56" s="1764"/>
      <c r="I56" s="1746"/>
      <c r="J56" s="1746"/>
      <c r="K56" s="1746"/>
      <c r="L56" s="1746"/>
      <c r="M56" s="1746"/>
      <c r="N56" s="1746"/>
      <c r="O56" s="1747"/>
      <c r="P56" s="1764"/>
      <c r="Q56" s="1746"/>
      <c r="R56" s="1746"/>
      <c r="S56" s="1746"/>
      <c r="T56" s="1746"/>
      <c r="U56" s="1746"/>
      <c r="V56" s="1747"/>
      <c r="W56" s="1764"/>
      <c r="X56" s="1746"/>
      <c r="Y56" s="1746"/>
      <c r="Z56" s="1746"/>
      <c r="AA56" s="1746"/>
      <c r="AB56" s="1746"/>
      <c r="AC56" s="1747"/>
      <c r="AD56" s="1760"/>
      <c r="AE56" s="1779"/>
      <c r="AF56" s="1779"/>
      <c r="AG56" s="1779"/>
      <c r="AH56" s="1779"/>
      <c r="AI56" s="1779"/>
      <c r="AJ56" s="1781"/>
      <c r="AK56" s="1760"/>
      <c r="AL56" s="1779"/>
      <c r="AM56" s="1779"/>
      <c r="AN56" s="1779"/>
      <c r="AO56" s="1779"/>
      <c r="AP56" s="1781"/>
      <c r="AQ56" s="1809"/>
      <c r="AR56" s="1760"/>
      <c r="AS56" s="1779"/>
      <c r="AT56" s="1779"/>
      <c r="AU56" s="1781"/>
      <c r="AV56" s="1780"/>
      <c r="AW56" s="1779"/>
      <c r="AX56" s="1779"/>
      <c r="AY56" s="1781"/>
    </row>
    <row r="57" spans="1:51" s="76" customFormat="1" ht="14.1" customHeight="1">
      <c r="A57" s="1757" t="s">
        <v>92</v>
      </c>
      <c r="B57" s="1744">
        <v>0.26550000000000001</v>
      </c>
      <c r="C57" s="1744">
        <v>0.27339999999999998</v>
      </c>
      <c r="D57" s="1744">
        <v>0.31139999999999995</v>
      </c>
      <c r="E57" s="1744">
        <v>0.33779999999999999</v>
      </c>
      <c r="F57" s="1744">
        <v>0.36069999999999997</v>
      </c>
      <c r="G57" s="1745">
        <v>0.3624</v>
      </c>
      <c r="H57" s="1757" t="s">
        <v>92</v>
      </c>
      <c r="I57" s="1744">
        <v>0.54259999999999997</v>
      </c>
      <c r="J57" s="1744">
        <v>0.64370000000000005</v>
      </c>
      <c r="K57" s="1744">
        <v>0.64490000000000003</v>
      </c>
      <c r="L57" s="1744">
        <v>0.6704</v>
      </c>
      <c r="M57" s="1744">
        <v>0.74639999999999995</v>
      </c>
      <c r="N57" s="1744">
        <v>1.4915999999999998</v>
      </c>
      <c r="O57" s="1745">
        <v>3.1</v>
      </c>
      <c r="P57" s="1757" t="s">
        <v>92</v>
      </c>
      <c r="Q57" s="1744">
        <v>2.94101701559</v>
      </c>
      <c r="R57" s="1744">
        <v>3.1597362168199998</v>
      </c>
      <c r="S57" s="1744">
        <v>3.2670179098400003</v>
      </c>
      <c r="T57" s="1744">
        <v>5.9159689441399994</v>
      </c>
      <c r="U57" s="1744">
        <v>4.5801335348699999</v>
      </c>
      <c r="V57" s="1745">
        <v>4.5681316719699998</v>
      </c>
      <c r="W57" s="1757" t="s">
        <v>92</v>
      </c>
      <c r="X57" s="1744">
        <v>4.8806660653399998</v>
      </c>
      <c r="Y57" s="1744">
        <v>6.3300130699899997</v>
      </c>
      <c r="Z57" s="1744">
        <v>5.4882</v>
      </c>
      <c r="AA57" s="1744">
        <v>6.8778799999999993</v>
      </c>
      <c r="AB57" s="1744">
        <v>11.343506575959999</v>
      </c>
      <c r="AC57" s="1745">
        <v>11.6267</v>
      </c>
      <c r="AD57" s="1764" t="s">
        <v>92</v>
      </c>
      <c r="AE57" s="1775">
        <v>25.447457662569999</v>
      </c>
      <c r="AF57" s="1775">
        <v>228.60667397045</v>
      </c>
      <c r="AG57" s="1775">
        <v>252.73009256042999</v>
      </c>
      <c r="AH57" s="1775">
        <v>536.52417943091996</v>
      </c>
      <c r="AI57" s="1775">
        <v>591.71767966317998</v>
      </c>
      <c r="AJ57" s="1776">
        <v>4539.4774277829501</v>
      </c>
      <c r="AK57" s="1764" t="s">
        <v>92</v>
      </c>
      <c r="AL57" s="1775">
        <v>4679.0463649311905</v>
      </c>
      <c r="AM57" s="1775">
        <v>4570.2682181288201</v>
      </c>
      <c r="AN57" s="1775">
        <v>4828.3828289045496</v>
      </c>
      <c r="AO57" s="1775">
        <v>5024.9882410842492</v>
      </c>
      <c r="AP57" s="1776">
        <v>4961.22198809981</v>
      </c>
      <c r="AQ57" s="1808">
        <v>5120.29186439363</v>
      </c>
      <c r="AR57" s="1764" t="s">
        <v>92</v>
      </c>
      <c r="AS57" s="1775">
        <v>5152.5546501041699</v>
      </c>
      <c r="AT57" s="1775">
        <v>4956.2807692691104</v>
      </c>
      <c r="AU57" s="1776">
        <v>5153.027498097611</v>
      </c>
      <c r="AV57" s="1777">
        <v>5290.0402515934602</v>
      </c>
      <c r="AW57" s="1775">
        <v>5551.9671715644999</v>
      </c>
      <c r="AX57" s="1775">
        <v>5681.2702704031108</v>
      </c>
      <c r="AY57" s="1776">
        <v>5822.5347412662804</v>
      </c>
    </row>
    <row r="58" spans="1:51" s="76" customFormat="1" ht="14.1" customHeight="1">
      <c r="A58" s="1760" t="s">
        <v>93</v>
      </c>
      <c r="B58" s="1746">
        <v>0</v>
      </c>
      <c r="C58" s="1746">
        <v>0</v>
      </c>
      <c r="D58" s="1746">
        <v>0</v>
      </c>
      <c r="E58" s="1746">
        <v>0</v>
      </c>
      <c r="F58" s="1746">
        <v>0</v>
      </c>
      <c r="G58" s="1747">
        <v>0</v>
      </c>
      <c r="H58" s="1760" t="s">
        <v>93</v>
      </c>
      <c r="I58" s="1746">
        <v>0</v>
      </c>
      <c r="J58" s="1746">
        <v>0</v>
      </c>
      <c r="K58" s="1746">
        <v>0</v>
      </c>
      <c r="L58" s="1746">
        <v>0</v>
      </c>
      <c r="M58" s="1746">
        <v>0</v>
      </c>
      <c r="N58" s="1746">
        <v>0.47920000000000001</v>
      </c>
      <c r="O58" s="1747">
        <v>0.53160000000000007</v>
      </c>
      <c r="P58" s="1760" t="s">
        <v>93</v>
      </c>
      <c r="Q58" s="1746">
        <v>0.55458802821000008</v>
      </c>
      <c r="R58" s="1746">
        <v>0.58828678160000003</v>
      </c>
      <c r="S58" s="1746">
        <v>0.58828678160000003</v>
      </c>
      <c r="T58" s="1746">
        <v>0.58828678160000003</v>
      </c>
      <c r="U58" s="1746">
        <v>0.72620228605999992</v>
      </c>
      <c r="V58" s="1747">
        <v>0.72620228605999992</v>
      </c>
      <c r="W58" s="1760" t="s">
        <v>93</v>
      </c>
      <c r="X58" s="1746">
        <v>0.89201208605999993</v>
      </c>
      <c r="Y58" s="1746">
        <v>1.89201208606</v>
      </c>
      <c r="Z58" s="1746">
        <v>3.7001999999999997</v>
      </c>
      <c r="AA58" s="1746">
        <v>6.8778799999999993</v>
      </c>
      <c r="AB58" s="1746">
        <v>9.49382710205</v>
      </c>
      <c r="AC58" s="1747">
        <v>9.4937999999999985</v>
      </c>
      <c r="AD58" s="1796" t="s">
        <v>93</v>
      </c>
      <c r="AE58" s="1779">
        <v>0</v>
      </c>
      <c r="AF58" s="1779">
        <v>0</v>
      </c>
      <c r="AG58" s="1779">
        <v>0</v>
      </c>
      <c r="AH58" s="1779">
        <v>0</v>
      </c>
      <c r="AI58" s="1779">
        <v>0</v>
      </c>
      <c r="AJ58" s="1781">
        <v>0</v>
      </c>
      <c r="AK58" s="1796" t="s">
        <v>93</v>
      </c>
      <c r="AL58" s="1779">
        <v>0</v>
      </c>
      <c r="AM58" s="1779">
        <v>0</v>
      </c>
      <c r="AN58" s="1779">
        <v>0</v>
      </c>
      <c r="AO58" s="1779">
        <v>0</v>
      </c>
      <c r="AP58" s="1781">
        <v>0</v>
      </c>
      <c r="AQ58" s="1809">
        <v>0</v>
      </c>
      <c r="AR58" s="1796" t="s">
        <v>93</v>
      </c>
      <c r="AS58" s="1779">
        <v>0</v>
      </c>
      <c r="AT58" s="1779">
        <v>0</v>
      </c>
      <c r="AU58" s="1781">
        <v>0</v>
      </c>
      <c r="AV58" s="1780">
        <v>0</v>
      </c>
      <c r="AW58" s="1779">
        <v>0</v>
      </c>
      <c r="AX58" s="1779">
        <v>0</v>
      </c>
      <c r="AY58" s="1781">
        <v>0</v>
      </c>
    </row>
    <row r="59" spans="1:51" s="76" customFormat="1" ht="15" customHeight="1">
      <c r="A59" s="1760" t="s">
        <v>94</v>
      </c>
      <c r="B59" s="1746">
        <v>0.26550000000000001</v>
      </c>
      <c r="C59" s="1746">
        <v>0.27339999999999998</v>
      </c>
      <c r="D59" s="1746">
        <v>0.31139999999999995</v>
      </c>
      <c r="E59" s="1746">
        <v>0.33779999999999999</v>
      </c>
      <c r="F59" s="1746">
        <v>0.36069999999999997</v>
      </c>
      <c r="G59" s="1747">
        <v>0.3624</v>
      </c>
      <c r="H59" s="1760" t="s">
        <v>94</v>
      </c>
      <c r="I59" s="1746">
        <v>0.54259999999999997</v>
      </c>
      <c r="J59" s="1746">
        <v>0.64370000000000005</v>
      </c>
      <c r="K59" s="1746">
        <v>0</v>
      </c>
      <c r="L59" s="1746">
        <v>0</v>
      </c>
      <c r="M59" s="1746">
        <v>0</v>
      </c>
      <c r="N59" s="1746">
        <v>1.0124</v>
      </c>
      <c r="O59" s="1747">
        <v>25.688400000000001</v>
      </c>
      <c r="P59" s="1760" t="s">
        <v>94</v>
      </c>
      <c r="Q59" s="1746">
        <v>2.38642898738</v>
      </c>
      <c r="R59" s="1746">
        <v>2.5714494352199999</v>
      </c>
      <c r="S59" s="1746">
        <v>2.6787311282399999</v>
      </c>
      <c r="T59" s="1746">
        <v>5.3276821625399995</v>
      </c>
      <c r="U59" s="1746">
        <v>3.8539312488099999</v>
      </c>
      <c r="V59" s="1747">
        <v>3.8419293859099999</v>
      </c>
      <c r="W59" s="1760" t="s">
        <v>94</v>
      </c>
      <c r="X59" s="1746">
        <v>3.98865397928</v>
      </c>
      <c r="Y59" s="1746">
        <v>4.4380009839300003</v>
      </c>
      <c r="Z59" s="1746">
        <v>1.788</v>
      </c>
      <c r="AA59" s="1746">
        <v>0</v>
      </c>
      <c r="AB59" s="1746">
        <v>1.8496794739100002</v>
      </c>
      <c r="AC59" s="1747">
        <v>2.1329000000000002</v>
      </c>
      <c r="AD59" s="1760" t="s">
        <v>94</v>
      </c>
      <c r="AE59" s="1779">
        <v>25.447457662569999</v>
      </c>
      <c r="AF59" s="1779">
        <v>228.60667397045</v>
      </c>
      <c r="AG59" s="1779">
        <v>252.73009256042999</v>
      </c>
      <c r="AH59" s="1779">
        <v>536.52417943091996</v>
      </c>
      <c r="AI59" s="1779">
        <v>591.71767966317998</v>
      </c>
      <c r="AJ59" s="1781">
        <v>4539.4774277829501</v>
      </c>
      <c r="AK59" s="1760" t="s">
        <v>94</v>
      </c>
      <c r="AL59" s="1779">
        <v>4679.0463649311905</v>
      </c>
      <c r="AM59" s="1779">
        <v>4570.2682181288201</v>
      </c>
      <c r="AN59" s="1779">
        <v>4828.3828289045496</v>
      </c>
      <c r="AO59" s="1779">
        <v>5024.9882410842492</v>
      </c>
      <c r="AP59" s="1781">
        <v>4961.22198809981</v>
      </c>
      <c r="AQ59" s="1809">
        <v>5120.29186439363</v>
      </c>
      <c r="AR59" s="1760" t="s">
        <v>94</v>
      </c>
      <c r="AS59" s="1779">
        <v>5152.5546501041699</v>
      </c>
      <c r="AT59" s="1779">
        <v>4956.2807692691104</v>
      </c>
      <c r="AU59" s="1781">
        <v>5153.027498097611</v>
      </c>
      <c r="AV59" s="1780">
        <v>5290.0402515934602</v>
      </c>
      <c r="AW59" s="1779">
        <v>5551.9671715644999</v>
      </c>
      <c r="AX59" s="1779">
        <v>5681.2702704031108</v>
      </c>
      <c r="AY59" s="1781">
        <v>5822.5347412662804</v>
      </c>
    </row>
    <row r="60" spans="1:51" s="76" customFormat="1" ht="14.1" customHeight="1">
      <c r="A60" s="1760"/>
      <c r="B60" s="1746"/>
      <c r="C60" s="1746"/>
      <c r="D60" s="1746"/>
      <c r="E60" s="1746"/>
      <c r="F60" s="1746"/>
      <c r="G60" s="1747"/>
      <c r="H60" s="1760"/>
      <c r="I60" s="1746"/>
      <c r="J60" s="1746"/>
      <c r="K60" s="1746"/>
      <c r="L60" s="1746"/>
      <c r="M60" s="1746"/>
      <c r="N60" s="1746"/>
      <c r="O60" s="1747"/>
      <c r="P60" s="1760"/>
      <c r="Q60" s="1746"/>
      <c r="R60" s="1746"/>
      <c r="S60" s="1746"/>
      <c r="T60" s="1746"/>
      <c r="U60" s="1746"/>
      <c r="V60" s="1747"/>
      <c r="W60" s="1760"/>
      <c r="X60" s="1746"/>
      <c r="Y60" s="1746"/>
      <c r="Z60" s="1746"/>
      <c r="AA60" s="1746"/>
      <c r="AB60" s="1746"/>
      <c r="AC60" s="1747"/>
      <c r="AD60" s="1760" t="s">
        <v>803</v>
      </c>
      <c r="AE60" s="1779">
        <v>0</v>
      </c>
      <c r="AF60" s="1779">
        <v>0</v>
      </c>
      <c r="AG60" s="1779">
        <v>0</v>
      </c>
      <c r="AH60" s="1779">
        <v>0</v>
      </c>
      <c r="AI60" s="1779">
        <v>0</v>
      </c>
      <c r="AJ60" s="1781">
        <v>3476.783977645</v>
      </c>
      <c r="AK60" s="1760" t="s">
        <v>803</v>
      </c>
      <c r="AL60" s="1779">
        <v>3596.35604227361</v>
      </c>
      <c r="AM60" s="1779">
        <v>3818.8448749999998</v>
      </c>
      <c r="AN60" s="1779">
        <v>4028</v>
      </c>
      <c r="AO60" s="1779">
        <v>4136.5706866659802</v>
      </c>
      <c r="AP60" s="1781">
        <v>3888.7126189672204</v>
      </c>
      <c r="AQ60" s="1809">
        <v>4078.5019323012202</v>
      </c>
      <c r="AR60" s="1760" t="s">
        <v>803</v>
      </c>
      <c r="AS60" s="1779">
        <v>4078.5019323012202</v>
      </c>
      <c r="AT60" s="1779">
        <v>4078.5019323012202</v>
      </c>
      <c r="AU60" s="1781">
        <v>4087.14339757779</v>
      </c>
      <c r="AV60" s="1780">
        <v>4010.9923163734502</v>
      </c>
      <c r="AW60" s="1779">
        <v>4092.75377667779</v>
      </c>
      <c r="AX60" s="1779">
        <v>4092.75377667779</v>
      </c>
      <c r="AY60" s="1781">
        <v>4092.75377667779</v>
      </c>
    </row>
    <row r="61" spans="1:51" s="76" customFormat="1" ht="14.1" customHeight="1">
      <c r="A61" s="1761" t="s">
        <v>1640</v>
      </c>
      <c r="B61" s="1746">
        <v>0</v>
      </c>
      <c r="C61" s="1746">
        <v>0</v>
      </c>
      <c r="D61" s="1746">
        <v>0</v>
      </c>
      <c r="E61" s="1746">
        <v>0</v>
      </c>
      <c r="F61" s="1746">
        <v>0</v>
      </c>
      <c r="G61" s="1747">
        <v>0</v>
      </c>
      <c r="H61" s="1761" t="s">
        <v>1640</v>
      </c>
      <c r="I61" s="1746">
        <v>0</v>
      </c>
      <c r="J61" s="1746">
        <v>0</v>
      </c>
      <c r="K61" s="1746">
        <v>0</v>
      </c>
      <c r="L61" s="1746">
        <v>0</v>
      </c>
      <c r="M61" s="1746">
        <v>0</v>
      </c>
      <c r="N61" s="1746">
        <v>6.5299999999999997E-2</v>
      </c>
      <c r="O61" s="1747">
        <v>8.2099999999999992E-2</v>
      </c>
      <c r="P61" s="1761" t="s">
        <v>1640</v>
      </c>
      <c r="Q61" s="1746">
        <v>8.9518746700000002E-3</v>
      </c>
      <c r="R61" s="1746">
        <v>4.0533289979999998E-2</v>
      </c>
      <c r="S61" s="1746">
        <v>4.6457230000000002E-5</v>
      </c>
      <c r="T61" s="1746">
        <v>2.0383331457699998</v>
      </c>
      <c r="U61" s="1746">
        <v>4.3823035999999998E-4</v>
      </c>
      <c r="V61" s="1747">
        <v>2.3232763E-4</v>
      </c>
      <c r="W61" s="1761" t="s">
        <v>1640</v>
      </c>
      <c r="X61" s="1746">
        <v>0</v>
      </c>
      <c r="Y61" s="1746">
        <v>0</v>
      </c>
      <c r="Z61" s="1746">
        <v>1.788</v>
      </c>
      <c r="AA61" s="1746">
        <v>0</v>
      </c>
      <c r="AB61" s="1746">
        <v>1.8496794729100001</v>
      </c>
      <c r="AC61" s="1747">
        <v>2.1329000000000002</v>
      </c>
      <c r="AD61" s="1760" t="s">
        <v>1239</v>
      </c>
      <c r="AE61" s="1779">
        <v>0</v>
      </c>
      <c r="AF61" s="1779">
        <v>0</v>
      </c>
      <c r="AG61" s="1779">
        <v>0</v>
      </c>
      <c r="AH61" s="1779">
        <v>0</v>
      </c>
      <c r="AI61" s="1779">
        <v>0</v>
      </c>
      <c r="AJ61" s="1781">
        <v>0</v>
      </c>
      <c r="AK61" s="1760" t="s">
        <v>1239</v>
      </c>
      <c r="AL61" s="1779">
        <v>0</v>
      </c>
      <c r="AM61" s="1779">
        <v>0</v>
      </c>
      <c r="AN61" s="1779">
        <v>0</v>
      </c>
      <c r="AO61" s="1779">
        <v>0</v>
      </c>
      <c r="AP61" s="1781">
        <v>0</v>
      </c>
      <c r="AQ61" s="1809">
        <v>0</v>
      </c>
      <c r="AR61" s="1760" t="s">
        <v>1239</v>
      </c>
      <c r="AS61" s="1779">
        <v>0</v>
      </c>
      <c r="AT61" s="1779">
        <v>0</v>
      </c>
      <c r="AU61" s="1781">
        <v>0</v>
      </c>
      <c r="AV61" s="1780">
        <v>0</v>
      </c>
      <c r="AW61" s="1779">
        <v>0</v>
      </c>
      <c r="AX61" s="1779">
        <v>0</v>
      </c>
      <c r="AY61" s="1781">
        <v>0</v>
      </c>
    </row>
    <row r="62" spans="1:51" s="76" customFormat="1" ht="14.1" customHeight="1">
      <c r="A62" s="1761" t="s">
        <v>95</v>
      </c>
      <c r="B62" s="1746">
        <v>0.26550000000000001</v>
      </c>
      <c r="C62" s="1746">
        <v>0.27339999999999998</v>
      </c>
      <c r="D62" s="1746">
        <v>0.31139999999999995</v>
      </c>
      <c r="E62" s="1746">
        <v>0.33779999999999999</v>
      </c>
      <c r="F62" s="1746">
        <v>0.36069999999999997</v>
      </c>
      <c r="G62" s="1747">
        <v>0.3624</v>
      </c>
      <c r="H62" s="1761" t="s">
        <v>95</v>
      </c>
      <c r="I62" s="1746">
        <v>0.54259999999999997</v>
      </c>
      <c r="J62" s="1746">
        <v>0.64370000000000005</v>
      </c>
      <c r="K62" s="1746">
        <v>0.64490000000000003</v>
      </c>
      <c r="L62" s="1746">
        <v>0.6704</v>
      </c>
      <c r="M62" s="1746">
        <v>0.74639999999999995</v>
      </c>
      <c r="N62" s="1746">
        <v>0.92200000000000004</v>
      </c>
      <c r="O62" s="1747">
        <v>1.1220000000000001</v>
      </c>
      <c r="P62" s="1761" t="s">
        <v>95</v>
      </c>
      <c r="Q62" s="1746">
        <v>2.3719999999999999</v>
      </c>
      <c r="R62" s="1746">
        <v>2.5219999999999998</v>
      </c>
      <c r="S62" s="1746">
        <v>2.6720000000000002</v>
      </c>
      <c r="T62" s="1746">
        <v>3.2120000000000002</v>
      </c>
      <c r="U62" s="1746">
        <v>3.835</v>
      </c>
      <c r="V62" s="1747">
        <v>3.835</v>
      </c>
      <c r="W62" s="1761" t="s">
        <v>95</v>
      </c>
      <c r="X62" s="1746">
        <v>3.988</v>
      </c>
      <c r="Y62" s="1746">
        <v>4.4379999999999997</v>
      </c>
      <c r="Z62" s="1746">
        <v>0</v>
      </c>
      <c r="AA62" s="1746">
        <v>0</v>
      </c>
      <c r="AB62" s="1746">
        <v>0</v>
      </c>
      <c r="AC62" s="1747">
        <v>0</v>
      </c>
      <c r="AD62" s="1761" t="s">
        <v>1240</v>
      </c>
      <c r="AE62" s="1779">
        <v>0</v>
      </c>
      <c r="AF62" s="1779">
        <v>0</v>
      </c>
      <c r="AG62" s="1779">
        <v>0</v>
      </c>
      <c r="AH62" s="1779">
        <v>0</v>
      </c>
      <c r="AI62" s="1779">
        <v>0</v>
      </c>
      <c r="AJ62" s="1781">
        <v>0</v>
      </c>
      <c r="AK62" s="1761" t="s">
        <v>1240</v>
      </c>
      <c r="AL62" s="1779">
        <v>0</v>
      </c>
      <c r="AM62" s="1779">
        <v>0</v>
      </c>
      <c r="AN62" s="1779">
        <v>0</v>
      </c>
      <c r="AO62" s="1779">
        <v>0</v>
      </c>
      <c r="AP62" s="1781">
        <v>0</v>
      </c>
      <c r="AQ62" s="1809">
        <v>0</v>
      </c>
      <c r="AR62" s="1761" t="s">
        <v>1240</v>
      </c>
      <c r="AS62" s="1779">
        <v>0</v>
      </c>
      <c r="AT62" s="1779">
        <v>0</v>
      </c>
      <c r="AU62" s="1781">
        <v>0</v>
      </c>
      <c r="AV62" s="1780">
        <v>0</v>
      </c>
      <c r="AW62" s="1779">
        <v>0</v>
      </c>
      <c r="AX62" s="1779">
        <v>0</v>
      </c>
      <c r="AY62" s="1781">
        <v>0</v>
      </c>
    </row>
    <row r="63" spans="1:51" s="1778" customFormat="1" ht="14.1" customHeight="1">
      <c r="A63" s="1761" t="s">
        <v>96</v>
      </c>
      <c r="B63" s="1746">
        <v>0</v>
      </c>
      <c r="C63" s="1746">
        <v>0</v>
      </c>
      <c r="D63" s="1746">
        <v>0</v>
      </c>
      <c r="E63" s="1746">
        <v>0</v>
      </c>
      <c r="F63" s="1746">
        <v>0</v>
      </c>
      <c r="G63" s="1747">
        <v>0</v>
      </c>
      <c r="H63" s="1761" t="s">
        <v>96</v>
      </c>
      <c r="I63" s="1746">
        <v>0</v>
      </c>
      <c r="J63" s="1746">
        <v>0</v>
      </c>
      <c r="K63" s="1746">
        <v>0</v>
      </c>
      <c r="L63" s="1746">
        <v>0</v>
      </c>
      <c r="M63" s="1746">
        <v>0</v>
      </c>
      <c r="N63" s="1746">
        <v>2.5000000000000001E-2</v>
      </c>
      <c r="O63" s="1747">
        <v>1.3642999999999998</v>
      </c>
      <c r="P63" s="1761" t="s">
        <v>96</v>
      </c>
      <c r="Q63" s="1746">
        <v>5.4771127099999999E-3</v>
      </c>
      <c r="R63" s="1746">
        <v>8.9161452400000011E-3</v>
      </c>
      <c r="S63" s="1746">
        <v>6.6846710099999996E-3</v>
      </c>
      <c r="T63" s="1746">
        <v>7.7349016769999987E-2</v>
      </c>
      <c r="U63" s="1746">
        <v>1.8493018450000002E-2</v>
      </c>
      <c r="V63" s="1747">
        <v>6.6970582800000003E-3</v>
      </c>
      <c r="W63" s="1761" t="s">
        <v>96</v>
      </c>
      <c r="X63" s="1746">
        <v>6.5397928000000003E-4</v>
      </c>
      <c r="Y63" s="1797">
        <v>9.8393E-7</v>
      </c>
      <c r="Z63" s="1797">
        <v>0</v>
      </c>
      <c r="AA63" s="1797">
        <v>0</v>
      </c>
      <c r="AB63" s="1797">
        <v>9.9999999999999986E-10</v>
      </c>
      <c r="AC63" s="1798">
        <v>0</v>
      </c>
      <c r="AD63" s="1761" t="s">
        <v>1241</v>
      </c>
      <c r="AE63" s="1779">
        <v>0</v>
      </c>
      <c r="AF63" s="1779">
        <v>0</v>
      </c>
      <c r="AG63" s="1779">
        <v>0</v>
      </c>
      <c r="AH63" s="1779">
        <v>0</v>
      </c>
      <c r="AI63" s="1779">
        <v>0</v>
      </c>
      <c r="AJ63" s="1781">
        <v>0</v>
      </c>
      <c r="AK63" s="1761" t="s">
        <v>1241</v>
      </c>
      <c r="AL63" s="1779">
        <v>0</v>
      </c>
      <c r="AM63" s="1779">
        <v>0</v>
      </c>
      <c r="AN63" s="1779">
        <v>0</v>
      </c>
      <c r="AO63" s="1779">
        <v>0</v>
      </c>
      <c r="AP63" s="1781">
        <v>0</v>
      </c>
      <c r="AQ63" s="1809">
        <v>0</v>
      </c>
      <c r="AR63" s="1761" t="s">
        <v>1241</v>
      </c>
      <c r="AS63" s="1779">
        <v>0</v>
      </c>
      <c r="AT63" s="1779">
        <v>0</v>
      </c>
      <c r="AU63" s="1781">
        <v>0</v>
      </c>
      <c r="AV63" s="1780">
        <v>0</v>
      </c>
      <c r="AW63" s="1779">
        <v>0</v>
      </c>
      <c r="AX63" s="1779">
        <v>0</v>
      </c>
      <c r="AY63" s="1781">
        <v>0</v>
      </c>
    </row>
    <row r="64" spans="1:51" s="76" customFormat="1" ht="14.1" customHeight="1">
      <c r="A64" s="1759"/>
      <c r="B64" s="1746"/>
      <c r="C64" s="1746"/>
      <c r="D64" s="1746"/>
      <c r="E64" s="1746"/>
      <c r="F64" s="1746"/>
      <c r="G64" s="1747"/>
      <c r="H64" s="1759"/>
      <c r="I64" s="1746"/>
      <c r="J64" s="1746"/>
      <c r="K64" s="1746"/>
      <c r="L64" s="1746"/>
      <c r="M64" s="1746"/>
      <c r="N64" s="1746"/>
      <c r="O64" s="1747"/>
      <c r="P64" s="1759"/>
      <c r="Q64" s="1746"/>
      <c r="R64" s="1746"/>
      <c r="S64" s="1746"/>
      <c r="T64" s="1746"/>
      <c r="U64" s="1746"/>
      <c r="V64" s="1747"/>
      <c r="W64" s="1759"/>
      <c r="X64" s="1746"/>
      <c r="Y64" s="1746"/>
      <c r="Z64" s="1746"/>
      <c r="AA64" s="1746"/>
      <c r="AB64" s="1746"/>
      <c r="AC64" s="1747"/>
      <c r="AD64" s="1761"/>
      <c r="AE64" s="1779"/>
      <c r="AF64" s="1779"/>
      <c r="AG64" s="1779"/>
      <c r="AH64" s="1779"/>
      <c r="AI64" s="1779"/>
      <c r="AJ64" s="1781"/>
      <c r="AK64" s="1761"/>
      <c r="AL64" s="1779"/>
      <c r="AM64" s="1779"/>
      <c r="AN64" s="1779"/>
      <c r="AO64" s="1779"/>
      <c r="AP64" s="1781"/>
      <c r="AQ64" s="1809"/>
      <c r="AR64" s="1761"/>
      <c r="AS64" s="1779"/>
      <c r="AT64" s="1779"/>
      <c r="AU64" s="1781"/>
      <c r="AV64" s="1780"/>
      <c r="AW64" s="1779"/>
      <c r="AX64" s="1779"/>
      <c r="AY64" s="1781"/>
    </row>
    <row r="65" spans="1:51" s="76" customFormat="1" ht="14.1" customHeight="1">
      <c r="A65" s="1757" t="s">
        <v>97</v>
      </c>
      <c r="B65" s="1744">
        <v>0.30549999999999999</v>
      </c>
      <c r="C65" s="1744">
        <v>0.55120000000000002</v>
      </c>
      <c r="D65" s="1744">
        <v>0.59210000000000007</v>
      </c>
      <c r="E65" s="1744">
        <v>0.80840000000000001</v>
      </c>
      <c r="F65" s="1744">
        <v>2.1576999999999997</v>
      </c>
      <c r="G65" s="1745">
        <v>4.9011000000000005</v>
      </c>
      <c r="H65" s="1757" t="s">
        <v>97</v>
      </c>
      <c r="I65" s="1744">
        <v>8.7257999999999996</v>
      </c>
      <c r="J65" s="1744">
        <v>29.440300000000001</v>
      </c>
      <c r="K65" s="1744">
        <v>42.5152</v>
      </c>
      <c r="L65" s="1744">
        <v>48.126800000000003</v>
      </c>
      <c r="M65" s="1744">
        <v>53.6218</v>
      </c>
      <c r="N65" s="1744">
        <v>78.121600000000001</v>
      </c>
      <c r="O65" s="1745">
        <v>98.243300000000005</v>
      </c>
      <c r="P65" s="1757" t="s">
        <v>97</v>
      </c>
      <c r="Q65" s="1744">
        <v>105.73425984086001</v>
      </c>
      <c r="R65" s="1744">
        <v>140.49493721881001</v>
      </c>
      <c r="S65" s="1744">
        <v>115.68700730215008</v>
      </c>
      <c r="T65" s="1744">
        <v>207.63193759691995</v>
      </c>
      <c r="U65" s="1744">
        <v>191.60323244579007</v>
      </c>
      <c r="V65" s="1745">
        <v>296.77123479969003</v>
      </c>
      <c r="W65" s="1757" t="s">
        <v>97</v>
      </c>
      <c r="X65" s="1744">
        <v>374.24580260496009</v>
      </c>
      <c r="Y65" s="1744">
        <v>124.04054647302006</v>
      </c>
      <c r="Z65" s="1744">
        <v>151.227</v>
      </c>
      <c r="AA65" s="1744">
        <v>182.70500000000007</v>
      </c>
      <c r="AB65" s="1744">
        <v>374.86966948504994</v>
      </c>
      <c r="AC65" s="1745">
        <v>426.06099499999999</v>
      </c>
      <c r="AD65" s="1783" t="s">
        <v>97</v>
      </c>
      <c r="AE65" s="1775">
        <v>3592.9809983387399</v>
      </c>
      <c r="AF65" s="1775">
        <v>1561.0583521819001</v>
      </c>
      <c r="AG65" s="1775">
        <v>1898.2140382822199</v>
      </c>
      <c r="AH65" s="1775">
        <v>872.26630748004004</v>
      </c>
      <c r="AI65" s="1775">
        <v>1293.98016442422</v>
      </c>
      <c r="AJ65" s="1776">
        <v>4878.0983538840101</v>
      </c>
      <c r="AK65" s="1783" t="s">
        <v>97</v>
      </c>
      <c r="AL65" s="1775">
        <v>6790.8964174052599</v>
      </c>
      <c r="AM65" s="1775">
        <v>1929.8559962430204</v>
      </c>
      <c r="AN65" s="1775">
        <v>1782.1213636448499</v>
      </c>
      <c r="AO65" s="1775">
        <v>2066.8044569041199</v>
      </c>
      <c r="AP65" s="1776">
        <v>3343.0340709290399</v>
      </c>
      <c r="AQ65" s="1808">
        <v>2506.8189456381401</v>
      </c>
      <c r="AR65" s="1783" t="s">
        <v>97</v>
      </c>
      <c r="AS65" s="1775">
        <v>3075.0867166616099</v>
      </c>
      <c r="AT65" s="1775">
        <v>3672.0697209233094</v>
      </c>
      <c r="AU65" s="1776">
        <v>5216.4329229001196</v>
      </c>
      <c r="AV65" s="1777">
        <v>4285.0477289232704</v>
      </c>
      <c r="AW65" s="1775">
        <v>4515.3804039586203</v>
      </c>
      <c r="AX65" s="1775">
        <v>4893.2161088427301</v>
      </c>
      <c r="AY65" s="1776">
        <v>5437.8950267434811</v>
      </c>
    </row>
    <row r="66" spans="1:51" s="76" customFormat="1" ht="15" customHeight="1">
      <c r="A66" s="1760" t="s">
        <v>98</v>
      </c>
      <c r="B66" s="1746">
        <v>0</v>
      </c>
      <c r="C66" s="1746">
        <v>0</v>
      </c>
      <c r="D66" s="1746">
        <v>0</v>
      </c>
      <c r="E66" s="1746">
        <v>0</v>
      </c>
      <c r="F66" s="1746">
        <v>0</v>
      </c>
      <c r="G66" s="1747">
        <v>0</v>
      </c>
      <c r="H66" s="1760" t="s">
        <v>98</v>
      </c>
      <c r="I66" s="1746">
        <v>0</v>
      </c>
      <c r="J66" s="1746">
        <v>0</v>
      </c>
      <c r="K66" s="1746">
        <v>0</v>
      </c>
      <c r="L66" s="1746">
        <v>0</v>
      </c>
      <c r="M66" s="1746">
        <v>0</v>
      </c>
      <c r="N66" s="1746">
        <v>30.816400000000002</v>
      </c>
      <c r="O66" s="1747">
        <v>38.256599999999999</v>
      </c>
      <c r="P66" s="1760" t="s">
        <v>98</v>
      </c>
      <c r="Q66" s="1746">
        <v>38.196182076009997</v>
      </c>
      <c r="R66" s="1746">
        <v>42.68608291004</v>
      </c>
      <c r="S66" s="1746">
        <v>39.218263658150001</v>
      </c>
      <c r="T66" s="1746">
        <v>36.834802810449993</v>
      </c>
      <c r="U66" s="1746">
        <v>36.305917827190001</v>
      </c>
      <c r="V66" s="1747">
        <v>196.70772431901003</v>
      </c>
      <c r="W66" s="1760" t="s">
        <v>98</v>
      </c>
      <c r="X66" s="1746">
        <v>200.02675690441001</v>
      </c>
      <c r="Y66" s="1746">
        <v>68.137523119430014</v>
      </c>
      <c r="Z66" s="1746">
        <v>138.29179999999999</v>
      </c>
      <c r="AA66" s="1746">
        <v>307.90309999999999</v>
      </c>
      <c r="AB66" s="1746">
        <v>337.60330305633994</v>
      </c>
      <c r="AC66" s="1747">
        <v>381.23070000000001</v>
      </c>
      <c r="AD66" s="1796" t="s">
        <v>98</v>
      </c>
      <c r="AE66" s="1779">
        <v>325.02277851683994</v>
      </c>
      <c r="AF66" s="1779">
        <v>337.56935071272994</v>
      </c>
      <c r="AG66" s="1779">
        <v>331.40498994298002</v>
      </c>
      <c r="AH66" s="1779">
        <v>382.42172169097995</v>
      </c>
      <c r="AI66" s="1779">
        <v>402.7482597595</v>
      </c>
      <c r="AJ66" s="1781">
        <v>433.74390852288002</v>
      </c>
      <c r="AK66" s="1796" t="s">
        <v>98</v>
      </c>
      <c r="AL66" s="1779">
        <v>421.86436329340006</v>
      </c>
      <c r="AM66" s="1779">
        <v>412.01487283077006</v>
      </c>
      <c r="AN66" s="1779">
        <v>421.71315331736997</v>
      </c>
      <c r="AO66" s="1779">
        <v>484.47609252354999</v>
      </c>
      <c r="AP66" s="1781">
        <v>683.17480726335998</v>
      </c>
      <c r="AQ66" s="1809">
        <v>683.17480726335998</v>
      </c>
      <c r="AR66" s="1796" t="s">
        <v>98</v>
      </c>
      <c r="AS66" s="1779">
        <v>1002.55791048355</v>
      </c>
      <c r="AT66" s="1779">
        <v>1002.55791048355</v>
      </c>
      <c r="AU66" s="1781">
        <v>1002.55791048355</v>
      </c>
      <c r="AV66" s="1780">
        <v>1002.55791048355</v>
      </c>
      <c r="AW66" s="1779">
        <v>1048.7220780718999</v>
      </c>
      <c r="AX66" s="1779">
        <v>1048.7220780718999</v>
      </c>
      <c r="AY66" s="1781">
        <v>1048.7220780718999</v>
      </c>
    </row>
    <row r="67" spans="1:51" s="76" customFormat="1" ht="14.1" customHeight="1">
      <c r="A67" s="1760" t="s">
        <v>99</v>
      </c>
      <c r="B67" s="1746">
        <v>0</v>
      </c>
      <c r="C67" s="1746">
        <v>0</v>
      </c>
      <c r="D67" s="1746">
        <v>0</v>
      </c>
      <c r="E67" s="1746">
        <v>0</v>
      </c>
      <c r="F67" s="1746">
        <v>0</v>
      </c>
      <c r="G67" s="1747">
        <v>0</v>
      </c>
      <c r="H67" s="1760" t="s">
        <v>99</v>
      </c>
      <c r="I67" s="1746">
        <v>0</v>
      </c>
      <c r="J67" s="1746">
        <v>0</v>
      </c>
      <c r="K67" s="1746">
        <v>0</v>
      </c>
      <c r="L67" s="1746">
        <v>0</v>
      </c>
      <c r="M67" s="1746">
        <v>0</v>
      </c>
      <c r="N67" s="1746">
        <v>30.8141</v>
      </c>
      <c r="O67" s="1747">
        <v>38.2498</v>
      </c>
      <c r="P67" s="1760" t="s">
        <v>99</v>
      </c>
      <c r="Q67" s="1746">
        <v>38.193915978679996</v>
      </c>
      <c r="R67" s="1746">
        <v>42.669153796609997</v>
      </c>
      <c r="S67" s="1746">
        <v>39.202442147089997</v>
      </c>
      <c r="T67" s="1746">
        <v>36.819692374279995</v>
      </c>
      <c r="U67" s="1746">
        <v>36.287665703969999</v>
      </c>
      <c r="V67" s="1747">
        <v>196.49543130974001</v>
      </c>
      <c r="W67" s="1760" t="s">
        <v>99</v>
      </c>
      <c r="X67" s="1746">
        <v>199.98222678073998</v>
      </c>
      <c r="Y67" s="1746">
        <v>68.041910051720009</v>
      </c>
      <c r="Z67" s="1746">
        <v>138.29179999999999</v>
      </c>
      <c r="AA67" s="1746">
        <v>307.90309999999999</v>
      </c>
      <c r="AB67" s="1746">
        <v>337.60322884904002</v>
      </c>
      <c r="AC67" s="1747">
        <v>381.23070000000001</v>
      </c>
      <c r="AD67" s="1760" t="s">
        <v>1242</v>
      </c>
      <c r="AE67" s="1779">
        <v>325.02270430953996</v>
      </c>
      <c r="AF67" s="1779">
        <v>337.56935071272994</v>
      </c>
      <c r="AG67" s="1779">
        <v>331.40498994298002</v>
      </c>
      <c r="AH67" s="1779">
        <v>382.42172169097995</v>
      </c>
      <c r="AI67" s="1779">
        <v>402.7482597595</v>
      </c>
      <c r="AJ67" s="1781">
        <v>433.74390852288002</v>
      </c>
      <c r="AK67" s="1760" t="s">
        <v>1242</v>
      </c>
      <c r="AL67" s="1779">
        <v>421.86436329340006</v>
      </c>
      <c r="AM67" s="1779">
        <v>412.01487283077006</v>
      </c>
      <c r="AN67" s="1779">
        <v>421.71315331736997</v>
      </c>
      <c r="AO67" s="1779">
        <v>484.47609252354999</v>
      </c>
      <c r="AP67" s="1781">
        <v>683.17480726335998</v>
      </c>
      <c r="AQ67" s="1809">
        <v>683.17480726335998</v>
      </c>
      <c r="AR67" s="1760" t="s">
        <v>1242</v>
      </c>
      <c r="AS67" s="1779">
        <v>1002.55791048355</v>
      </c>
      <c r="AT67" s="1779">
        <v>1002.55791048355</v>
      </c>
      <c r="AU67" s="1781">
        <v>1002.55791048355</v>
      </c>
      <c r="AV67" s="1780">
        <v>1002.55791048355</v>
      </c>
      <c r="AW67" s="1779">
        <v>1048.7220780718999</v>
      </c>
      <c r="AX67" s="1779">
        <v>1048.7220780718999</v>
      </c>
      <c r="AY67" s="1781">
        <v>1048.7220780718999</v>
      </c>
    </row>
    <row r="68" spans="1:51" s="76" customFormat="1" ht="14.1" customHeight="1">
      <c r="A68" s="1761" t="s">
        <v>1641</v>
      </c>
      <c r="B68" s="1746">
        <v>0</v>
      </c>
      <c r="C68" s="1746">
        <v>0</v>
      </c>
      <c r="D68" s="1746">
        <v>0</v>
      </c>
      <c r="E68" s="1746">
        <v>0</v>
      </c>
      <c r="F68" s="1746">
        <v>0</v>
      </c>
      <c r="G68" s="1747">
        <v>0</v>
      </c>
      <c r="H68" s="1761" t="s">
        <v>1641</v>
      </c>
      <c r="I68" s="1746">
        <v>0</v>
      </c>
      <c r="J68" s="1746">
        <v>0</v>
      </c>
      <c r="K68" s="1746">
        <v>0</v>
      </c>
      <c r="L68" s="1746">
        <v>0</v>
      </c>
      <c r="M68" s="1746">
        <v>0</v>
      </c>
      <c r="N68" s="1746">
        <v>0.62179999999999991</v>
      </c>
      <c r="O68" s="1747">
        <v>0.62179999999999991</v>
      </c>
      <c r="P68" s="1761" t="s">
        <v>1641</v>
      </c>
      <c r="Q68" s="1746">
        <v>0.62180993890000003</v>
      </c>
      <c r="R68" s="1746">
        <v>0.62180993890000003</v>
      </c>
      <c r="S68" s="1746">
        <v>0.62180993890000003</v>
      </c>
      <c r="T68" s="1746">
        <v>0.62180993890000003</v>
      </c>
      <c r="U68" s="1746">
        <v>0.62180993890000003</v>
      </c>
      <c r="V68" s="1747">
        <v>0.62180993890000003</v>
      </c>
      <c r="W68" s="1761" t="s">
        <v>1641</v>
      </c>
      <c r="X68" s="1746">
        <v>0.62180993890000003</v>
      </c>
      <c r="Y68" s="1746">
        <v>0.62180993890000003</v>
      </c>
      <c r="Z68" s="1746">
        <v>0.62179999999999991</v>
      </c>
      <c r="AA68" s="1746">
        <v>0.62179999999999991</v>
      </c>
      <c r="AB68" s="1746">
        <v>0.622</v>
      </c>
      <c r="AC68" s="1747">
        <v>0.62179999999999991</v>
      </c>
      <c r="AD68" s="1760" t="s">
        <v>1243</v>
      </c>
      <c r="AE68" s="1779">
        <v>0</v>
      </c>
      <c r="AF68" s="1779">
        <v>0</v>
      </c>
      <c r="AG68" s="1779">
        <v>0</v>
      </c>
      <c r="AH68" s="1779">
        <v>0</v>
      </c>
      <c r="AI68" s="1779">
        <v>0</v>
      </c>
      <c r="AJ68" s="1781">
        <v>0</v>
      </c>
      <c r="AK68" s="1760" t="s">
        <v>1243</v>
      </c>
      <c r="AL68" s="1779">
        <v>0</v>
      </c>
      <c r="AM68" s="1779">
        <v>0</v>
      </c>
      <c r="AN68" s="1779">
        <v>0</v>
      </c>
      <c r="AO68" s="1779">
        <v>0</v>
      </c>
      <c r="AP68" s="1781">
        <v>0</v>
      </c>
      <c r="AQ68" s="1809">
        <v>0</v>
      </c>
      <c r="AR68" s="1760" t="s">
        <v>1243</v>
      </c>
      <c r="AS68" s="1779">
        <v>0</v>
      </c>
      <c r="AT68" s="1779">
        <v>0</v>
      </c>
      <c r="AU68" s="1781">
        <v>0</v>
      </c>
      <c r="AV68" s="1780">
        <v>0</v>
      </c>
      <c r="AW68" s="1779">
        <v>0</v>
      </c>
      <c r="AX68" s="1779">
        <v>0</v>
      </c>
      <c r="AY68" s="1781">
        <v>0</v>
      </c>
    </row>
    <row r="69" spans="1:51" s="76" customFormat="1" ht="14.1" customHeight="1">
      <c r="A69" s="1761" t="s">
        <v>100</v>
      </c>
      <c r="B69" s="1746">
        <v>0</v>
      </c>
      <c r="C69" s="1746">
        <v>0</v>
      </c>
      <c r="D69" s="1746">
        <v>0</v>
      </c>
      <c r="E69" s="1746">
        <v>0</v>
      </c>
      <c r="F69" s="1746">
        <v>0</v>
      </c>
      <c r="G69" s="1747">
        <v>0</v>
      </c>
      <c r="H69" s="1761" t="s">
        <v>100</v>
      </c>
      <c r="I69" s="1746">
        <v>0</v>
      </c>
      <c r="J69" s="1746">
        <v>0</v>
      </c>
      <c r="K69" s="1746">
        <v>0</v>
      </c>
      <c r="L69" s="1746">
        <v>0</v>
      </c>
      <c r="M69" s="1746">
        <v>0</v>
      </c>
      <c r="N69" s="1746">
        <v>30.192299999999999</v>
      </c>
      <c r="O69" s="1747">
        <v>37.628</v>
      </c>
      <c r="P69" s="1761" t="s">
        <v>100</v>
      </c>
      <c r="Q69" s="1746">
        <v>37.572106039779996</v>
      </c>
      <c r="R69" s="1746">
        <v>42.047343857710004</v>
      </c>
      <c r="S69" s="1746">
        <v>38.580632208189996</v>
      </c>
      <c r="T69" s="1746">
        <v>36.197882435379995</v>
      </c>
      <c r="U69" s="1746">
        <v>35.665855765069999</v>
      </c>
      <c r="V69" s="1747">
        <v>195.87362137084</v>
      </c>
      <c r="W69" s="1761" t="s">
        <v>100</v>
      </c>
      <c r="X69" s="1746">
        <v>199.36041684183999</v>
      </c>
      <c r="Y69" s="1746">
        <v>67.420100112820009</v>
      </c>
      <c r="Z69" s="1746">
        <v>137.66999999999999</v>
      </c>
      <c r="AA69" s="1746">
        <v>307.28129999999999</v>
      </c>
      <c r="AB69" s="1746">
        <v>336.98122884904001</v>
      </c>
      <c r="AC69" s="1747">
        <v>380.60890000000001</v>
      </c>
      <c r="AD69" s="1761" t="s">
        <v>1244</v>
      </c>
      <c r="AE69" s="1779">
        <v>0</v>
      </c>
      <c r="AF69" s="1779">
        <v>0</v>
      </c>
      <c r="AG69" s="1779">
        <v>0</v>
      </c>
      <c r="AH69" s="1779">
        <v>0</v>
      </c>
      <c r="AI69" s="1779">
        <v>0</v>
      </c>
      <c r="AJ69" s="1781">
        <v>0</v>
      </c>
      <c r="AK69" s="1761" t="s">
        <v>1244</v>
      </c>
      <c r="AL69" s="1779">
        <v>0</v>
      </c>
      <c r="AM69" s="1779">
        <v>0</v>
      </c>
      <c r="AN69" s="1779">
        <v>0</v>
      </c>
      <c r="AO69" s="1779">
        <v>0</v>
      </c>
      <c r="AP69" s="1781">
        <v>0</v>
      </c>
      <c r="AQ69" s="1809">
        <v>0</v>
      </c>
      <c r="AR69" s="1761" t="s">
        <v>1244</v>
      </c>
      <c r="AS69" s="1779">
        <v>0</v>
      </c>
      <c r="AT69" s="1779">
        <v>0</v>
      </c>
      <c r="AU69" s="1781">
        <v>0</v>
      </c>
      <c r="AV69" s="1780">
        <v>0</v>
      </c>
      <c r="AW69" s="1779">
        <v>0</v>
      </c>
      <c r="AX69" s="1779">
        <v>0</v>
      </c>
      <c r="AY69" s="1781">
        <v>0</v>
      </c>
    </row>
    <row r="70" spans="1:51" s="76" customFormat="1" ht="14.1" customHeight="1">
      <c r="A70" s="1761" t="s">
        <v>101</v>
      </c>
      <c r="B70" s="1746">
        <v>0</v>
      </c>
      <c r="C70" s="1746">
        <v>0</v>
      </c>
      <c r="D70" s="1746">
        <v>0</v>
      </c>
      <c r="E70" s="1746">
        <v>0</v>
      </c>
      <c r="F70" s="1746">
        <v>0</v>
      </c>
      <c r="G70" s="1747">
        <v>0</v>
      </c>
      <c r="H70" s="1761" t="s">
        <v>101</v>
      </c>
      <c r="I70" s="1746">
        <v>0</v>
      </c>
      <c r="J70" s="1746">
        <v>0</v>
      </c>
      <c r="K70" s="1746">
        <v>0</v>
      </c>
      <c r="L70" s="1746">
        <v>0</v>
      </c>
      <c r="M70" s="1746">
        <v>0</v>
      </c>
      <c r="N70" s="1746" t="s">
        <v>42</v>
      </c>
      <c r="O70" s="1747" t="s">
        <v>42</v>
      </c>
      <c r="P70" s="1761" t="s">
        <v>101</v>
      </c>
      <c r="Q70" s="1746">
        <v>0</v>
      </c>
      <c r="R70" s="1746">
        <v>0</v>
      </c>
      <c r="S70" s="1746">
        <v>0</v>
      </c>
      <c r="T70" s="1746">
        <v>0</v>
      </c>
      <c r="U70" s="1746">
        <v>0</v>
      </c>
      <c r="V70" s="1747">
        <v>0</v>
      </c>
      <c r="W70" s="1761" t="s">
        <v>101</v>
      </c>
      <c r="X70" s="1746">
        <v>0</v>
      </c>
      <c r="Y70" s="1746">
        <v>0</v>
      </c>
      <c r="Z70" s="1746">
        <v>0</v>
      </c>
      <c r="AA70" s="1746">
        <v>0</v>
      </c>
      <c r="AB70" s="1746">
        <v>0</v>
      </c>
      <c r="AC70" s="1747">
        <v>0</v>
      </c>
      <c r="AD70" s="1761" t="s">
        <v>1245</v>
      </c>
      <c r="AE70" s="1779">
        <v>0</v>
      </c>
      <c r="AF70" s="1779">
        <v>0</v>
      </c>
      <c r="AG70" s="1779">
        <v>0</v>
      </c>
      <c r="AH70" s="1779">
        <v>0</v>
      </c>
      <c r="AI70" s="1779">
        <v>0</v>
      </c>
      <c r="AJ70" s="1781">
        <v>0</v>
      </c>
      <c r="AK70" s="1761" t="s">
        <v>1245</v>
      </c>
      <c r="AL70" s="1779">
        <v>0</v>
      </c>
      <c r="AM70" s="1779">
        <v>0</v>
      </c>
      <c r="AN70" s="1779">
        <v>0</v>
      </c>
      <c r="AO70" s="1779">
        <v>0</v>
      </c>
      <c r="AP70" s="1781">
        <v>0</v>
      </c>
      <c r="AQ70" s="1809">
        <v>0</v>
      </c>
      <c r="AR70" s="1761" t="s">
        <v>1245</v>
      </c>
      <c r="AS70" s="1779">
        <v>0</v>
      </c>
      <c r="AT70" s="1779">
        <v>0</v>
      </c>
      <c r="AU70" s="1781">
        <v>0</v>
      </c>
      <c r="AV70" s="1780">
        <v>0</v>
      </c>
      <c r="AW70" s="1779">
        <v>0</v>
      </c>
      <c r="AX70" s="1779">
        <v>0</v>
      </c>
      <c r="AY70" s="1781">
        <v>0</v>
      </c>
    </row>
    <row r="71" spans="1:51" s="76" customFormat="1" ht="14.1" customHeight="1">
      <c r="A71" s="1760" t="s">
        <v>102</v>
      </c>
      <c r="B71" s="1746">
        <v>0</v>
      </c>
      <c r="C71" s="1746">
        <v>0</v>
      </c>
      <c r="D71" s="1746">
        <v>0</v>
      </c>
      <c r="E71" s="1746">
        <v>0</v>
      </c>
      <c r="F71" s="1746">
        <v>0</v>
      </c>
      <c r="G71" s="1747">
        <v>0</v>
      </c>
      <c r="H71" s="1760" t="s">
        <v>102</v>
      </c>
      <c r="I71" s="1746">
        <v>0</v>
      </c>
      <c r="J71" s="1746">
        <v>0</v>
      </c>
      <c r="K71" s="1746">
        <v>0</v>
      </c>
      <c r="L71" s="1746">
        <v>0</v>
      </c>
      <c r="M71" s="1746">
        <v>0</v>
      </c>
      <c r="N71" s="1746">
        <v>2.2000000000000001E-3</v>
      </c>
      <c r="O71" s="1747">
        <v>6.7000000000000002E-3</v>
      </c>
      <c r="P71" s="1760" t="s">
        <v>102</v>
      </c>
      <c r="Q71" s="1746">
        <v>2.1918900299999996E-3</v>
      </c>
      <c r="R71" s="1746">
        <v>1.685490613E-2</v>
      </c>
      <c r="S71" s="1746">
        <v>1.5747303760000001E-2</v>
      </c>
      <c r="T71" s="1746">
        <v>1.5036228869999998E-2</v>
      </c>
      <c r="U71" s="1746">
        <v>1.8177915919999999E-2</v>
      </c>
      <c r="V71" s="1747">
        <v>0.21221880197000001</v>
      </c>
      <c r="W71" s="1760" t="s">
        <v>102</v>
      </c>
      <c r="X71" s="1746">
        <v>4.4455916369999994E-2</v>
      </c>
      <c r="Y71" s="1746">
        <v>9.5538860410000009E-2</v>
      </c>
      <c r="Z71" s="1746">
        <v>0</v>
      </c>
      <c r="AA71" s="1746">
        <v>0</v>
      </c>
      <c r="AB71" s="1746">
        <v>0</v>
      </c>
      <c r="AC71" s="1747">
        <v>0</v>
      </c>
      <c r="AD71" s="1761" t="s">
        <v>1246</v>
      </c>
      <c r="AE71" s="1779">
        <v>0</v>
      </c>
      <c r="AF71" s="1779">
        <v>0</v>
      </c>
      <c r="AG71" s="1779">
        <v>0</v>
      </c>
      <c r="AH71" s="1779">
        <v>0</v>
      </c>
      <c r="AI71" s="1779">
        <v>0</v>
      </c>
      <c r="AJ71" s="1781">
        <v>0</v>
      </c>
      <c r="AK71" s="1761" t="s">
        <v>1246</v>
      </c>
      <c r="AL71" s="1779">
        <v>0</v>
      </c>
      <c r="AM71" s="1779">
        <v>0</v>
      </c>
      <c r="AN71" s="1779">
        <v>0</v>
      </c>
      <c r="AO71" s="1779">
        <v>0</v>
      </c>
      <c r="AP71" s="1781">
        <v>0</v>
      </c>
      <c r="AQ71" s="1809">
        <v>0</v>
      </c>
      <c r="AR71" s="1761" t="s">
        <v>1246</v>
      </c>
      <c r="AS71" s="1779">
        <v>0</v>
      </c>
      <c r="AT71" s="1779">
        <v>0</v>
      </c>
      <c r="AU71" s="1781">
        <v>0</v>
      </c>
      <c r="AV71" s="1780">
        <v>0</v>
      </c>
      <c r="AW71" s="1779">
        <v>0</v>
      </c>
      <c r="AX71" s="1779">
        <v>0</v>
      </c>
      <c r="AY71" s="1781">
        <v>0</v>
      </c>
    </row>
    <row r="72" spans="1:51" s="76" customFormat="1" ht="14.1" customHeight="1">
      <c r="A72" s="1761" t="s">
        <v>103</v>
      </c>
      <c r="B72" s="1746">
        <v>0</v>
      </c>
      <c r="C72" s="1746">
        <v>0</v>
      </c>
      <c r="D72" s="1746">
        <v>0</v>
      </c>
      <c r="E72" s="1746">
        <v>0</v>
      </c>
      <c r="F72" s="1746">
        <v>0</v>
      </c>
      <c r="G72" s="1747">
        <v>0</v>
      </c>
      <c r="H72" s="1761" t="s">
        <v>103</v>
      </c>
      <c r="I72" s="1746">
        <v>0</v>
      </c>
      <c r="J72" s="1746">
        <v>0</v>
      </c>
      <c r="K72" s="1746">
        <v>0</v>
      </c>
      <c r="L72" s="1746">
        <v>0</v>
      </c>
      <c r="M72" s="1746">
        <v>0</v>
      </c>
      <c r="N72" s="1746" t="s">
        <v>42</v>
      </c>
      <c r="O72" s="1747" t="s">
        <v>42</v>
      </c>
      <c r="P72" s="1761" t="s">
        <v>103</v>
      </c>
      <c r="Q72" s="1746">
        <v>0</v>
      </c>
      <c r="R72" s="1746">
        <v>0</v>
      </c>
      <c r="S72" s="1746">
        <v>0</v>
      </c>
      <c r="T72" s="1746">
        <v>0</v>
      </c>
      <c r="U72" s="1746">
        <v>0</v>
      </c>
      <c r="V72" s="1747">
        <v>0</v>
      </c>
      <c r="W72" s="1761" t="s">
        <v>103</v>
      </c>
      <c r="X72" s="1746">
        <v>0</v>
      </c>
      <c r="Y72" s="1746">
        <v>0</v>
      </c>
      <c r="Z72" s="1746">
        <v>0</v>
      </c>
      <c r="AA72" s="1746">
        <v>0</v>
      </c>
      <c r="AB72" s="1746">
        <v>0</v>
      </c>
      <c r="AC72" s="1747">
        <v>0</v>
      </c>
      <c r="AD72" s="1760" t="s">
        <v>1247</v>
      </c>
      <c r="AE72" s="1779">
        <v>0</v>
      </c>
      <c r="AF72" s="1779">
        <v>0</v>
      </c>
      <c r="AG72" s="1779">
        <v>0</v>
      </c>
      <c r="AH72" s="1779">
        <v>0</v>
      </c>
      <c r="AI72" s="1779">
        <v>0</v>
      </c>
      <c r="AJ72" s="1781">
        <v>0</v>
      </c>
      <c r="AK72" s="1760" t="s">
        <v>1247</v>
      </c>
      <c r="AL72" s="1779">
        <v>0</v>
      </c>
      <c r="AM72" s="1779">
        <v>0</v>
      </c>
      <c r="AN72" s="1779">
        <v>0</v>
      </c>
      <c r="AO72" s="1779">
        <v>0</v>
      </c>
      <c r="AP72" s="1781">
        <v>0</v>
      </c>
      <c r="AQ72" s="1809">
        <v>0</v>
      </c>
      <c r="AR72" s="1760" t="s">
        <v>1247</v>
      </c>
      <c r="AS72" s="1779">
        <v>0</v>
      </c>
      <c r="AT72" s="1779">
        <v>0</v>
      </c>
      <c r="AU72" s="1781">
        <v>0</v>
      </c>
      <c r="AV72" s="1780">
        <v>0</v>
      </c>
      <c r="AW72" s="1779">
        <v>0</v>
      </c>
      <c r="AX72" s="1779">
        <v>0</v>
      </c>
      <c r="AY72" s="1781">
        <v>0</v>
      </c>
    </row>
    <row r="73" spans="1:51" s="76" customFormat="1" ht="14.1" customHeight="1">
      <c r="A73" s="1761" t="s">
        <v>104</v>
      </c>
      <c r="B73" s="1746">
        <v>0</v>
      </c>
      <c r="C73" s="1746">
        <v>0</v>
      </c>
      <c r="D73" s="1746">
        <v>0</v>
      </c>
      <c r="E73" s="1746">
        <v>0</v>
      </c>
      <c r="F73" s="1746">
        <v>0</v>
      </c>
      <c r="G73" s="1747">
        <v>0</v>
      </c>
      <c r="H73" s="1761" t="s">
        <v>104</v>
      </c>
      <c r="I73" s="1746">
        <v>0</v>
      </c>
      <c r="J73" s="1746">
        <v>0</v>
      </c>
      <c r="K73" s="1746">
        <v>0</v>
      </c>
      <c r="L73" s="1746">
        <v>0</v>
      </c>
      <c r="M73" s="1746">
        <v>0</v>
      </c>
      <c r="N73" s="1746">
        <v>1.9E-3</v>
      </c>
      <c r="O73" s="1747">
        <v>2.1000000000000003E-3</v>
      </c>
      <c r="P73" s="1761" t="s">
        <v>104</v>
      </c>
      <c r="Q73" s="1746">
        <v>2.1918900299999996E-3</v>
      </c>
      <c r="R73" s="1746">
        <v>2.2318835699999999E-3</v>
      </c>
      <c r="S73" s="1746">
        <v>2.1555211100000001E-3</v>
      </c>
      <c r="T73" s="1746">
        <v>2.0278680800000001E-3</v>
      </c>
      <c r="U73" s="1746">
        <v>2.1123330000000001E-3</v>
      </c>
      <c r="V73" s="1747">
        <v>9.1896594999999991E-3</v>
      </c>
      <c r="W73" s="1761" t="s">
        <v>104</v>
      </c>
      <c r="X73" s="1746">
        <v>9.78319385E-3</v>
      </c>
      <c r="Y73" s="1746">
        <v>2.0319082260000003E-2</v>
      </c>
      <c r="Z73" s="1746">
        <v>0</v>
      </c>
      <c r="AA73" s="1746">
        <v>0</v>
      </c>
      <c r="AB73" s="1746">
        <v>0</v>
      </c>
      <c r="AC73" s="1747">
        <v>0</v>
      </c>
      <c r="AD73" s="1761" t="s">
        <v>1248</v>
      </c>
      <c r="AE73" s="1779">
        <v>0</v>
      </c>
      <c r="AF73" s="1779">
        <v>0</v>
      </c>
      <c r="AG73" s="1779">
        <v>0</v>
      </c>
      <c r="AH73" s="1779">
        <v>0</v>
      </c>
      <c r="AI73" s="1779">
        <v>0</v>
      </c>
      <c r="AJ73" s="1781">
        <v>0</v>
      </c>
      <c r="AK73" s="1761" t="s">
        <v>1248</v>
      </c>
      <c r="AL73" s="1779">
        <v>0</v>
      </c>
      <c r="AM73" s="1779">
        <v>0</v>
      </c>
      <c r="AN73" s="1779">
        <v>0</v>
      </c>
      <c r="AO73" s="1779">
        <v>0</v>
      </c>
      <c r="AP73" s="1781">
        <v>0</v>
      </c>
      <c r="AQ73" s="1809">
        <v>0</v>
      </c>
      <c r="AR73" s="1761" t="s">
        <v>1248</v>
      </c>
      <c r="AS73" s="1779">
        <v>0</v>
      </c>
      <c r="AT73" s="1779">
        <v>0</v>
      </c>
      <c r="AU73" s="1781">
        <v>0</v>
      </c>
      <c r="AV73" s="1780">
        <v>0</v>
      </c>
      <c r="AW73" s="1779">
        <v>0</v>
      </c>
      <c r="AX73" s="1779">
        <v>0</v>
      </c>
      <c r="AY73" s="1781">
        <v>0</v>
      </c>
    </row>
    <row r="74" spans="1:51" s="76" customFormat="1" ht="14.1" customHeight="1">
      <c r="A74" s="1761" t="s">
        <v>105</v>
      </c>
      <c r="B74" s="1746">
        <v>0</v>
      </c>
      <c r="C74" s="1746">
        <v>0</v>
      </c>
      <c r="D74" s="1746">
        <v>0</v>
      </c>
      <c r="E74" s="1746">
        <v>0</v>
      </c>
      <c r="F74" s="1746">
        <v>0</v>
      </c>
      <c r="G74" s="1747">
        <v>0</v>
      </c>
      <c r="H74" s="1761" t="s">
        <v>105</v>
      </c>
      <c r="I74" s="1746">
        <v>0</v>
      </c>
      <c r="J74" s="1746">
        <v>0</v>
      </c>
      <c r="K74" s="1746">
        <v>0</v>
      </c>
      <c r="L74" s="1746">
        <v>0</v>
      </c>
      <c r="M74" s="1746">
        <v>0</v>
      </c>
      <c r="N74" s="1746">
        <v>2.9999999999999997E-4</v>
      </c>
      <c r="O74" s="1747">
        <v>4.5999999999999999E-3</v>
      </c>
      <c r="P74" s="1761" t="s">
        <v>105</v>
      </c>
      <c r="Q74" s="1746">
        <v>0</v>
      </c>
      <c r="R74" s="1746">
        <v>1.4623022560000001E-2</v>
      </c>
      <c r="S74" s="1746">
        <v>1.359178265E-2</v>
      </c>
      <c r="T74" s="1746">
        <v>1.300836079E-2</v>
      </c>
      <c r="U74" s="1746">
        <v>1.6065582920000002E-2</v>
      </c>
      <c r="V74" s="1747">
        <v>0.20302914247000001</v>
      </c>
      <c r="W74" s="1761" t="s">
        <v>105</v>
      </c>
      <c r="X74" s="1746">
        <v>3.4672722519999997E-2</v>
      </c>
      <c r="Y74" s="1746">
        <v>7.5219778150000013E-2</v>
      </c>
      <c r="Z74" s="1746">
        <v>0</v>
      </c>
      <c r="AA74" s="1746">
        <v>0</v>
      </c>
      <c r="AB74" s="1746">
        <v>0</v>
      </c>
      <c r="AC74" s="1747">
        <v>0</v>
      </c>
      <c r="AD74" s="1761" t="s">
        <v>1249</v>
      </c>
      <c r="AE74" s="1779">
        <v>0</v>
      </c>
      <c r="AF74" s="1779">
        <v>0</v>
      </c>
      <c r="AG74" s="1779">
        <v>0</v>
      </c>
      <c r="AH74" s="1779">
        <v>0</v>
      </c>
      <c r="AI74" s="1779">
        <v>0</v>
      </c>
      <c r="AJ74" s="1781">
        <v>0</v>
      </c>
      <c r="AK74" s="1761" t="s">
        <v>1249</v>
      </c>
      <c r="AL74" s="1779">
        <v>0</v>
      </c>
      <c r="AM74" s="1779">
        <v>0</v>
      </c>
      <c r="AN74" s="1779">
        <v>0</v>
      </c>
      <c r="AO74" s="1779">
        <v>0</v>
      </c>
      <c r="AP74" s="1781">
        <v>0</v>
      </c>
      <c r="AQ74" s="1809">
        <v>0</v>
      </c>
      <c r="AR74" s="1761" t="s">
        <v>1249</v>
      </c>
      <c r="AS74" s="1779">
        <v>0</v>
      </c>
      <c r="AT74" s="1779">
        <v>0</v>
      </c>
      <c r="AU74" s="1781">
        <v>0</v>
      </c>
      <c r="AV74" s="1780">
        <v>0</v>
      </c>
      <c r="AW74" s="1779">
        <v>0</v>
      </c>
      <c r="AX74" s="1779">
        <v>0</v>
      </c>
      <c r="AY74" s="1781">
        <v>0</v>
      </c>
    </row>
    <row r="75" spans="1:51" s="76" customFormat="1" ht="14.1" customHeight="1">
      <c r="A75" s="1760" t="s">
        <v>106</v>
      </c>
      <c r="B75" s="1746">
        <v>0</v>
      </c>
      <c r="C75" s="1746">
        <v>0</v>
      </c>
      <c r="D75" s="1746">
        <v>0</v>
      </c>
      <c r="E75" s="1746">
        <v>0</v>
      </c>
      <c r="F75" s="1746">
        <v>0</v>
      </c>
      <c r="G75" s="1747">
        <v>0</v>
      </c>
      <c r="H75" s="1760" t="s">
        <v>106</v>
      </c>
      <c r="I75" s="1746">
        <v>0</v>
      </c>
      <c r="J75" s="1746">
        <v>0</v>
      </c>
      <c r="K75" s="1746">
        <v>0</v>
      </c>
      <c r="L75" s="1746">
        <v>0</v>
      </c>
      <c r="M75" s="1746">
        <v>0</v>
      </c>
      <c r="N75" s="1746">
        <v>1E-4</v>
      </c>
      <c r="O75" s="1747">
        <v>1E-4</v>
      </c>
      <c r="P75" s="1760" t="s">
        <v>106</v>
      </c>
      <c r="Q75" s="1746">
        <v>7.420730000000001E-5</v>
      </c>
      <c r="R75" s="1746">
        <v>7.420730000000001E-5</v>
      </c>
      <c r="S75" s="1746">
        <v>7.420730000000001E-5</v>
      </c>
      <c r="T75" s="1746">
        <v>7.420730000000001E-5</v>
      </c>
      <c r="U75" s="1746">
        <v>7.420730000000001E-5</v>
      </c>
      <c r="V75" s="1747">
        <v>7.420730000000001E-5</v>
      </c>
      <c r="W75" s="1760" t="s">
        <v>106</v>
      </c>
      <c r="X75" s="1746">
        <v>7.420730000000001E-5</v>
      </c>
      <c r="Y75" s="1746">
        <v>7.420730000000001E-5</v>
      </c>
      <c r="Z75" s="1746">
        <v>0</v>
      </c>
      <c r="AA75" s="1746">
        <v>0</v>
      </c>
      <c r="AB75" s="1746">
        <v>7.420730000000001E-5</v>
      </c>
      <c r="AC75" s="1747">
        <v>0</v>
      </c>
      <c r="AD75" s="1761" t="s">
        <v>1250</v>
      </c>
      <c r="AE75" s="1779">
        <v>7.420730000000001E-5</v>
      </c>
      <c r="AF75" s="1779">
        <v>0</v>
      </c>
      <c r="AG75" s="1779">
        <v>0</v>
      </c>
      <c r="AH75" s="1779">
        <v>0</v>
      </c>
      <c r="AI75" s="1779">
        <v>0</v>
      </c>
      <c r="AJ75" s="1781">
        <v>0</v>
      </c>
      <c r="AK75" s="1761" t="s">
        <v>1250</v>
      </c>
      <c r="AL75" s="1779">
        <v>0</v>
      </c>
      <c r="AM75" s="1779">
        <v>0</v>
      </c>
      <c r="AN75" s="1779">
        <v>0</v>
      </c>
      <c r="AO75" s="1779">
        <v>0</v>
      </c>
      <c r="AP75" s="1781">
        <v>0</v>
      </c>
      <c r="AQ75" s="1809">
        <v>0</v>
      </c>
      <c r="AR75" s="1761" t="s">
        <v>1250</v>
      </c>
      <c r="AS75" s="1779">
        <v>0</v>
      </c>
      <c r="AT75" s="1779">
        <v>0</v>
      </c>
      <c r="AU75" s="1781">
        <v>0</v>
      </c>
      <c r="AV75" s="1780">
        <v>0</v>
      </c>
      <c r="AW75" s="1779">
        <v>0</v>
      </c>
      <c r="AX75" s="1779">
        <v>0</v>
      </c>
      <c r="AY75" s="1781">
        <v>0</v>
      </c>
    </row>
    <row r="76" spans="1:51" s="76" customFormat="1" ht="14.1" customHeight="1">
      <c r="A76" s="1760" t="s">
        <v>107</v>
      </c>
      <c r="B76" s="1746">
        <v>0</v>
      </c>
      <c r="C76" s="1746">
        <v>0</v>
      </c>
      <c r="D76" s="1746">
        <v>0</v>
      </c>
      <c r="E76" s="1746">
        <v>0</v>
      </c>
      <c r="F76" s="1746">
        <v>0</v>
      </c>
      <c r="G76" s="1747">
        <v>0</v>
      </c>
      <c r="H76" s="1760" t="s">
        <v>107</v>
      </c>
      <c r="I76" s="1746">
        <v>0</v>
      </c>
      <c r="J76" s="1746">
        <v>0</v>
      </c>
      <c r="K76" s="1746">
        <v>0</v>
      </c>
      <c r="L76" s="1746">
        <v>0</v>
      </c>
      <c r="M76" s="1746">
        <v>0</v>
      </c>
      <c r="N76" s="1746">
        <v>36.451599999999999</v>
      </c>
      <c r="O76" s="1747">
        <v>51.028199999999998</v>
      </c>
      <c r="P76" s="1760" t="s">
        <v>107</v>
      </c>
      <c r="Q76" s="1746">
        <v>58.781703206659998</v>
      </c>
      <c r="R76" s="1746">
        <v>54.359703176010001</v>
      </c>
      <c r="S76" s="1746">
        <v>51.651661515250005</v>
      </c>
      <c r="T76" s="1746">
        <v>36.504159937570002</v>
      </c>
      <c r="U76" s="1746">
        <v>34.918772376180002</v>
      </c>
      <c r="V76" s="1747">
        <v>35.300340762110004</v>
      </c>
      <c r="W76" s="1760" t="s">
        <v>107</v>
      </c>
      <c r="X76" s="1746">
        <v>145.62968221173</v>
      </c>
      <c r="Y76" s="1746">
        <v>12.89396448395</v>
      </c>
      <c r="Z76" s="1746">
        <v>11.890099999999999</v>
      </c>
      <c r="AA76" s="1746">
        <v>113.97520000000002</v>
      </c>
      <c r="AB76" s="1746">
        <v>75.903326872839997</v>
      </c>
      <c r="AC76" s="1747">
        <v>8.3948999999999998</v>
      </c>
      <c r="AD76" s="1760" t="s">
        <v>107</v>
      </c>
      <c r="AE76" s="1779">
        <v>442.85997314432001</v>
      </c>
      <c r="AF76" s="1779">
        <v>130.11228092440999</v>
      </c>
      <c r="AG76" s="1779">
        <v>15.44676445721</v>
      </c>
      <c r="AH76" s="1779">
        <v>16.559835856000003</v>
      </c>
      <c r="AI76" s="1779">
        <v>12.487574968060001</v>
      </c>
      <c r="AJ76" s="1781">
        <v>11.679636314469999</v>
      </c>
      <c r="AK76" s="1760" t="s">
        <v>107</v>
      </c>
      <c r="AL76" s="1779">
        <v>658.31369203912004</v>
      </c>
      <c r="AM76" s="1779">
        <v>924.17014529753999</v>
      </c>
      <c r="AN76" s="1779">
        <v>743.74562649049005</v>
      </c>
      <c r="AO76" s="1779">
        <v>895.70890626005007</v>
      </c>
      <c r="AP76" s="1781">
        <v>1971.2584724422998</v>
      </c>
      <c r="AQ76" s="1809">
        <v>977.07430740140001</v>
      </c>
      <c r="AR76" s="1760" t="s">
        <v>107</v>
      </c>
      <c r="AS76" s="1779">
        <v>1356.14814757115</v>
      </c>
      <c r="AT76" s="1779">
        <v>1947.0359376092399</v>
      </c>
      <c r="AU76" s="1781">
        <v>3176.9447983870896</v>
      </c>
      <c r="AV76" s="1780">
        <v>2239.5438997716601</v>
      </c>
      <c r="AW76" s="1779">
        <v>2532.8275826121603</v>
      </c>
      <c r="AX76" s="1779">
        <v>2935.4755145469103</v>
      </c>
      <c r="AY76" s="1781">
        <v>3151.8288655539504</v>
      </c>
    </row>
    <row r="77" spans="1:51" s="76" customFormat="1" ht="14.1" customHeight="1">
      <c r="A77" s="1761" t="s">
        <v>108</v>
      </c>
      <c r="B77" s="1746">
        <v>0</v>
      </c>
      <c r="C77" s="1746">
        <v>0</v>
      </c>
      <c r="D77" s="1746">
        <v>0</v>
      </c>
      <c r="E77" s="1746">
        <v>0</v>
      </c>
      <c r="F77" s="1746">
        <v>0</v>
      </c>
      <c r="G77" s="1747">
        <v>0</v>
      </c>
      <c r="H77" s="1761" t="s">
        <v>108</v>
      </c>
      <c r="I77" s="1746">
        <v>0</v>
      </c>
      <c r="J77" s="1746">
        <v>0</v>
      </c>
      <c r="K77" s="1746">
        <v>0</v>
      </c>
      <c r="L77" s="1746">
        <v>0</v>
      </c>
      <c r="M77" s="1746">
        <v>0</v>
      </c>
      <c r="N77" s="1746">
        <v>1.4675</v>
      </c>
      <c r="O77" s="1747">
        <v>1.5497999999999998</v>
      </c>
      <c r="P77" s="1761" t="s">
        <v>108</v>
      </c>
      <c r="Q77" s="1746">
        <v>6.5935348828300002</v>
      </c>
      <c r="R77" s="1746">
        <v>8.4969669708199991</v>
      </c>
      <c r="S77" s="1746">
        <v>5.9558703020699992</v>
      </c>
      <c r="T77" s="1746">
        <v>2.6276845200799999</v>
      </c>
      <c r="U77" s="1746">
        <v>2.70650741118</v>
      </c>
      <c r="V77" s="1747">
        <v>18.34823279818</v>
      </c>
      <c r="W77" s="1761" t="s">
        <v>108</v>
      </c>
      <c r="X77" s="1746">
        <v>24.782670484699999</v>
      </c>
      <c r="Y77" s="1746">
        <v>1.03021039602</v>
      </c>
      <c r="Z77" s="1746">
        <v>5.5436999999999994</v>
      </c>
      <c r="AA77" s="1746">
        <v>4.7953000000000001</v>
      </c>
      <c r="AB77" s="1746">
        <v>7.6689999999999996</v>
      </c>
      <c r="AC77" s="1747">
        <v>4.9483999999999995</v>
      </c>
      <c r="AD77" s="1760" t="s">
        <v>878</v>
      </c>
      <c r="AE77" s="1779">
        <v>0</v>
      </c>
      <c r="AF77" s="1779">
        <v>0</v>
      </c>
      <c r="AG77" s="1779">
        <v>0</v>
      </c>
      <c r="AH77" s="1779">
        <v>0</v>
      </c>
      <c r="AI77" s="1779">
        <v>0</v>
      </c>
      <c r="AJ77" s="1781">
        <v>0</v>
      </c>
      <c r="AK77" s="1760" t="s">
        <v>878</v>
      </c>
      <c r="AL77" s="1779">
        <v>0</v>
      </c>
      <c r="AM77" s="1779">
        <v>0</v>
      </c>
      <c r="AN77" s="1779">
        <v>0</v>
      </c>
      <c r="AO77" s="1779">
        <v>0</v>
      </c>
      <c r="AP77" s="1781">
        <v>0</v>
      </c>
      <c r="AQ77" s="1809">
        <v>0</v>
      </c>
      <c r="AR77" s="1760" t="s">
        <v>878</v>
      </c>
      <c r="AS77" s="1779">
        <v>0</v>
      </c>
      <c r="AT77" s="1779">
        <v>0</v>
      </c>
      <c r="AU77" s="1781">
        <v>0</v>
      </c>
      <c r="AV77" s="1780">
        <v>0</v>
      </c>
      <c r="AW77" s="1779">
        <v>0</v>
      </c>
      <c r="AX77" s="1779">
        <v>0</v>
      </c>
      <c r="AY77" s="1781">
        <v>0</v>
      </c>
    </row>
    <row r="78" spans="1:51" s="76" customFormat="1" ht="14.1" customHeight="1">
      <c r="A78" s="1765" t="s">
        <v>109</v>
      </c>
      <c r="B78" s="1746">
        <v>0</v>
      </c>
      <c r="C78" s="1746">
        <v>0</v>
      </c>
      <c r="D78" s="1746">
        <v>0</v>
      </c>
      <c r="E78" s="1746">
        <v>0</v>
      </c>
      <c r="F78" s="1746">
        <v>0</v>
      </c>
      <c r="G78" s="1747">
        <v>0</v>
      </c>
      <c r="H78" s="1765" t="s">
        <v>109</v>
      </c>
      <c r="I78" s="1746">
        <v>0</v>
      </c>
      <c r="J78" s="1746">
        <v>0</v>
      </c>
      <c r="K78" s="1746">
        <v>0</v>
      </c>
      <c r="L78" s="1746">
        <v>0</v>
      </c>
      <c r="M78" s="1746">
        <v>0</v>
      </c>
      <c r="N78" s="1746">
        <v>0.17830000000000001</v>
      </c>
      <c r="O78" s="1747">
        <v>0.2838</v>
      </c>
      <c r="P78" s="1765" t="s">
        <v>109</v>
      </c>
      <c r="Q78" s="1746">
        <v>0.22998635344999999</v>
      </c>
      <c r="R78" s="1746">
        <v>0.83194530429000013</v>
      </c>
      <c r="S78" s="1746">
        <v>0.30492364854000004</v>
      </c>
      <c r="T78" s="1746">
        <v>0.28637992385</v>
      </c>
      <c r="U78" s="1746">
        <v>0.21493986939999998</v>
      </c>
      <c r="V78" s="1747">
        <v>0.22267823569999998</v>
      </c>
      <c r="W78" s="1765" t="s">
        <v>109</v>
      </c>
      <c r="X78" s="1746">
        <v>1.3058681680699999</v>
      </c>
      <c r="Y78" s="1746">
        <v>0.24336810275000001</v>
      </c>
      <c r="Z78" s="1746">
        <v>4.2338999999999993</v>
      </c>
      <c r="AA78" s="1746">
        <v>109.1799</v>
      </c>
      <c r="AB78" s="1746">
        <v>0.88532687284</v>
      </c>
      <c r="AC78" s="1747">
        <v>3.4464999999999995</v>
      </c>
      <c r="AD78" s="1761" t="s">
        <v>1251</v>
      </c>
      <c r="AE78" s="1779">
        <v>425.19229055090005</v>
      </c>
      <c r="AF78" s="1779">
        <v>22.409547034229998</v>
      </c>
      <c r="AG78" s="1779">
        <v>15.44676445721</v>
      </c>
      <c r="AH78" s="1779">
        <v>16.559835856000003</v>
      </c>
      <c r="AI78" s="1779">
        <v>12.487574968060001</v>
      </c>
      <c r="AJ78" s="1781">
        <v>11.679636314469999</v>
      </c>
      <c r="AK78" s="1761" t="s">
        <v>1251</v>
      </c>
      <c r="AL78" s="1779">
        <v>658.31369203912004</v>
      </c>
      <c r="AM78" s="1779">
        <v>924.17014529753999</v>
      </c>
      <c r="AN78" s="1779">
        <v>743.74562649049005</v>
      </c>
      <c r="AO78" s="1779">
        <v>895.70890626005007</v>
      </c>
      <c r="AP78" s="1781">
        <v>1971.2584724421399</v>
      </c>
      <c r="AQ78" s="1809">
        <v>977.07430740140001</v>
      </c>
      <c r="AR78" s="1761" t="s">
        <v>1251</v>
      </c>
      <c r="AS78" s="1779">
        <v>1356.14814757115</v>
      </c>
      <c r="AT78" s="1779">
        <v>1947.0359376092399</v>
      </c>
      <c r="AU78" s="1781">
        <v>3176.9447983870896</v>
      </c>
      <c r="AV78" s="1780">
        <v>2239.5438997716601</v>
      </c>
      <c r="AW78" s="1779">
        <v>2532.8275826121603</v>
      </c>
      <c r="AX78" s="1779">
        <v>2935.4755145469103</v>
      </c>
      <c r="AY78" s="1781">
        <v>3151.8288655539504</v>
      </c>
    </row>
    <row r="79" spans="1:51" s="76" customFormat="1" ht="15" customHeight="1">
      <c r="A79" s="1765" t="s">
        <v>110</v>
      </c>
      <c r="B79" s="1746">
        <v>0</v>
      </c>
      <c r="C79" s="1746">
        <v>0</v>
      </c>
      <c r="D79" s="1746">
        <v>0</v>
      </c>
      <c r="E79" s="1746">
        <v>0</v>
      </c>
      <c r="F79" s="1746">
        <v>0</v>
      </c>
      <c r="G79" s="1747">
        <v>0</v>
      </c>
      <c r="H79" s="1765" t="s">
        <v>110</v>
      </c>
      <c r="I79" s="1746">
        <v>0</v>
      </c>
      <c r="J79" s="1746">
        <v>0</v>
      </c>
      <c r="K79" s="1746">
        <v>0</v>
      </c>
      <c r="L79" s="1746">
        <v>0</v>
      </c>
      <c r="M79" s="1746">
        <v>0</v>
      </c>
      <c r="N79" s="1746">
        <v>5.5899999999999998E-2</v>
      </c>
      <c r="O79" s="1747" t="s">
        <v>42</v>
      </c>
      <c r="P79" s="1765" t="s">
        <v>110</v>
      </c>
      <c r="Q79" s="1746">
        <v>2E-3</v>
      </c>
      <c r="R79" s="1746">
        <v>0.44273200000000001</v>
      </c>
      <c r="S79" s="1746">
        <v>0</v>
      </c>
      <c r="T79" s="1746">
        <v>0</v>
      </c>
      <c r="U79" s="1746">
        <v>0</v>
      </c>
      <c r="V79" s="1747">
        <v>0</v>
      </c>
      <c r="W79" s="1765" t="s">
        <v>110</v>
      </c>
      <c r="X79" s="1746">
        <v>0</v>
      </c>
      <c r="Y79" s="1746">
        <v>0</v>
      </c>
      <c r="Z79" s="1746">
        <v>0.376</v>
      </c>
      <c r="AA79" s="1746">
        <v>0.48599999999999999</v>
      </c>
      <c r="AB79" s="1746">
        <v>0</v>
      </c>
      <c r="AC79" s="1747">
        <v>0</v>
      </c>
      <c r="AD79" s="1765" t="s">
        <v>1252</v>
      </c>
      <c r="AE79" s="1779">
        <v>0</v>
      </c>
      <c r="AF79" s="1779">
        <v>0</v>
      </c>
      <c r="AG79" s="1779">
        <v>0</v>
      </c>
      <c r="AH79" s="1779">
        <v>0</v>
      </c>
      <c r="AI79" s="1779">
        <v>0</v>
      </c>
      <c r="AJ79" s="1781">
        <v>0</v>
      </c>
      <c r="AK79" s="1765" t="s">
        <v>1252</v>
      </c>
      <c r="AL79" s="1779">
        <v>0</v>
      </c>
      <c r="AM79" s="1779">
        <v>0</v>
      </c>
      <c r="AN79" s="1779">
        <v>0</v>
      </c>
      <c r="AO79" s="1779">
        <v>0</v>
      </c>
      <c r="AP79" s="1781">
        <v>0</v>
      </c>
      <c r="AQ79" s="1809">
        <v>0</v>
      </c>
      <c r="AR79" s="1765" t="s">
        <v>1252</v>
      </c>
      <c r="AS79" s="1779">
        <v>0</v>
      </c>
      <c r="AT79" s="1779">
        <v>0</v>
      </c>
      <c r="AU79" s="1781">
        <v>0</v>
      </c>
      <c r="AV79" s="1780">
        <v>0</v>
      </c>
      <c r="AW79" s="1779">
        <v>0</v>
      </c>
      <c r="AX79" s="1779">
        <v>0</v>
      </c>
      <c r="AY79" s="1781">
        <v>0</v>
      </c>
    </row>
    <row r="80" spans="1:51" s="76" customFormat="1" ht="14.1" customHeight="1">
      <c r="A80" s="1765" t="s">
        <v>111</v>
      </c>
      <c r="B80" s="1746">
        <v>0</v>
      </c>
      <c r="C80" s="1746">
        <v>0</v>
      </c>
      <c r="D80" s="1746">
        <v>0</v>
      </c>
      <c r="E80" s="1746">
        <v>0</v>
      </c>
      <c r="F80" s="1746">
        <v>0</v>
      </c>
      <c r="G80" s="1747">
        <v>0</v>
      </c>
      <c r="H80" s="1765" t="s">
        <v>111</v>
      </c>
      <c r="I80" s="1746">
        <v>0</v>
      </c>
      <c r="J80" s="1746">
        <v>0</v>
      </c>
      <c r="K80" s="1746">
        <v>0</v>
      </c>
      <c r="L80" s="1746">
        <v>0</v>
      </c>
      <c r="M80" s="1746">
        <v>0</v>
      </c>
      <c r="N80" s="1746">
        <v>9.9099999999999994E-2</v>
      </c>
      <c r="O80" s="1747">
        <v>0.1613</v>
      </c>
      <c r="P80" s="1765" t="s">
        <v>111</v>
      </c>
      <c r="Q80" s="1746">
        <v>0.10060271571999999</v>
      </c>
      <c r="R80" s="1746">
        <v>0.13624244755000001</v>
      </c>
      <c r="S80" s="1746">
        <v>1.141210831E-2</v>
      </c>
      <c r="T80" s="1746">
        <v>7.5640389280000012E-2</v>
      </c>
      <c r="U80" s="1746">
        <v>2.2794867599999998E-3</v>
      </c>
      <c r="V80" s="1747">
        <v>1.6013636899999998E-3</v>
      </c>
      <c r="W80" s="1765" t="s">
        <v>111</v>
      </c>
      <c r="X80" s="1746">
        <v>1.10896662399</v>
      </c>
      <c r="Y80" s="1746">
        <v>3.5832497750000004E-2</v>
      </c>
      <c r="Z80" s="1746">
        <v>3.3910999999999998</v>
      </c>
      <c r="AA80" s="1746">
        <v>1.2090999999999998</v>
      </c>
      <c r="AB80" s="1746">
        <v>0.45450289537999999</v>
      </c>
      <c r="AC80" s="1747">
        <v>3.1431</v>
      </c>
      <c r="AD80" s="1765" t="s">
        <v>190</v>
      </c>
      <c r="AE80" s="1779">
        <v>2264.40622371161</v>
      </c>
      <c r="AF80" s="1779">
        <v>38.344078629110001</v>
      </c>
      <c r="AG80" s="1779">
        <v>38.149032482129996</v>
      </c>
      <c r="AH80" s="1779">
        <v>22.660832808470001</v>
      </c>
      <c r="AI80" s="1779">
        <v>6.9912904766499997</v>
      </c>
      <c r="AJ80" s="1781">
        <v>46.250089702350003</v>
      </c>
      <c r="AK80" s="1765" t="s">
        <v>190</v>
      </c>
      <c r="AL80" s="1779">
        <v>52.700766014820005</v>
      </c>
      <c r="AM80" s="1779">
        <v>30.971271935840001</v>
      </c>
      <c r="AN80" s="1779">
        <v>32.600690876530003</v>
      </c>
      <c r="AO80" s="1779">
        <v>1.1043975826099999</v>
      </c>
      <c r="AP80" s="1781">
        <v>58.308142420439999</v>
      </c>
      <c r="AQ80" s="1809">
        <v>227.77104421795002</v>
      </c>
      <c r="AR80" s="1765" t="s">
        <v>190</v>
      </c>
      <c r="AS80" s="1779">
        <v>64.116411651339988</v>
      </c>
      <c r="AT80" s="1779">
        <v>64.275540412460003</v>
      </c>
      <c r="AU80" s="1781">
        <v>232.24910750967001</v>
      </c>
      <c r="AV80" s="1780">
        <v>213.01828203561999</v>
      </c>
      <c r="AW80" s="1779">
        <v>93.545804616200002</v>
      </c>
      <c r="AX80" s="1779">
        <v>82.707895777619996</v>
      </c>
      <c r="AY80" s="1781">
        <v>107.76296165488002</v>
      </c>
    </row>
    <row r="81" spans="1:51" s="76" customFormat="1" ht="14.1" customHeight="1">
      <c r="A81" s="1765" t="s">
        <v>1642</v>
      </c>
      <c r="B81" s="1746">
        <v>0</v>
      </c>
      <c r="C81" s="1746">
        <v>0</v>
      </c>
      <c r="D81" s="1746">
        <v>0</v>
      </c>
      <c r="E81" s="1746">
        <v>0</v>
      </c>
      <c r="F81" s="1746">
        <v>0</v>
      </c>
      <c r="G81" s="1747">
        <v>0</v>
      </c>
      <c r="H81" s="1765" t="s">
        <v>1642</v>
      </c>
      <c r="I81" s="1746">
        <v>0</v>
      </c>
      <c r="J81" s="1746">
        <v>0</v>
      </c>
      <c r="K81" s="1746">
        <v>0</v>
      </c>
      <c r="L81" s="1746">
        <v>0</v>
      </c>
      <c r="M81" s="1746">
        <v>0</v>
      </c>
      <c r="N81" s="1746">
        <v>2.3E-2</v>
      </c>
      <c r="O81" s="1747">
        <v>0.1149</v>
      </c>
      <c r="P81" s="1765" t="s">
        <v>1642</v>
      </c>
      <c r="Q81" s="1746">
        <v>0.11024180514</v>
      </c>
      <c r="R81" s="1746">
        <v>0.24091683758999999</v>
      </c>
      <c r="S81" s="1746">
        <v>0.29351154023000003</v>
      </c>
      <c r="T81" s="1746">
        <v>0.20985910555000001</v>
      </c>
      <c r="U81" s="1746">
        <v>0.21122611362000002</v>
      </c>
      <c r="V81" s="1747">
        <v>0.20038887866999999</v>
      </c>
      <c r="W81" s="1765" t="s">
        <v>1642</v>
      </c>
      <c r="X81" s="1746">
        <v>0.19418650109999999</v>
      </c>
      <c r="Y81" s="1746">
        <v>0.20321927675000001</v>
      </c>
      <c r="Z81" s="1746">
        <v>0.46679999999999999</v>
      </c>
      <c r="AA81" s="1746">
        <v>0.17249999999999999</v>
      </c>
      <c r="AB81" s="1746">
        <v>0.17288423953999998</v>
      </c>
      <c r="AC81" s="1747">
        <v>0.20269999999999999</v>
      </c>
      <c r="AD81" s="1765" t="s">
        <v>1253</v>
      </c>
      <c r="AE81" s="1779">
        <v>0</v>
      </c>
      <c r="AF81" s="1779">
        <v>0</v>
      </c>
      <c r="AG81" s="1779">
        <v>0</v>
      </c>
      <c r="AH81" s="1779">
        <v>0</v>
      </c>
      <c r="AI81" s="1779">
        <v>0</v>
      </c>
      <c r="AJ81" s="1781">
        <v>0</v>
      </c>
      <c r="AK81" s="1765" t="s">
        <v>1253</v>
      </c>
      <c r="AL81" s="1779">
        <v>0</v>
      </c>
      <c r="AM81" s="1779">
        <v>0</v>
      </c>
      <c r="AN81" s="1779">
        <v>0</v>
      </c>
      <c r="AO81" s="1779">
        <v>0</v>
      </c>
      <c r="AP81" s="1781">
        <v>0</v>
      </c>
      <c r="AQ81" s="1809">
        <v>0</v>
      </c>
      <c r="AR81" s="1765" t="s">
        <v>1253</v>
      </c>
      <c r="AS81" s="1779">
        <v>0</v>
      </c>
      <c r="AT81" s="1779">
        <v>0</v>
      </c>
      <c r="AU81" s="1781">
        <v>0</v>
      </c>
      <c r="AV81" s="1780">
        <v>0</v>
      </c>
      <c r="AW81" s="1779">
        <v>0</v>
      </c>
      <c r="AX81" s="1779">
        <v>0</v>
      </c>
      <c r="AY81" s="1781">
        <v>0</v>
      </c>
    </row>
    <row r="82" spans="1:51" s="76" customFormat="1" ht="14.1" customHeight="1">
      <c r="A82" s="1765" t="s">
        <v>112</v>
      </c>
      <c r="B82" s="1746">
        <v>0</v>
      </c>
      <c r="C82" s="1746">
        <v>0</v>
      </c>
      <c r="D82" s="1746">
        <v>0</v>
      </c>
      <c r="E82" s="1746">
        <v>0</v>
      </c>
      <c r="F82" s="1746">
        <v>0</v>
      </c>
      <c r="G82" s="1747">
        <v>0</v>
      </c>
      <c r="H82" s="1765" t="s">
        <v>112</v>
      </c>
      <c r="I82" s="1746">
        <v>0</v>
      </c>
      <c r="J82" s="1746">
        <v>0</v>
      </c>
      <c r="K82" s="1746">
        <v>0</v>
      </c>
      <c r="L82" s="1746">
        <v>0</v>
      </c>
      <c r="M82" s="1746">
        <v>0</v>
      </c>
      <c r="N82" s="1746">
        <v>2.9999999999999997E-4</v>
      </c>
      <c r="O82" s="1747">
        <v>7.7000000000000002E-3</v>
      </c>
      <c r="P82" s="1765" t="s">
        <v>112</v>
      </c>
      <c r="Q82" s="1746">
        <v>1.7141832589999999E-2</v>
      </c>
      <c r="R82" s="1746">
        <v>1.2054019149999999E-2</v>
      </c>
      <c r="S82" s="1746">
        <v>0</v>
      </c>
      <c r="T82" s="1746">
        <v>8.8042901999999998E-4</v>
      </c>
      <c r="U82" s="1746">
        <v>0</v>
      </c>
      <c r="V82" s="1747">
        <v>2.0687993339999999E-2</v>
      </c>
      <c r="W82" s="1765" t="s">
        <v>112</v>
      </c>
      <c r="X82" s="1746">
        <v>2.71504298E-3</v>
      </c>
      <c r="Y82" s="1746">
        <v>4.3163282499999994E-3</v>
      </c>
      <c r="Z82" s="1746">
        <v>0</v>
      </c>
      <c r="AA82" s="1746">
        <v>107.31230000000001</v>
      </c>
      <c r="AB82" s="1746">
        <v>0.25793973791999997</v>
      </c>
      <c r="AC82" s="1747">
        <v>0.1007</v>
      </c>
      <c r="AD82" s="1765" t="s">
        <v>1254</v>
      </c>
      <c r="AE82" s="1779">
        <v>0</v>
      </c>
      <c r="AF82" s="1779">
        <v>0</v>
      </c>
      <c r="AG82" s="1779">
        <v>0</v>
      </c>
      <c r="AH82" s="1779">
        <v>0</v>
      </c>
      <c r="AI82" s="1779">
        <v>0</v>
      </c>
      <c r="AJ82" s="1781">
        <v>0</v>
      </c>
      <c r="AK82" s="1765" t="s">
        <v>1254</v>
      </c>
      <c r="AL82" s="1779">
        <v>0</v>
      </c>
      <c r="AM82" s="1779">
        <v>0</v>
      </c>
      <c r="AN82" s="1779">
        <v>0</v>
      </c>
      <c r="AO82" s="1779">
        <v>0</v>
      </c>
      <c r="AP82" s="1781">
        <v>0</v>
      </c>
      <c r="AQ82" s="1809">
        <v>0</v>
      </c>
      <c r="AR82" s="1765" t="s">
        <v>1254</v>
      </c>
      <c r="AS82" s="1779">
        <v>0</v>
      </c>
      <c r="AT82" s="1779">
        <v>0</v>
      </c>
      <c r="AU82" s="1781">
        <v>0</v>
      </c>
      <c r="AV82" s="1780">
        <v>0</v>
      </c>
      <c r="AW82" s="1779">
        <v>0</v>
      </c>
      <c r="AX82" s="1779">
        <v>0</v>
      </c>
      <c r="AY82" s="1781">
        <v>0</v>
      </c>
    </row>
    <row r="83" spans="1:51" s="76" customFormat="1" ht="14.1" customHeight="1">
      <c r="A83" s="1760" t="s">
        <v>113</v>
      </c>
      <c r="B83" s="1746">
        <v>0</v>
      </c>
      <c r="C83" s="1746">
        <v>0</v>
      </c>
      <c r="D83" s="1746">
        <v>0</v>
      </c>
      <c r="E83" s="1746">
        <v>0</v>
      </c>
      <c r="F83" s="1746">
        <v>0</v>
      </c>
      <c r="G83" s="1747">
        <v>0</v>
      </c>
      <c r="H83" s="1760" t="s">
        <v>113</v>
      </c>
      <c r="I83" s="1746">
        <v>0</v>
      </c>
      <c r="J83" s="1746">
        <v>0</v>
      </c>
      <c r="K83" s="1746">
        <v>0</v>
      </c>
      <c r="L83" s="1746">
        <v>0</v>
      </c>
      <c r="M83" s="1746">
        <v>0</v>
      </c>
      <c r="N83" s="1746">
        <v>34.805800000000005</v>
      </c>
      <c r="O83" s="1747">
        <v>49.194699999999997</v>
      </c>
      <c r="P83" s="1760" t="s">
        <v>113</v>
      </c>
      <c r="Q83" s="1746">
        <v>51.958181970379997</v>
      </c>
      <c r="R83" s="1746">
        <v>45.030790900900001</v>
      </c>
      <c r="S83" s="1746">
        <v>45.280899031089994</v>
      </c>
      <c r="T83" s="1746">
        <v>33.480126960089997</v>
      </c>
      <c r="U83" s="1746">
        <v>31.836391336089999</v>
      </c>
      <c r="V83" s="1747">
        <v>16.537489092640001</v>
      </c>
      <c r="W83" s="1760" t="s">
        <v>113</v>
      </c>
      <c r="X83" s="1746">
        <v>119.14941263317999</v>
      </c>
      <c r="Y83" s="1746">
        <v>10.547000000000001</v>
      </c>
      <c r="Z83" s="1746">
        <v>2.1124999999999998</v>
      </c>
      <c r="AA83" s="1746">
        <v>0</v>
      </c>
      <c r="AB83" s="1746">
        <v>67.349000000000004</v>
      </c>
      <c r="AC83" s="1747">
        <v>0</v>
      </c>
      <c r="AD83" s="1765" t="s">
        <v>1255</v>
      </c>
      <c r="AE83" s="1779">
        <v>0</v>
      </c>
      <c r="AF83" s="1779">
        <v>0</v>
      </c>
      <c r="AG83" s="1779">
        <v>0</v>
      </c>
      <c r="AH83" s="1779">
        <v>0</v>
      </c>
      <c r="AI83" s="1779">
        <v>0</v>
      </c>
      <c r="AJ83" s="1781">
        <v>0</v>
      </c>
      <c r="AK83" s="1765" t="s">
        <v>1255</v>
      </c>
      <c r="AL83" s="1779">
        <v>0</v>
      </c>
      <c r="AM83" s="1779">
        <v>0</v>
      </c>
      <c r="AN83" s="1779">
        <v>0</v>
      </c>
      <c r="AO83" s="1779">
        <v>0</v>
      </c>
      <c r="AP83" s="1781">
        <v>0</v>
      </c>
      <c r="AQ83" s="1809">
        <v>0</v>
      </c>
      <c r="AR83" s="1765" t="s">
        <v>1255</v>
      </c>
      <c r="AS83" s="1779">
        <v>0</v>
      </c>
      <c r="AT83" s="1779">
        <v>0</v>
      </c>
      <c r="AU83" s="1781">
        <v>0</v>
      </c>
      <c r="AV83" s="1780">
        <v>0</v>
      </c>
      <c r="AW83" s="1779">
        <v>0</v>
      </c>
      <c r="AX83" s="1779">
        <v>0</v>
      </c>
      <c r="AY83" s="1781">
        <v>0</v>
      </c>
    </row>
    <row r="84" spans="1:51" s="76" customFormat="1" ht="14.1" customHeight="1">
      <c r="A84" s="1760" t="s">
        <v>114</v>
      </c>
      <c r="B84" s="1746">
        <v>0</v>
      </c>
      <c r="C84" s="1746">
        <v>0</v>
      </c>
      <c r="D84" s="1746">
        <v>0</v>
      </c>
      <c r="E84" s="1746">
        <v>0</v>
      </c>
      <c r="F84" s="1746">
        <v>0</v>
      </c>
      <c r="G84" s="1747">
        <v>0</v>
      </c>
      <c r="H84" s="1760" t="s">
        <v>114</v>
      </c>
      <c r="I84" s="1746">
        <v>0</v>
      </c>
      <c r="J84" s="1746">
        <v>0</v>
      </c>
      <c r="K84" s="1746">
        <v>0</v>
      </c>
      <c r="L84" s="1746">
        <v>0</v>
      </c>
      <c r="M84" s="1746">
        <v>0</v>
      </c>
      <c r="N84" s="1746" t="s">
        <v>42</v>
      </c>
      <c r="O84" s="1747" t="s">
        <v>42</v>
      </c>
      <c r="P84" s="1760" t="s">
        <v>114</v>
      </c>
      <c r="Q84" s="1746">
        <v>0</v>
      </c>
      <c r="R84" s="1746">
        <v>0</v>
      </c>
      <c r="S84" s="1746">
        <v>0.10996853355</v>
      </c>
      <c r="T84" s="1746">
        <v>0.10996853355</v>
      </c>
      <c r="U84" s="1746">
        <v>0.16093375951</v>
      </c>
      <c r="V84" s="1747">
        <v>0.19194063558999999</v>
      </c>
      <c r="W84" s="1760" t="s">
        <v>114</v>
      </c>
      <c r="X84" s="1746">
        <v>0.39173092577999996</v>
      </c>
      <c r="Y84" s="1746">
        <v>1.0733859851800001</v>
      </c>
      <c r="Z84" s="1746">
        <v>0</v>
      </c>
      <c r="AA84" s="1746">
        <v>0</v>
      </c>
      <c r="AB84" s="1746">
        <v>0</v>
      </c>
      <c r="AC84" s="1747">
        <v>0</v>
      </c>
      <c r="AD84" s="1760" t="s">
        <v>1256</v>
      </c>
      <c r="AE84" s="1779">
        <v>17.66768259342</v>
      </c>
      <c r="AF84" s="1779">
        <v>107.70273389018</v>
      </c>
      <c r="AG84" s="1779">
        <v>0</v>
      </c>
      <c r="AH84" s="1779">
        <v>0</v>
      </c>
      <c r="AI84" s="1779">
        <v>0</v>
      </c>
      <c r="AJ84" s="1781">
        <v>0</v>
      </c>
      <c r="AK84" s="1760" t="s">
        <v>1256</v>
      </c>
      <c r="AL84" s="1779">
        <v>0</v>
      </c>
      <c r="AM84" s="1779">
        <v>0</v>
      </c>
      <c r="AN84" s="1779">
        <v>0</v>
      </c>
      <c r="AO84" s="1779">
        <v>0</v>
      </c>
      <c r="AP84" s="1781">
        <v>1.6000000000000002E-10</v>
      </c>
      <c r="AQ84" s="1809">
        <v>0</v>
      </c>
      <c r="AR84" s="1760" t="s">
        <v>1256</v>
      </c>
      <c r="AS84" s="1779">
        <v>0</v>
      </c>
      <c r="AT84" s="1779">
        <v>0</v>
      </c>
      <c r="AU84" s="1781">
        <v>0</v>
      </c>
      <c r="AV84" s="1780">
        <v>0</v>
      </c>
      <c r="AW84" s="1779">
        <v>0</v>
      </c>
      <c r="AX84" s="1779">
        <v>0</v>
      </c>
      <c r="AY84" s="1781">
        <v>0</v>
      </c>
    </row>
    <row r="85" spans="1:51" s="76" customFormat="1" ht="14.1" customHeight="1">
      <c r="A85" s="1760"/>
      <c r="B85" s="1746"/>
      <c r="C85" s="1746"/>
      <c r="D85" s="1746"/>
      <c r="E85" s="1746"/>
      <c r="F85" s="1746"/>
      <c r="G85" s="1747"/>
      <c r="H85" s="1760"/>
      <c r="I85" s="1746"/>
      <c r="J85" s="1746"/>
      <c r="K85" s="1746"/>
      <c r="L85" s="1746"/>
      <c r="M85" s="1746"/>
      <c r="N85" s="1746"/>
      <c r="O85" s="1747"/>
      <c r="P85" s="1760"/>
      <c r="Q85" s="1746"/>
      <c r="R85" s="1746"/>
      <c r="S85" s="1746"/>
      <c r="T85" s="1746"/>
      <c r="U85" s="1746"/>
      <c r="V85" s="1747"/>
      <c r="W85" s="1760"/>
      <c r="X85" s="1746"/>
      <c r="Y85" s="1746"/>
      <c r="Z85" s="1746"/>
      <c r="AA85" s="1746"/>
      <c r="AB85" s="1746"/>
      <c r="AC85" s="1747"/>
      <c r="AD85" s="1760" t="s">
        <v>1257</v>
      </c>
      <c r="AE85" s="1779">
        <v>0</v>
      </c>
      <c r="AF85" s="1779">
        <v>0</v>
      </c>
      <c r="AG85" s="1779">
        <v>0</v>
      </c>
      <c r="AH85" s="1779">
        <v>0</v>
      </c>
      <c r="AI85" s="1779">
        <v>0</v>
      </c>
      <c r="AJ85" s="1781">
        <v>0</v>
      </c>
      <c r="AK85" s="1760" t="s">
        <v>1257</v>
      </c>
      <c r="AL85" s="1779">
        <v>0</v>
      </c>
      <c r="AM85" s="1779">
        <v>0</v>
      </c>
      <c r="AN85" s="1779">
        <v>0</v>
      </c>
      <c r="AO85" s="1779">
        <v>0</v>
      </c>
      <c r="AP85" s="1781">
        <v>0</v>
      </c>
      <c r="AQ85" s="1809">
        <v>0</v>
      </c>
      <c r="AR85" s="1760" t="s">
        <v>1257</v>
      </c>
      <c r="AS85" s="1779">
        <v>0</v>
      </c>
      <c r="AT85" s="1779">
        <v>0</v>
      </c>
      <c r="AU85" s="1781">
        <v>0</v>
      </c>
      <c r="AV85" s="1780">
        <v>0</v>
      </c>
      <c r="AW85" s="1779">
        <v>0</v>
      </c>
      <c r="AX85" s="1779">
        <v>0</v>
      </c>
      <c r="AY85" s="1781">
        <v>0</v>
      </c>
    </row>
    <row r="86" spans="1:51" s="76" customFormat="1" ht="14.1" customHeight="1">
      <c r="A86" s="1760" t="s">
        <v>115</v>
      </c>
      <c r="B86" s="1746">
        <v>0</v>
      </c>
      <c r="C86" s="1746">
        <v>0</v>
      </c>
      <c r="D86" s="1746">
        <v>0</v>
      </c>
      <c r="E86" s="1746">
        <v>0</v>
      </c>
      <c r="F86" s="1746">
        <v>0</v>
      </c>
      <c r="G86" s="1747">
        <v>0</v>
      </c>
      <c r="H86" s="1760" t="s">
        <v>115</v>
      </c>
      <c r="I86" s="1746">
        <v>0</v>
      </c>
      <c r="J86" s="1746">
        <v>0</v>
      </c>
      <c r="K86" s="1746">
        <v>0</v>
      </c>
      <c r="L86" s="1746">
        <v>0</v>
      </c>
      <c r="M86" s="1746">
        <v>0</v>
      </c>
      <c r="N86" s="1746">
        <v>5.7723999999999993</v>
      </c>
      <c r="O86" s="1747">
        <v>3.4618000000000002</v>
      </c>
      <c r="P86" s="1760" t="s">
        <v>115</v>
      </c>
      <c r="Q86" s="1746">
        <v>3.3576349223199942</v>
      </c>
      <c r="R86" s="1746">
        <v>3.8665950112899883</v>
      </c>
      <c r="S86" s="1746">
        <v>13.638404387590068</v>
      </c>
      <c r="T86" s="1746">
        <v>5.7669158976699695</v>
      </c>
      <c r="U86" s="1746">
        <v>9.3012332276700764</v>
      </c>
      <c r="V86" s="1747">
        <v>1.0823736706200289</v>
      </c>
      <c r="W86" s="1760" t="s">
        <v>115</v>
      </c>
      <c r="X86" s="1746">
        <v>10.470370206970022</v>
      </c>
      <c r="Y86" s="1746">
        <v>1.8790229813200421</v>
      </c>
      <c r="Z86" s="1746">
        <v>0.1255</v>
      </c>
      <c r="AA86" s="1746">
        <v>0</v>
      </c>
      <c r="AB86" s="1746">
        <v>0</v>
      </c>
      <c r="AC86" s="1747">
        <v>0.90700000000000003</v>
      </c>
      <c r="AD86" s="1760" t="s">
        <v>1258</v>
      </c>
      <c r="AE86" s="1779">
        <v>300.34909491640997</v>
      </c>
      <c r="AF86" s="1779">
        <v>563.66188464046991</v>
      </c>
      <c r="AG86" s="1779">
        <v>1252.2616477077402</v>
      </c>
      <c r="AH86" s="1779">
        <v>63.772460022530005</v>
      </c>
      <c r="AI86" s="1779">
        <v>529.61831287722998</v>
      </c>
      <c r="AJ86" s="1781">
        <v>3920.45388071467</v>
      </c>
      <c r="AK86" s="1760" t="s">
        <v>1258</v>
      </c>
      <c r="AL86" s="1779">
        <v>5176.36877399896</v>
      </c>
      <c r="AM86" s="1779">
        <v>2.6265004599999998E-3</v>
      </c>
      <c r="AN86" s="1779">
        <v>2.5079634287400001</v>
      </c>
      <c r="AO86" s="1779">
        <v>1.7571508531500002</v>
      </c>
      <c r="AP86" s="1781">
        <v>14.22198343712</v>
      </c>
      <c r="AQ86" s="1809">
        <v>2.6892774618600002</v>
      </c>
      <c r="AR86" s="1760" t="s">
        <v>1258</v>
      </c>
      <c r="AS86" s="1779">
        <v>28.83354698898</v>
      </c>
      <c r="AT86" s="1779">
        <v>6.4783491206999999</v>
      </c>
      <c r="AU86" s="1781">
        <v>0.35702000045999999</v>
      </c>
      <c r="AV86" s="1780">
        <v>6.000046E-5</v>
      </c>
      <c r="AW86" s="1779">
        <v>2.0000459999999997E-5</v>
      </c>
      <c r="AX86" s="1779">
        <v>21.824628977069999</v>
      </c>
      <c r="AY86" s="1781">
        <v>1.1950115E-4</v>
      </c>
    </row>
    <row r="87" spans="1:51" s="76" customFormat="1" ht="14.1" customHeight="1">
      <c r="A87" s="1760" t="s">
        <v>116</v>
      </c>
      <c r="B87" s="1746">
        <v>0</v>
      </c>
      <c r="C87" s="1746">
        <v>0</v>
      </c>
      <c r="D87" s="1746">
        <v>0</v>
      </c>
      <c r="E87" s="1746">
        <v>0</v>
      </c>
      <c r="F87" s="1746">
        <v>0</v>
      </c>
      <c r="G87" s="1747">
        <v>0</v>
      </c>
      <c r="H87" s="1760" t="s">
        <v>116</v>
      </c>
      <c r="I87" s="1746">
        <v>0</v>
      </c>
      <c r="J87" s="1746">
        <v>0</v>
      </c>
      <c r="K87" s="1746">
        <v>0</v>
      </c>
      <c r="L87" s="1746">
        <v>0</v>
      </c>
      <c r="M87" s="1746">
        <v>0</v>
      </c>
      <c r="N87" s="1746">
        <v>0</v>
      </c>
      <c r="O87" s="1747">
        <v>0</v>
      </c>
      <c r="P87" s="1760" t="s">
        <v>116</v>
      </c>
      <c r="Q87" s="1746">
        <v>6.5378299999999999E-6</v>
      </c>
      <c r="R87" s="1746">
        <v>6.5378299999999999E-6</v>
      </c>
      <c r="S87" s="1746">
        <v>6.5378299999999999E-6</v>
      </c>
      <c r="T87" s="1746">
        <v>6.5378299999999999E-6</v>
      </c>
      <c r="U87" s="1746">
        <v>6.5378299999999999E-6</v>
      </c>
      <c r="V87" s="1747">
        <v>6.5378299999999999E-6</v>
      </c>
      <c r="W87" s="1760" t="s">
        <v>116</v>
      </c>
      <c r="X87" s="1746">
        <v>6.5378299999999999E-6</v>
      </c>
      <c r="Y87" s="1797">
        <v>6.5378299999999999E-6</v>
      </c>
      <c r="Z87" s="1797">
        <v>0</v>
      </c>
      <c r="AA87" s="1797">
        <v>0</v>
      </c>
      <c r="AB87" s="1797">
        <v>0</v>
      </c>
      <c r="AC87" s="1798">
        <v>0</v>
      </c>
      <c r="AD87" s="1760" t="s">
        <v>1259</v>
      </c>
      <c r="AE87" s="1779">
        <v>4.6924528295500005</v>
      </c>
      <c r="AF87" s="1779">
        <v>172.45128974789003</v>
      </c>
      <c r="AG87" s="1779">
        <v>166.09917749246</v>
      </c>
      <c r="AH87" s="1779">
        <v>195.84444573096999</v>
      </c>
      <c r="AI87" s="1779">
        <v>238.32360829889001</v>
      </c>
      <c r="AJ87" s="1781">
        <v>297.42342983023997</v>
      </c>
      <c r="AK87" s="1760" t="s">
        <v>1259</v>
      </c>
      <c r="AL87" s="1779">
        <v>348.72980936803003</v>
      </c>
      <c r="AM87" s="1779">
        <v>402.15662679533</v>
      </c>
      <c r="AN87" s="1779">
        <v>449.94153984946001</v>
      </c>
      <c r="AO87" s="1779">
        <v>531.11688869618001</v>
      </c>
      <c r="AP87" s="1781">
        <v>528.09811969947998</v>
      </c>
      <c r="AQ87" s="1809">
        <v>528.09811969947998</v>
      </c>
      <c r="AR87" s="1760" t="s">
        <v>1259</v>
      </c>
      <c r="AS87" s="1779">
        <v>535.13635856881001</v>
      </c>
      <c r="AT87" s="1779">
        <v>543.22085764582005</v>
      </c>
      <c r="AU87" s="1781">
        <v>556.2247358950101</v>
      </c>
      <c r="AV87" s="1780">
        <v>556.2247358950101</v>
      </c>
      <c r="AW87" s="1779">
        <v>572.35920062759999</v>
      </c>
      <c r="AX87" s="1779">
        <v>578.11677658643998</v>
      </c>
      <c r="AY87" s="1781">
        <v>589.84340277183003</v>
      </c>
    </row>
    <row r="88" spans="1:51" s="76" customFormat="1" ht="14.1" customHeight="1">
      <c r="A88" s="1760" t="s">
        <v>117</v>
      </c>
      <c r="B88" s="1746">
        <v>0</v>
      </c>
      <c r="C88" s="1746">
        <v>0</v>
      </c>
      <c r="D88" s="1746">
        <v>0</v>
      </c>
      <c r="E88" s="1746">
        <v>0</v>
      </c>
      <c r="F88" s="1746">
        <v>0</v>
      </c>
      <c r="G88" s="1747">
        <v>0</v>
      </c>
      <c r="H88" s="1760" t="s">
        <v>117</v>
      </c>
      <c r="I88" s="1746">
        <v>0</v>
      </c>
      <c r="J88" s="1746">
        <v>0</v>
      </c>
      <c r="K88" s="1746">
        <v>0</v>
      </c>
      <c r="L88" s="1746">
        <v>0</v>
      </c>
      <c r="M88" s="1746">
        <v>0</v>
      </c>
      <c r="N88" s="1746">
        <v>1.1777</v>
      </c>
      <c r="O88" s="1747">
        <v>0.68559999999999999</v>
      </c>
      <c r="P88" s="1760" t="s">
        <v>117</v>
      </c>
      <c r="Q88" s="1746">
        <v>0.32575502889999997</v>
      </c>
      <c r="R88" s="1746">
        <v>31.42116118257</v>
      </c>
      <c r="S88" s="1746">
        <v>1.3421421177699999</v>
      </c>
      <c r="T88" s="1746">
        <v>104.09849079525999</v>
      </c>
      <c r="U88" s="1746">
        <v>85.577168378259998</v>
      </c>
      <c r="V88" s="1747">
        <v>29.424176640919999</v>
      </c>
      <c r="W88" s="1760" t="s">
        <v>117</v>
      </c>
      <c r="X88" s="1746">
        <v>2.1926659324899997</v>
      </c>
      <c r="Y88" s="1746">
        <v>5.9999999999999995E-4</v>
      </c>
      <c r="Z88" s="1746">
        <v>8.9999999999999998E-4</v>
      </c>
      <c r="AA88" s="1746">
        <v>23.206900000000001</v>
      </c>
      <c r="AB88" s="1746">
        <v>240.42228871582995</v>
      </c>
      <c r="AC88" s="1747">
        <v>29.691295000000004</v>
      </c>
      <c r="AD88" s="1760" t="s">
        <v>117</v>
      </c>
      <c r="AE88" s="1779">
        <v>103.46733001743</v>
      </c>
      <c r="AF88" s="1779">
        <v>122.80708486117001</v>
      </c>
      <c r="AG88" s="1779">
        <v>91.667394267469973</v>
      </c>
      <c r="AH88" s="1779">
        <v>190.75054635853999</v>
      </c>
      <c r="AI88" s="1779">
        <v>56.179844198519994</v>
      </c>
      <c r="AJ88" s="1781">
        <v>168.54740879939999</v>
      </c>
      <c r="AK88" s="1760" t="s">
        <v>117</v>
      </c>
      <c r="AL88" s="1779">
        <v>132.91901269092997</v>
      </c>
      <c r="AM88" s="1779">
        <v>160.54045288308001</v>
      </c>
      <c r="AN88" s="1779">
        <v>131.61238968225999</v>
      </c>
      <c r="AO88" s="1779">
        <v>152.64102098857998</v>
      </c>
      <c r="AP88" s="1781">
        <v>87.972545666339983</v>
      </c>
      <c r="AQ88" s="1809">
        <v>88.011389594090133</v>
      </c>
      <c r="AR88" s="1760" t="s">
        <v>117</v>
      </c>
      <c r="AS88" s="1779">
        <v>88.294341397780002</v>
      </c>
      <c r="AT88" s="1779">
        <v>108.50112565153999</v>
      </c>
      <c r="AU88" s="1781">
        <v>248.09935062433999</v>
      </c>
      <c r="AV88" s="1780">
        <v>273.70284073697007</v>
      </c>
      <c r="AW88" s="1779">
        <v>267.9257180303</v>
      </c>
      <c r="AX88" s="1779">
        <v>226.36921488279009</v>
      </c>
      <c r="AY88" s="1781">
        <v>539.73759918977009</v>
      </c>
    </row>
    <row r="89" spans="1:51" s="76" customFormat="1" ht="15" customHeight="1">
      <c r="A89" s="1760" t="s">
        <v>118</v>
      </c>
      <c r="B89" s="1746">
        <v>0</v>
      </c>
      <c r="C89" s="1746">
        <v>0</v>
      </c>
      <c r="D89" s="1746">
        <v>0</v>
      </c>
      <c r="E89" s="1746">
        <v>0</v>
      </c>
      <c r="F89" s="1746">
        <v>0</v>
      </c>
      <c r="G89" s="1747">
        <v>0</v>
      </c>
      <c r="H89" s="1760" t="s">
        <v>118</v>
      </c>
      <c r="I89" s="1746">
        <v>0</v>
      </c>
      <c r="J89" s="1746">
        <v>0</v>
      </c>
      <c r="K89" s="1746">
        <v>0</v>
      </c>
      <c r="L89" s="1746">
        <v>0</v>
      </c>
      <c r="M89" s="1746">
        <v>0</v>
      </c>
      <c r="N89" s="1746">
        <v>1.1777</v>
      </c>
      <c r="O89" s="1747">
        <v>0.68559999999999999</v>
      </c>
      <c r="P89" s="1760" t="s">
        <v>118</v>
      </c>
      <c r="Q89" s="1746">
        <v>0.32575502889999997</v>
      </c>
      <c r="R89" s="1746">
        <v>31.42116118257</v>
      </c>
      <c r="S89" s="1746">
        <v>1.3421421177699999</v>
      </c>
      <c r="T89" s="1746">
        <v>104.09849079525999</v>
      </c>
      <c r="U89" s="1746">
        <v>85.577168378259998</v>
      </c>
      <c r="V89" s="1747">
        <v>29.424176640919999</v>
      </c>
      <c r="W89" s="1760" t="s">
        <v>118</v>
      </c>
      <c r="X89" s="1746">
        <v>2.1926659324899997</v>
      </c>
      <c r="Y89" s="1746">
        <v>5.9999999999999995E-4</v>
      </c>
      <c r="Z89" s="1746">
        <v>8.9999999999999998E-4</v>
      </c>
      <c r="AA89" s="1746">
        <v>23.206900000000001</v>
      </c>
      <c r="AB89" s="1746">
        <v>240.42228871582995</v>
      </c>
      <c r="AC89" s="1747">
        <v>29.691295000000004</v>
      </c>
      <c r="AD89" s="1760" t="s">
        <v>1260</v>
      </c>
      <c r="AE89" s="1779">
        <v>103.46733001743</v>
      </c>
      <c r="AF89" s="1779">
        <v>122.80708486117001</v>
      </c>
      <c r="AG89" s="1779">
        <v>91.667394267469973</v>
      </c>
      <c r="AH89" s="1779">
        <v>190.75054635853999</v>
      </c>
      <c r="AI89" s="1779">
        <v>56.179844198519994</v>
      </c>
      <c r="AJ89" s="1781">
        <v>168.54740879939999</v>
      </c>
      <c r="AK89" s="1760" t="s">
        <v>1260</v>
      </c>
      <c r="AL89" s="1779">
        <v>132.91901269092997</v>
      </c>
      <c r="AM89" s="1779">
        <v>160.54045288308001</v>
      </c>
      <c r="AN89" s="1779">
        <v>131.61238968225999</v>
      </c>
      <c r="AO89" s="1779">
        <v>152.64102098857998</v>
      </c>
      <c r="AP89" s="1799">
        <v>87.972545666339983</v>
      </c>
      <c r="AQ89" s="1809">
        <v>88.011389594090133</v>
      </c>
      <c r="AR89" s="1760" t="s">
        <v>1260</v>
      </c>
      <c r="AS89" s="1779">
        <v>88.294341397780002</v>
      </c>
      <c r="AT89" s="1779">
        <v>108.50112565153999</v>
      </c>
      <c r="AU89" s="1799">
        <v>248.09935062433999</v>
      </c>
      <c r="AV89" s="1780">
        <v>273.70284073697007</v>
      </c>
      <c r="AW89" s="1779">
        <v>267.9257180303</v>
      </c>
      <c r="AX89" s="1779">
        <v>226.36921488279009</v>
      </c>
      <c r="AY89" s="1799">
        <v>539.73759918977009</v>
      </c>
    </row>
    <row r="90" spans="1:51" s="76" customFormat="1" ht="14.1" customHeight="1">
      <c r="A90" s="1760"/>
      <c r="B90" s="1746"/>
      <c r="C90" s="1746"/>
      <c r="D90" s="1746"/>
      <c r="E90" s="1746"/>
      <c r="F90" s="1746"/>
      <c r="G90" s="1747"/>
      <c r="H90" s="1760"/>
      <c r="I90" s="1746"/>
      <c r="J90" s="1746"/>
      <c r="K90" s="1746"/>
      <c r="L90" s="1746"/>
      <c r="M90" s="1746"/>
      <c r="N90" s="1746"/>
      <c r="O90" s="1747"/>
      <c r="P90" s="1760"/>
      <c r="Q90" s="1746"/>
      <c r="R90" s="1746"/>
      <c r="S90" s="1746"/>
      <c r="T90" s="1746"/>
      <c r="U90" s="1746"/>
      <c r="V90" s="1747"/>
      <c r="W90" s="1760"/>
      <c r="X90" s="1746"/>
      <c r="Y90" s="1746"/>
      <c r="Z90" s="1746"/>
      <c r="AA90" s="1746"/>
      <c r="AB90" s="1746"/>
      <c r="AC90" s="1747"/>
      <c r="AD90" s="1760" t="s">
        <v>950</v>
      </c>
      <c r="AE90" s="1779">
        <v>0</v>
      </c>
      <c r="AF90" s="1779">
        <v>0</v>
      </c>
      <c r="AG90" s="1779">
        <v>0</v>
      </c>
      <c r="AH90" s="1779">
        <v>0</v>
      </c>
      <c r="AI90" s="1779">
        <v>0</v>
      </c>
      <c r="AJ90" s="1781">
        <v>0</v>
      </c>
      <c r="AK90" s="1760" t="s">
        <v>950</v>
      </c>
      <c r="AL90" s="1779">
        <v>0</v>
      </c>
      <c r="AM90" s="1779">
        <v>0</v>
      </c>
      <c r="AN90" s="1779">
        <v>0</v>
      </c>
      <c r="AO90" s="1779">
        <v>0</v>
      </c>
      <c r="AP90" s="1781">
        <v>0</v>
      </c>
      <c r="AQ90" s="1809">
        <v>0</v>
      </c>
      <c r="AR90" s="1760" t="s">
        <v>950</v>
      </c>
      <c r="AS90" s="1779">
        <v>0</v>
      </c>
      <c r="AT90" s="1779">
        <v>0</v>
      </c>
      <c r="AU90" s="1781">
        <v>0</v>
      </c>
      <c r="AV90" s="1780">
        <v>0</v>
      </c>
      <c r="AW90" s="1779">
        <v>0</v>
      </c>
      <c r="AX90" s="1779">
        <v>0</v>
      </c>
      <c r="AY90" s="1781">
        <v>0</v>
      </c>
    </row>
    <row r="91" spans="1:51" s="76" customFormat="1" ht="14.1" customHeight="1">
      <c r="A91" s="1760"/>
      <c r="B91" s="1746"/>
      <c r="C91" s="1746"/>
      <c r="D91" s="1746"/>
      <c r="E91" s="1746"/>
      <c r="F91" s="1746"/>
      <c r="G91" s="1747"/>
      <c r="H91" s="1760"/>
      <c r="I91" s="1746"/>
      <c r="J91" s="1746"/>
      <c r="K91" s="1746"/>
      <c r="L91" s="1746"/>
      <c r="M91" s="1746"/>
      <c r="N91" s="1746"/>
      <c r="O91" s="1747"/>
      <c r="P91" s="1760"/>
      <c r="Q91" s="1746"/>
      <c r="R91" s="1746"/>
      <c r="S91" s="1746"/>
      <c r="T91" s="1746"/>
      <c r="U91" s="1746"/>
      <c r="V91" s="1747"/>
      <c r="W91" s="1760"/>
      <c r="X91" s="1746"/>
      <c r="Y91" s="1746"/>
      <c r="Z91" s="1746"/>
      <c r="AA91" s="1746"/>
      <c r="AB91" s="1746"/>
      <c r="AC91" s="1747"/>
      <c r="AD91" s="1760" t="s">
        <v>1261</v>
      </c>
      <c r="AE91" s="1779">
        <v>0</v>
      </c>
      <c r="AF91" s="1779">
        <v>31.965897931619999</v>
      </c>
      <c r="AG91" s="1779">
        <v>32.272887160090001</v>
      </c>
      <c r="AH91" s="1779">
        <v>15.78616014156</v>
      </c>
      <c r="AI91" s="1779">
        <v>11.91285030399</v>
      </c>
      <c r="AJ91" s="1781">
        <v>20.909970521209999</v>
      </c>
      <c r="AK91" s="1760" t="s">
        <v>1261</v>
      </c>
      <c r="AL91" s="1779">
        <v>28.47510433255</v>
      </c>
      <c r="AM91" s="1779">
        <v>28.300613856230001</v>
      </c>
      <c r="AN91" s="1779">
        <v>28.32415460623</v>
      </c>
      <c r="AO91" s="1779">
        <v>28.324247444339999</v>
      </c>
      <c r="AP91" s="1781">
        <v>32.403198390020002</v>
      </c>
      <c r="AQ91" s="1809">
        <v>32.403198390020002</v>
      </c>
      <c r="AR91" s="1760" t="s">
        <v>1261</v>
      </c>
      <c r="AS91" s="1779">
        <v>32.403198390020002</v>
      </c>
      <c r="AT91" s="1779">
        <v>30.984151036549999</v>
      </c>
      <c r="AU91" s="1781">
        <v>30.984151036549999</v>
      </c>
      <c r="AV91" s="1780">
        <v>30.984151036549999</v>
      </c>
      <c r="AW91" s="1779">
        <v>30.984151036549999</v>
      </c>
      <c r="AX91" s="1779">
        <v>30.984151036549999</v>
      </c>
      <c r="AY91" s="1781">
        <v>30.984151036549999</v>
      </c>
    </row>
    <row r="92" spans="1:51" s="1789" customFormat="1" ht="14.1" customHeight="1">
      <c r="A92" s="1762"/>
      <c r="B92" s="1748"/>
      <c r="C92" s="1748"/>
      <c r="D92" s="1748"/>
      <c r="E92" s="1748"/>
      <c r="F92" s="1748"/>
      <c r="G92" s="1749"/>
      <c r="H92" s="1762"/>
      <c r="I92" s="1748"/>
      <c r="J92" s="1748"/>
      <c r="K92" s="1748"/>
      <c r="L92" s="1748"/>
      <c r="M92" s="1748"/>
      <c r="N92" s="1748"/>
      <c r="O92" s="1749"/>
      <c r="P92" s="1762"/>
      <c r="Q92" s="1748"/>
      <c r="R92" s="1748"/>
      <c r="S92" s="1748"/>
      <c r="T92" s="1748"/>
      <c r="U92" s="1748"/>
      <c r="V92" s="1749"/>
      <c r="W92" s="1762"/>
      <c r="X92" s="1748"/>
      <c r="Y92" s="1748"/>
      <c r="Z92" s="1748"/>
      <c r="AA92" s="1748"/>
      <c r="AB92" s="1748"/>
      <c r="AC92" s="1749"/>
      <c r="AD92" s="1762" t="s">
        <v>1262</v>
      </c>
      <c r="AE92" s="1786">
        <v>0</v>
      </c>
      <c r="AF92" s="1786">
        <v>10.924714375610002</v>
      </c>
      <c r="AG92" s="1786">
        <v>8.5457543935700002</v>
      </c>
      <c r="AH92" s="1786">
        <v>1.4211959935099998</v>
      </c>
      <c r="AI92" s="1786">
        <v>37.09000917457</v>
      </c>
      <c r="AJ92" s="1787">
        <v>42.50459040762</v>
      </c>
      <c r="AK92" s="1762" t="s">
        <v>1262</v>
      </c>
      <c r="AL92" s="1786">
        <v>42.91381322102</v>
      </c>
      <c r="AM92" s="1786">
        <v>47.682080625349997</v>
      </c>
      <c r="AN92" s="1786">
        <v>47.679585187379999</v>
      </c>
      <c r="AO92" s="1786">
        <v>47.762013873709996</v>
      </c>
      <c r="AP92" s="1787">
        <v>43.655074694169997</v>
      </c>
      <c r="AQ92" s="1810">
        <v>43.654967102940006</v>
      </c>
      <c r="AR92" s="1762" t="s">
        <v>1262</v>
      </c>
      <c r="AS92" s="1786">
        <v>43.655463193499997</v>
      </c>
      <c r="AT92" s="1786">
        <v>43.655396923809995</v>
      </c>
      <c r="AU92" s="1787">
        <v>43.649556689410005</v>
      </c>
      <c r="AV92" s="1788">
        <v>43.657184091030004</v>
      </c>
      <c r="AW92" s="1786">
        <v>43.654094091029997</v>
      </c>
      <c r="AX92" s="1786">
        <v>43.654929511330003</v>
      </c>
      <c r="AY92" s="1787">
        <v>43.650138180239999</v>
      </c>
    </row>
    <row r="93" spans="1:51" s="1778" customFormat="1" ht="14.1" customHeight="1">
      <c r="A93" s="1760" t="s">
        <v>119</v>
      </c>
      <c r="B93" s="1746">
        <v>0</v>
      </c>
      <c r="C93" s="1746">
        <v>0</v>
      </c>
      <c r="D93" s="1746">
        <v>0</v>
      </c>
      <c r="E93" s="1746">
        <v>0</v>
      </c>
      <c r="F93" s="1746">
        <v>0</v>
      </c>
      <c r="G93" s="1747">
        <v>0</v>
      </c>
      <c r="H93" s="1760" t="s">
        <v>119</v>
      </c>
      <c r="I93" s="1746">
        <v>0</v>
      </c>
      <c r="J93" s="1746">
        <v>0</v>
      </c>
      <c r="K93" s="1746">
        <v>0</v>
      </c>
      <c r="L93" s="1746">
        <v>0</v>
      </c>
      <c r="M93" s="1746">
        <v>0</v>
      </c>
      <c r="N93" s="1746">
        <v>0.98370000000000002</v>
      </c>
      <c r="O93" s="1747">
        <v>0.8052999999999999</v>
      </c>
      <c r="P93" s="1760" t="s">
        <v>119</v>
      </c>
      <c r="Q93" s="1746">
        <v>0.22577806914000001</v>
      </c>
      <c r="R93" s="1746">
        <v>2.6688884010700002</v>
      </c>
      <c r="S93" s="1746">
        <v>6.7879290855599992</v>
      </c>
      <c r="T93" s="1746">
        <v>19.885361618139999</v>
      </c>
      <c r="U93" s="1746">
        <v>22.030134098659996</v>
      </c>
      <c r="V93" s="1747">
        <v>25.410592869199998</v>
      </c>
      <c r="W93" s="1760" t="s">
        <v>119</v>
      </c>
      <c r="X93" s="1746">
        <v>10.780920811530001</v>
      </c>
      <c r="Y93" s="1746">
        <v>36.482429350490001</v>
      </c>
      <c r="Z93" s="1746">
        <v>0.1056</v>
      </c>
      <c r="AA93" s="1746">
        <v>44.219699999999996</v>
      </c>
      <c r="AB93" s="1746">
        <v>58.544053896380007</v>
      </c>
      <c r="AC93" s="1747">
        <v>5.8371000000000004</v>
      </c>
      <c r="AD93" s="1760" t="s">
        <v>119</v>
      </c>
      <c r="AE93" s="1779">
        <v>152.18314520257999</v>
      </c>
      <c r="AF93" s="1779">
        <v>196.11238266612</v>
      </c>
      <c r="AG93" s="1779">
        <v>3.1850319322300003</v>
      </c>
      <c r="AH93" s="1779">
        <v>0.25646501255000004</v>
      </c>
      <c r="AI93" s="1779">
        <v>47.631273845370004</v>
      </c>
      <c r="AJ93" s="1781">
        <v>0</v>
      </c>
      <c r="AK93" s="1760" t="s">
        <v>119</v>
      </c>
      <c r="AL93" s="1779">
        <v>0</v>
      </c>
      <c r="AM93" s="1779">
        <v>0</v>
      </c>
      <c r="AN93" s="1779">
        <v>0</v>
      </c>
      <c r="AO93" s="1779">
        <v>0</v>
      </c>
      <c r="AP93" s="1781">
        <v>0</v>
      </c>
      <c r="AQ93" s="1809">
        <v>0</v>
      </c>
      <c r="AR93" s="1760" t="s">
        <v>119</v>
      </c>
      <c r="AS93" s="1779">
        <v>0</v>
      </c>
      <c r="AT93" s="1779">
        <v>0</v>
      </c>
      <c r="AU93" s="1781">
        <v>0</v>
      </c>
      <c r="AV93" s="1780">
        <v>0</v>
      </c>
      <c r="AW93" s="1779">
        <v>0</v>
      </c>
      <c r="AX93" s="1779">
        <v>0</v>
      </c>
      <c r="AY93" s="1781">
        <v>0</v>
      </c>
    </row>
    <row r="94" spans="1:51" s="1800" customFormat="1" ht="14.1" customHeight="1">
      <c r="A94" s="1766" t="s">
        <v>120</v>
      </c>
      <c r="B94" s="1746">
        <v>0</v>
      </c>
      <c r="C94" s="1746">
        <v>0</v>
      </c>
      <c r="D94" s="1746">
        <v>0</v>
      </c>
      <c r="E94" s="1746">
        <v>0</v>
      </c>
      <c r="F94" s="1746">
        <v>0</v>
      </c>
      <c r="G94" s="1747">
        <v>0</v>
      </c>
      <c r="H94" s="1766" t="s">
        <v>120</v>
      </c>
      <c r="I94" s="1746">
        <v>0</v>
      </c>
      <c r="J94" s="1746">
        <v>0</v>
      </c>
      <c r="K94" s="1746">
        <v>0</v>
      </c>
      <c r="L94" s="1746">
        <v>0</v>
      </c>
      <c r="M94" s="1746">
        <v>0</v>
      </c>
      <c r="N94" s="1746">
        <v>0.42610000000000003</v>
      </c>
      <c r="O94" s="1747">
        <v>0.77279999999999993</v>
      </c>
      <c r="P94" s="1766" t="s">
        <v>120</v>
      </c>
      <c r="Q94" s="1746">
        <v>0.22050845562000002</v>
      </c>
      <c r="R94" s="1746">
        <v>2.6510192664400001</v>
      </c>
      <c r="S94" s="1746">
        <v>1.2553059681800001</v>
      </c>
      <c r="T94" s="1746">
        <v>0.78756431970000007</v>
      </c>
      <c r="U94" s="1746">
        <v>1.1472336088599999</v>
      </c>
      <c r="V94" s="1747">
        <v>0.17320734337999999</v>
      </c>
      <c r="W94" s="1766" t="s">
        <v>120</v>
      </c>
      <c r="X94" s="1746">
        <v>3.7551082472399999</v>
      </c>
      <c r="Y94" s="1746">
        <v>25.602048497119998</v>
      </c>
      <c r="Z94" s="1746">
        <v>9.8299999999999998E-2</v>
      </c>
      <c r="AA94" s="1746">
        <v>41.983699999999999</v>
      </c>
      <c r="AB94" s="1746">
        <v>55.887656834660007</v>
      </c>
      <c r="AC94" s="1747">
        <v>5.8371000000000004</v>
      </c>
      <c r="AD94" s="1760" t="s">
        <v>1263</v>
      </c>
      <c r="AE94" s="1779">
        <v>152.18314520257999</v>
      </c>
      <c r="AF94" s="1779">
        <v>196.11238266612</v>
      </c>
      <c r="AG94" s="1779">
        <v>3.1850319322300003</v>
      </c>
      <c r="AH94" s="1779">
        <v>0.25646501255000004</v>
      </c>
      <c r="AI94" s="1779">
        <v>47.631273845370004</v>
      </c>
      <c r="AJ94" s="1781">
        <v>0</v>
      </c>
      <c r="AK94" s="1760" t="s">
        <v>1263</v>
      </c>
      <c r="AL94" s="1779">
        <v>0</v>
      </c>
      <c r="AM94" s="1779">
        <v>0</v>
      </c>
      <c r="AN94" s="1779">
        <v>0</v>
      </c>
      <c r="AO94" s="1779">
        <v>0</v>
      </c>
      <c r="AP94" s="1781">
        <v>0</v>
      </c>
      <c r="AQ94" s="1809">
        <v>0</v>
      </c>
      <c r="AR94" s="1760" t="s">
        <v>1263</v>
      </c>
      <c r="AS94" s="1779">
        <v>0</v>
      </c>
      <c r="AT94" s="1779">
        <v>0</v>
      </c>
      <c r="AU94" s="1781">
        <v>0</v>
      </c>
      <c r="AV94" s="1780">
        <v>0</v>
      </c>
      <c r="AW94" s="1779">
        <v>0</v>
      </c>
      <c r="AX94" s="1779">
        <v>0</v>
      </c>
      <c r="AY94" s="1781">
        <v>0</v>
      </c>
    </row>
    <row r="95" spans="1:51" s="1801" customFormat="1" ht="14.1" customHeight="1">
      <c r="A95" s="1766" t="s">
        <v>1643</v>
      </c>
      <c r="B95" s="1746">
        <v>0</v>
      </c>
      <c r="C95" s="1746">
        <v>0</v>
      </c>
      <c r="D95" s="1746">
        <v>0</v>
      </c>
      <c r="E95" s="1746">
        <v>0</v>
      </c>
      <c r="F95" s="1746">
        <v>0</v>
      </c>
      <c r="G95" s="1747">
        <v>0</v>
      </c>
      <c r="H95" s="1766" t="s">
        <v>1643</v>
      </c>
      <c r="I95" s="1746">
        <v>0</v>
      </c>
      <c r="J95" s="1746">
        <v>0</v>
      </c>
      <c r="K95" s="1746">
        <v>0</v>
      </c>
      <c r="L95" s="1746">
        <v>0</v>
      </c>
      <c r="M95" s="1746">
        <v>0</v>
      </c>
      <c r="N95" s="1746">
        <v>0.55759999999999998</v>
      </c>
      <c r="O95" s="1747">
        <v>3.5400000000000001E-2</v>
      </c>
      <c r="P95" s="1766" t="s">
        <v>1643</v>
      </c>
      <c r="Q95" s="1746">
        <v>5.269613519999999E-3</v>
      </c>
      <c r="R95" s="1746">
        <v>1.7869134629999998E-2</v>
      </c>
      <c r="S95" s="1746">
        <v>5.53262311738</v>
      </c>
      <c r="T95" s="1746">
        <v>19.09779729844</v>
      </c>
      <c r="U95" s="1746">
        <v>20.882900489799997</v>
      </c>
      <c r="V95" s="1747">
        <v>25.237385525819999</v>
      </c>
      <c r="W95" s="1766" t="s">
        <v>1643</v>
      </c>
      <c r="X95" s="1746">
        <v>7.0258125642900007</v>
      </c>
      <c r="Y95" s="1746">
        <v>10.555069433650001</v>
      </c>
      <c r="Z95" s="1746">
        <v>7.3000000000000001E-3</v>
      </c>
      <c r="AA95" s="1746">
        <v>2.2360000000000002</v>
      </c>
      <c r="AB95" s="1746">
        <v>2.6563970617199999</v>
      </c>
      <c r="AC95" s="1747">
        <v>0</v>
      </c>
      <c r="AD95" s="1766" t="s">
        <v>1264</v>
      </c>
      <c r="AE95" s="1779">
        <v>0</v>
      </c>
      <c r="AF95" s="1779">
        <v>0</v>
      </c>
      <c r="AG95" s="1779">
        <v>0</v>
      </c>
      <c r="AH95" s="1779">
        <v>0</v>
      </c>
      <c r="AI95" s="1779">
        <v>0</v>
      </c>
      <c r="AJ95" s="1781">
        <v>0</v>
      </c>
      <c r="AK95" s="1766" t="s">
        <v>1264</v>
      </c>
      <c r="AL95" s="1779">
        <v>0</v>
      </c>
      <c r="AM95" s="1779">
        <v>0</v>
      </c>
      <c r="AN95" s="1779">
        <v>0</v>
      </c>
      <c r="AO95" s="1779">
        <v>0</v>
      </c>
      <c r="AP95" s="1781">
        <v>0</v>
      </c>
      <c r="AQ95" s="1809">
        <v>0</v>
      </c>
      <c r="AR95" s="1766" t="s">
        <v>1264</v>
      </c>
      <c r="AS95" s="1779">
        <v>0</v>
      </c>
      <c r="AT95" s="1779">
        <v>0</v>
      </c>
      <c r="AU95" s="1781">
        <v>0</v>
      </c>
      <c r="AV95" s="1780">
        <v>0</v>
      </c>
      <c r="AW95" s="1779">
        <v>0</v>
      </c>
      <c r="AX95" s="1779">
        <v>0</v>
      </c>
      <c r="AY95" s="1781">
        <v>0</v>
      </c>
    </row>
    <row r="96" spans="1:51" s="1800" customFormat="1" ht="14.1" customHeight="1">
      <c r="A96" s="1766" t="s">
        <v>121</v>
      </c>
      <c r="B96" s="1746">
        <v>0</v>
      </c>
      <c r="C96" s="1746">
        <v>0</v>
      </c>
      <c r="D96" s="1746">
        <v>0</v>
      </c>
      <c r="E96" s="1746">
        <v>0</v>
      </c>
      <c r="F96" s="1746">
        <v>0</v>
      </c>
      <c r="G96" s="1747">
        <v>0</v>
      </c>
      <c r="H96" s="1766" t="s">
        <v>121</v>
      </c>
      <c r="I96" s="1746">
        <v>0</v>
      </c>
      <c r="J96" s="1746">
        <v>0</v>
      </c>
      <c r="K96" s="1746">
        <v>0</v>
      </c>
      <c r="L96" s="1746">
        <v>0</v>
      </c>
      <c r="M96" s="1746">
        <v>0</v>
      </c>
      <c r="N96" s="1746" t="s">
        <v>42</v>
      </c>
      <c r="O96" s="1747" t="s">
        <v>42</v>
      </c>
      <c r="P96" s="1766" t="s">
        <v>121</v>
      </c>
      <c r="Q96" s="1746">
        <v>0</v>
      </c>
      <c r="R96" s="1746">
        <v>0</v>
      </c>
      <c r="S96" s="1746">
        <v>0</v>
      </c>
      <c r="T96" s="1746">
        <v>0</v>
      </c>
      <c r="U96" s="1746">
        <v>0</v>
      </c>
      <c r="V96" s="1747">
        <v>0</v>
      </c>
      <c r="W96" s="1766" t="s">
        <v>121</v>
      </c>
      <c r="X96" s="1746">
        <v>0</v>
      </c>
      <c r="Y96" s="1746">
        <v>0.32531141971999999</v>
      </c>
      <c r="Z96" s="1746">
        <v>0</v>
      </c>
      <c r="AA96" s="1746">
        <v>0</v>
      </c>
      <c r="AB96" s="1746">
        <v>0</v>
      </c>
      <c r="AC96" s="1747">
        <v>0</v>
      </c>
      <c r="AD96" s="1766" t="s">
        <v>1265</v>
      </c>
      <c r="AE96" s="1779">
        <v>0</v>
      </c>
      <c r="AF96" s="1779">
        <v>0</v>
      </c>
      <c r="AG96" s="1779">
        <v>0</v>
      </c>
      <c r="AH96" s="1779">
        <v>0</v>
      </c>
      <c r="AI96" s="1779">
        <v>0</v>
      </c>
      <c r="AJ96" s="1781">
        <v>0</v>
      </c>
      <c r="AK96" s="1766" t="s">
        <v>1265</v>
      </c>
      <c r="AL96" s="1779">
        <v>0</v>
      </c>
      <c r="AM96" s="1779">
        <v>0</v>
      </c>
      <c r="AN96" s="1779">
        <v>0</v>
      </c>
      <c r="AO96" s="1779">
        <v>0</v>
      </c>
      <c r="AP96" s="1781">
        <v>0</v>
      </c>
      <c r="AQ96" s="1809">
        <v>0</v>
      </c>
      <c r="AR96" s="1766" t="s">
        <v>1265</v>
      </c>
      <c r="AS96" s="1779">
        <v>0</v>
      </c>
      <c r="AT96" s="1779">
        <v>0</v>
      </c>
      <c r="AU96" s="1781">
        <v>0</v>
      </c>
      <c r="AV96" s="1780">
        <v>0</v>
      </c>
      <c r="AW96" s="1779">
        <v>0</v>
      </c>
      <c r="AX96" s="1779">
        <v>0</v>
      </c>
      <c r="AY96" s="1781">
        <v>0</v>
      </c>
    </row>
    <row r="97" spans="1:51" s="76" customFormat="1">
      <c r="A97" s="1760" t="s">
        <v>122</v>
      </c>
      <c r="B97" s="1746">
        <v>0</v>
      </c>
      <c r="C97" s="1746">
        <v>0</v>
      </c>
      <c r="D97" s="1746">
        <v>0</v>
      </c>
      <c r="E97" s="1746">
        <v>0</v>
      </c>
      <c r="F97" s="1746">
        <v>0</v>
      </c>
      <c r="G97" s="1747">
        <v>0</v>
      </c>
      <c r="H97" s="1760" t="s">
        <v>122</v>
      </c>
      <c r="I97" s="1746">
        <v>0</v>
      </c>
      <c r="J97" s="1746">
        <v>0</v>
      </c>
      <c r="K97" s="1746">
        <v>0</v>
      </c>
      <c r="L97" s="1746">
        <v>0</v>
      </c>
      <c r="M97" s="1746">
        <v>0</v>
      </c>
      <c r="N97" s="1746">
        <v>2.9199000000000002</v>
      </c>
      <c r="O97" s="1747">
        <v>4.0026999999999999</v>
      </c>
      <c r="P97" s="1760" t="s">
        <v>122</v>
      </c>
      <c r="Q97" s="1746">
        <v>4.8472</v>
      </c>
      <c r="R97" s="1746">
        <v>5.4924999999999997</v>
      </c>
      <c r="S97" s="1746">
        <v>3.0486</v>
      </c>
      <c r="T97" s="1746">
        <v>4.5422000000000002</v>
      </c>
      <c r="U97" s="1746">
        <v>3.47</v>
      </c>
      <c r="V97" s="1747">
        <v>8.8460200000000011</v>
      </c>
      <c r="W97" s="1760" t="s">
        <v>122</v>
      </c>
      <c r="X97" s="1746">
        <v>5.1453999999999995</v>
      </c>
      <c r="Y97" s="1746">
        <v>4.6470000000000002</v>
      </c>
      <c r="Z97" s="1746">
        <v>0.81310000000000004</v>
      </c>
      <c r="AA97" s="1746">
        <v>0.68140000000000001</v>
      </c>
      <c r="AB97" s="1746">
        <v>0</v>
      </c>
      <c r="AC97" s="1747">
        <v>0</v>
      </c>
      <c r="AD97" s="1766"/>
      <c r="AE97" s="1779"/>
      <c r="AF97" s="1779"/>
      <c r="AG97" s="1779"/>
      <c r="AH97" s="1779"/>
      <c r="AI97" s="1779"/>
      <c r="AJ97" s="1781"/>
      <c r="AK97" s="1766"/>
      <c r="AL97" s="1779"/>
      <c r="AM97" s="1779"/>
      <c r="AN97" s="1779"/>
      <c r="AO97" s="1779"/>
      <c r="AP97" s="1781"/>
      <c r="AQ97" s="1809"/>
      <c r="AR97" s="1766"/>
      <c r="AS97" s="1779"/>
      <c r="AT97" s="1779"/>
      <c r="AU97" s="1781"/>
      <c r="AV97" s="1780"/>
      <c r="AW97" s="1779"/>
      <c r="AX97" s="1779"/>
      <c r="AY97" s="1781"/>
    </row>
    <row r="98" spans="1:51" s="76" customFormat="1">
      <c r="A98" s="1760"/>
      <c r="B98" s="1746"/>
      <c r="C98" s="1746"/>
      <c r="D98" s="1746"/>
      <c r="E98" s="1746"/>
      <c r="F98" s="1746"/>
      <c r="G98" s="1747"/>
      <c r="H98" s="1760"/>
      <c r="I98" s="1746"/>
      <c r="J98" s="1746"/>
      <c r="K98" s="1746"/>
      <c r="L98" s="1746"/>
      <c r="M98" s="1746"/>
      <c r="N98" s="1746"/>
      <c r="O98" s="1747"/>
      <c r="P98" s="1760"/>
      <c r="Q98" s="1746"/>
      <c r="R98" s="1746"/>
      <c r="S98" s="1746"/>
      <c r="T98" s="1746"/>
      <c r="U98" s="1746"/>
      <c r="V98" s="1747"/>
      <c r="W98" s="1760"/>
      <c r="X98" s="1746"/>
      <c r="Y98" s="1746"/>
      <c r="Z98" s="1746"/>
      <c r="AA98" s="1746"/>
      <c r="AB98" s="1746"/>
      <c r="AC98" s="1747"/>
      <c r="AD98" s="1760"/>
      <c r="AE98" s="1779"/>
      <c r="AF98" s="1779"/>
      <c r="AG98" s="1779"/>
      <c r="AH98" s="1779"/>
      <c r="AI98" s="1779"/>
      <c r="AJ98" s="1781"/>
      <c r="AK98" s="1760"/>
      <c r="AL98" s="1779"/>
      <c r="AM98" s="1779"/>
      <c r="AN98" s="1779"/>
      <c r="AO98" s="1779"/>
      <c r="AP98" s="1781"/>
      <c r="AQ98" s="1809"/>
      <c r="AR98" s="1760"/>
      <c r="AS98" s="1779"/>
      <c r="AT98" s="1779"/>
      <c r="AU98" s="1781"/>
      <c r="AV98" s="1780"/>
      <c r="AW98" s="1779"/>
      <c r="AX98" s="1779"/>
      <c r="AY98" s="1781"/>
    </row>
    <row r="99" spans="1:51" s="76" customFormat="1" ht="17.25" thickBot="1">
      <c r="A99" s="1767" t="s">
        <v>123</v>
      </c>
      <c r="B99" s="1750">
        <v>9.7094000000000023</v>
      </c>
      <c r="C99" s="1750">
        <v>10.658100000000001</v>
      </c>
      <c r="D99" s="1750">
        <v>14.6228</v>
      </c>
      <c r="E99" s="1750">
        <v>14.3413</v>
      </c>
      <c r="F99" s="1750">
        <v>15.727600000000002</v>
      </c>
      <c r="G99" s="1751">
        <v>26.653599999999997</v>
      </c>
      <c r="H99" s="1767" t="s">
        <v>123</v>
      </c>
      <c r="I99" s="1750">
        <v>33.182699999999997</v>
      </c>
      <c r="J99" s="1750">
        <v>61.522400000000012</v>
      </c>
      <c r="K99" s="1750">
        <v>87.650300000000001</v>
      </c>
      <c r="L99" s="1750">
        <v>133.3588</v>
      </c>
      <c r="M99" s="1750">
        <v>183.26490000000001</v>
      </c>
      <c r="N99" s="1750">
        <v>269.68090000000001</v>
      </c>
      <c r="O99" s="1751">
        <v>356.3956</v>
      </c>
      <c r="P99" s="1767" t="s">
        <v>123</v>
      </c>
      <c r="Q99" s="1750">
        <v>468.88113121549992</v>
      </c>
      <c r="R99" s="1750">
        <v>652.78781390837014</v>
      </c>
      <c r="S99" s="1750">
        <v>644.41138490302001</v>
      </c>
      <c r="T99" s="1750">
        <v>822.30721007985005</v>
      </c>
      <c r="U99" s="1750">
        <v>837.79116217539001</v>
      </c>
      <c r="V99" s="1751">
        <v>1367.8435821287899</v>
      </c>
      <c r="W99" s="1767" t="s">
        <v>123</v>
      </c>
      <c r="X99" s="1750">
        <v>1706.1596443633402</v>
      </c>
      <c r="Y99" s="1750">
        <v>2075.3949968759998</v>
      </c>
      <c r="Z99" s="1750">
        <v>1710.046</v>
      </c>
      <c r="AA99" s="1750">
        <v>1864.39798</v>
      </c>
      <c r="AB99" s="1750">
        <v>3402.26714410763</v>
      </c>
      <c r="AC99" s="1751">
        <v>4406.7313949999998</v>
      </c>
      <c r="AD99" s="1767" t="s">
        <v>123</v>
      </c>
      <c r="AE99" s="1802">
        <v>10034.51117298704</v>
      </c>
      <c r="AF99" s="1802">
        <v>8688.9852440726299</v>
      </c>
      <c r="AG99" s="1802">
        <v>10203.960678236292</v>
      </c>
      <c r="AH99" s="1802">
        <v>9057.8095055129015</v>
      </c>
      <c r="AI99" s="1802">
        <v>8767.6926438264491</v>
      </c>
      <c r="AJ99" s="1805">
        <v>16750.714740986179</v>
      </c>
      <c r="AK99" s="1767" t="s">
        <v>123</v>
      </c>
      <c r="AL99" s="1802">
        <v>20680.450156016497</v>
      </c>
      <c r="AM99" s="1802">
        <v>15062.616528695227</v>
      </c>
      <c r="AN99" s="1802">
        <v>14583.356315303799</v>
      </c>
      <c r="AO99" s="1802">
        <v>16492.270957993082</v>
      </c>
      <c r="AP99" s="1803">
        <v>24738.62152497756</v>
      </c>
      <c r="AQ99" s="1812">
        <v>25008.324035776328</v>
      </c>
      <c r="AR99" s="1767" t="s">
        <v>123</v>
      </c>
      <c r="AS99" s="1802">
        <v>25447.797891139307</v>
      </c>
      <c r="AT99" s="1802">
        <v>28455.739126638677</v>
      </c>
      <c r="AU99" s="1802">
        <v>33944.933406099408</v>
      </c>
      <c r="AV99" s="1804">
        <v>37849.206592580325</v>
      </c>
      <c r="AW99" s="1802">
        <v>37039.804745769841</v>
      </c>
      <c r="AX99" s="1802">
        <v>38725.625364983338</v>
      </c>
      <c r="AY99" s="1805">
        <v>40673.932724265091</v>
      </c>
    </row>
    <row r="100" spans="1:51" s="374" customFormat="1">
      <c r="A100" s="374" t="s">
        <v>26</v>
      </c>
      <c r="B100" s="1752"/>
      <c r="C100" s="1752"/>
      <c r="D100" s="1752"/>
      <c r="E100" s="1752"/>
      <c r="F100" s="1752"/>
      <c r="G100" s="1752"/>
      <c r="H100" s="374" t="s">
        <v>26</v>
      </c>
      <c r="I100" s="1752"/>
      <c r="J100" s="1752"/>
      <c r="K100" s="1752"/>
      <c r="L100" s="1752"/>
      <c r="M100" s="1752"/>
      <c r="N100" s="1752"/>
      <c r="O100" s="1752"/>
      <c r="P100" s="374" t="s">
        <v>26</v>
      </c>
      <c r="Q100" s="1630"/>
      <c r="R100" s="1630"/>
      <c r="T100" s="1630"/>
      <c r="U100" s="1631"/>
      <c r="V100" s="1631"/>
      <c r="W100" s="374" t="s">
        <v>26</v>
      </c>
      <c r="X100" s="1631"/>
      <c r="AD100" s="374" t="s">
        <v>26</v>
      </c>
      <c r="AK100" s="374" t="s">
        <v>26</v>
      </c>
      <c r="AP100" s="1632"/>
      <c r="AQ100" s="1632"/>
      <c r="AR100" s="374" t="s">
        <v>26</v>
      </c>
      <c r="AS100" s="1632"/>
      <c r="AX100" s="400"/>
      <c r="AY100" s="400"/>
    </row>
    <row r="101" spans="1:51" s="374" customFormat="1">
      <c r="A101" s="375" t="s">
        <v>1633</v>
      </c>
      <c r="B101" s="1753"/>
      <c r="C101" s="1753"/>
      <c r="D101" s="1753"/>
      <c r="E101" s="1753"/>
      <c r="F101" s="1753"/>
      <c r="G101" s="1753"/>
      <c r="H101" s="375" t="s">
        <v>1633</v>
      </c>
      <c r="I101" s="1753"/>
      <c r="J101" s="1753"/>
      <c r="K101" s="1753"/>
      <c r="L101" s="1753"/>
      <c r="M101" s="1753"/>
      <c r="N101" s="1754"/>
      <c r="O101" s="1754"/>
      <c r="P101" s="375" t="s">
        <v>1633</v>
      </c>
      <c r="Q101" s="1633"/>
      <c r="R101" s="1633"/>
      <c r="S101" s="1633"/>
      <c r="T101" s="1633"/>
      <c r="U101" s="1633"/>
      <c r="V101" s="1633"/>
      <c r="W101" s="375" t="s">
        <v>1633</v>
      </c>
      <c r="X101" s="1633"/>
      <c r="Y101" s="1633"/>
      <c r="Z101" s="1633"/>
      <c r="AA101" s="1633"/>
      <c r="AB101" s="1633"/>
      <c r="AC101" s="1633"/>
      <c r="AD101" s="375" t="s">
        <v>1633</v>
      </c>
      <c r="AE101" s="1633"/>
      <c r="AF101" s="1633"/>
      <c r="AG101" s="1633"/>
      <c r="AH101" s="1633"/>
      <c r="AI101" s="1633"/>
      <c r="AJ101" s="1633"/>
      <c r="AK101" s="375" t="s">
        <v>1633</v>
      </c>
      <c r="AL101" s="1633"/>
      <c r="AM101" s="1633"/>
      <c r="AN101" s="1633"/>
      <c r="AO101" s="1633"/>
      <c r="AP101" s="1633"/>
      <c r="AQ101" s="1633"/>
      <c r="AR101" s="375" t="s">
        <v>1633</v>
      </c>
      <c r="AS101" s="1633"/>
    </row>
    <row r="102" spans="1:51" s="374" customFormat="1">
      <c r="A102" s="1634"/>
      <c r="B102" s="1753"/>
      <c r="C102" s="1753"/>
      <c r="D102" s="1753"/>
      <c r="E102" s="1753"/>
      <c r="F102" s="1753"/>
      <c r="G102" s="1753"/>
      <c r="H102" s="1634"/>
      <c r="I102" s="1753"/>
      <c r="J102" s="1753"/>
      <c r="K102" s="1753"/>
      <c r="L102" s="1753"/>
      <c r="M102" s="1753"/>
      <c r="N102" s="1754"/>
      <c r="O102" s="1754"/>
      <c r="P102" s="1634"/>
      <c r="Q102" s="1633"/>
      <c r="R102" s="1633"/>
      <c r="S102" s="1633"/>
      <c r="T102" s="1633"/>
      <c r="U102" s="1633"/>
      <c r="V102" s="1633"/>
      <c r="W102" s="1634"/>
      <c r="X102" s="1633"/>
      <c r="Y102" s="1633"/>
      <c r="Z102" s="1633"/>
      <c r="AA102" s="1633"/>
      <c r="AB102" s="1633"/>
      <c r="AC102" s="1633"/>
      <c r="AD102" s="1634" t="s">
        <v>1634</v>
      </c>
      <c r="AE102" s="1633"/>
      <c r="AF102" s="1633"/>
      <c r="AG102" s="1633"/>
      <c r="AH102" s="1633"/>
      <c r="AJ102" s="1633"/>
      <c r="AK102" s="1634" t="s">
        <v>1634</v>
      </c>
      <c r="AL102" s="1633"/>
      <c r="AM102" s="1633"/>
      <c r="AN102" s="1633"/>
      <c r="AO102" s="1633"/>
      <c r="AP102" s="1633"/>
      <c r="AQ102" s="1633"/>
      <c r="AR102" s="1634" t="s">
        <v>1634</v>
      </c>
      <c r="AS102" s="1633"/>
    </row>
    <row r="103" spans="1:51" s="481" customFormat="1">
      <c r="A103" s="479"/>
      <c r="B103" s="1755"/>
      <c r="C103" s="1755"/>
      <c r="D103" s="1755"/>
      <c r="E103" s="1755"/>
      <c r="F103" s="1755"/>
      <c r="G103" s="1755"/>
      <c r="H103" s="479"/>
      <c r="I103" s="1755"/>
      <c r="J103" s="1755"/>
      <c r="K103" s="1755"/>
      <c r="L103" s="1755"/>
      <c r="M103" s="1755"/>
      <c r="N103" s="1755"/>
      <c r="O103" s="1755"/>
      <c r="P103" s="479"/>
      <c r="Q103" s="482"/>
      <c r="R103" s="482"/>
      <c r="S103" s="482"/>
      <c r="T103" s="482"/>
      <c r="U103" s="479"/>
      <c r="V103" s="479"/>
      <c r="W103" s="479"/>
      <c r="X103" s="479"/>
      <c r="Y103" s="479"/>
      <c r="Z103" s="479"/>
      <c r="AA103" s="479"/>
      <c r="AB103" s="479"/>
      <c r="AC103" s="479"/>
      <c r="AD103" s="483"/>
      <c r="AE103" s="479"/>
      <c r="AF103" s="479"/>
      <c r="AG103" s="479"/>
      <c r="AH103" s="479"/>
      <c r="AI103" s="479"/>
      <c r="AJ103" s="479"/>
      <c r="AK103" s="483"/>
      <c r="AL103" s="479"/>
      <c r="AM103" s="479"/>
      <c r="AN103" s="479"/>
      <c r="AO103" s="479"/>
      <c r="AP103" s="484"/>
      <c r="AQ103" s="484"/>
      <c r="AR103" s="483"/>
      <c r="AS103" s="484"/>
    </row>
    <row r="104" spans="1:51" s="481" customFormat="1">
      <c r="A104" s="485"/>
      <c r="B104" s="1755"/>
      <c r="C104" s="1755"/>
      <c r="D104" s="1755"/>
      <c r="E104" s="1755"/>
      <c r="F104" s="1755"/>
      <c r="G104" s="1755"/>
      <c r="H104" s="485"/>
      <c r="I104" s="1755"/>
      <c r="J104" s="1755"/>
      <c r="K104" s="1755"/>
      <c r="L104" s="1755"/>
      <c r="M104" s="1755"/>
      <c r="N104" s="1755"/>
      <c r="O104" s="1755"/>
      <c r="P104" s="486"/>
      <c r="Q104" s="486"/>
      <c r="R104" s="486"/>
      <c r="S104" s="486"/>
      <c r="T104" s="486"/>
      <c r="U104" s="485"/>
      <c r="V104" s="485"/>
      <c r="W104" s="486"/>
      <c r="X104" s="485"/>
      <c r="Y104" s="485"/>
      <c r="Z104" s="485"/>
      <c r="AA104" s="485"/>
      <c r="AB104" s="485"/>
      <c r="AC104" s="485"/>
      <c r="AD104" s="487"/>
      <c r="AE104" s="485"/>
      <c r="AF104" s="485"/>
      <c r="AG104" s="485"/>
      <c r="AH104" s="485"/>
      <c r="AI104" s="485"/>
      <c r="AJ104" s="485"/>
      <c r="AK104" s="487"/>
      <c r="AL104" s="485"/>
      <c r="AM104" s="485"/>
      <c r="AN104" s="485"/>
      <c r="AO104" s="485"/>
      <c r="AP104" s="480"/>
      <c r="AQ104" s="480"/>
      <c r="AR104" s="487"/>
      <c r="AS104" s="480"/>
    </row>
    <row r="105" spans="1:51">
      <c r="B105" s="1756"/>
      <c r="C105" s="1756"/>
      <c r="D105" s="1756"/>
      <c r="E105" s="1756"/>
      <c r="F105" s="1756"/>
      <c r="G105" s="1756"/>
      <c r="I105" s="1756"/>
      <c r="J105" s="1756"/>
      <c r="K105" s="1756"/>
      <c r="L105" s="1756"/>
      <c r="M105" s="1756"/>
      <c r="N105" s="1756"/>
      <c r="O105" s="1756"/>
      <c r="P105" s="11"/>
      <c r="Q105" s="11"/>
      <c r="R105" s="11"/>
      <c r="S105" s="11"/>
      <c r="T105" s="11"/>
      <c r="W105" s="11"/>
    </row>
    <row r="106" spans="1:51">
      <c r="B106" s="1756"/>
      <c r="C106" s="1756"/>
      <c r="D106" s="1756"/>
      <c r="E106" s="1756"/>
      <c r="F106" s="1756"/>
      <c r="G106" s="1756"/>
      <c r="I106" s="1756"/>
      <c r="J106" s="1756"/>
      <c r="K106" s="1756"/>
      <c r="L106" s="1756"/>
      <c r="M106" s="1756"/>
      <c r="N106" s="1756"/>
      <c r="O106" s="1756"/>
      <c r="P106" s="11"/>
      <c r="Q106" s="11"/>
      <c r="R106" s="11"/>
      <c r="S106" s="11"/>
      <c r="T106" s="11"/>
      <c r="W106" s="11"/>
    </row>
    <row r="107" spans="1:51">
      <c r="B107" s="1756"/>
      <c r="C107" s="1756"/>
      <c r="D107" s="1756"/>
      <c r="E107" s="1756"/>
      <c r="F107" s="1756"/>
      <c r="G107" s="1756"/>
      <c r="I107" s="1756"/>
      <c r="J107" s="1756"/>
      <c r="K107" s="1756"/>
      <c r="L107" s="1756"/>
      <c r="M107" s="1756"/>
      <c r="N107" s="1756"/>
      <c r="O107" s="1756"/>
      <c r="P107" s="11"/>
      <c r="Q107" s="11"/>
      <c r="R107" s="11"/>
      <c r="S107" s="11"/>
      <c r="T107" s="11"/>
      <c r="W107" s="11"/>
    </row>
    <row r="108" spans="1:51">
      <c r="B108" s="1756"/>
      <c r="C108" s="1756"/>
      <c r="D108" s="1756"/>
      <c r="E108" s="1756"/>
      <c r="F108" s="1756"/>
      <c r="G108" s="1756"/>
      <c r="I108" s="1756"/>
      <c r="J108" s="1756"/>
      <c r="K108" s="1756"/>
      <c r="L108" s="1756"/>
      <c r="M108" s="1756"/>
      <c r="N108" s="1756"/>
      <c r="O108" s="1756"/>
      <c r="P108" s="11"/>
      <c r="Q108" s="11"/>
      <c r="R108" s="11"/>
      <c r="S108" s="11"/>
      <c r="T108" s="11"/>
      <c r="W108" s="11"/>
    </row>
    <row r="109" spans="1:51">
      <c r="B109" s="1756"/>
      <c r="C109" s="1756"/>
      <c r="D109" s="1756"/>
      <c r="E109" s="1756"/>
      <c r="F109" s="1756"/>
      <c r="G109" s="1756"/>
      <c r="I109" s="1756"/>
      <c r="J109" s="1756"/>
      <c r="K109" s="1756"/>
      <c r="L109" s="1756"/>
      <c r="M109" s="1756"/>
      <c r="N109" s="1756"/>
      <c r="O109" s="1756"/>
      <c r="P109" s="11"/>
      <c r="Q109" s="11"/>
      <c r="R109" s="11"/>
      <c r="S109" s="11"/>
      <c r="T109" s="11"/>
      <c r="W109" s="11"/>
    </row>
  </sheetData>
  <mergeCells count="9">
    <mergeCell ref="A3:A4"/>
    <mergeCell ref="P3:P4"/>
    <mergeCell ref="AD3:AD4"/>
    <mergeCell ref="AV3:AY3"/>
    <mergeCell ref="H3:H4"/>
    <mergeCell ref="W3:W4"/>
    <mergeCell ref="AK3:AK4"/>
    <mergeCell ref="AR3:AR4"/>
    <mergeCell ref="AS3:AU3"/>
  </mergeCells>
  <hyperlinks>
    <hyperlink ref="A1" location="Menu!A1" display="Return to Menu"/>
  </hyperlinks>
  <pageMargins left="0.7" right="0.7" top="0.75" bottom="0.75" header="0.3" footer="0.3"/>
  <pageSetup paperSize="9" scale="50" orientation="portrait" r:id="rId1"/>
  <headerFooter alignWithMargins="0"/>
  <colBreaks count="6" manualBreakCount="6">
    <brk id="7" max="101" man="1"/>
    <brk id="15" max="101" man="1"/>
    <brk id="22" max="101" man="1"/>
    <brk id="29" max="101" man="1"/>
    <brk id="36" max="101" man="1"/>
    <brk id="43" max="101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W49"/>
  <sheetViews>
    <sheetView view="pageBreakPreview" zoomScaleNormal="75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4.25"/>
  <cols>
    <col min="1" max="1" width="13.28515625" style="213" customWidth="1"/>
    <col min="2" max="2" width="16.85546875" style="2" customWidth="1"/>
    <col min="3" max="3" width="11.85546875" style="2" customWidth="1"/>
    <col min="4" max="4" width="9.7109375" style="2" customWidth="1"/>
    <col min="5" max="5" width="12.28515625" style="2" customWidth="1"/>
    <col min="6" max="6" width="16.85546875" style="2" customWidth="1"/>
    <col min="7" max="7" width="17.5703125" style="2" customWidth="1"/>
    <col min="8" max="8" width="12.42578125" style="2" customWidth="1"/>
    <col min="9" max="9" width="15" style="2" customWidth="1"/>
    <col min="10" max="10" width="13.140625" style="2" customWidth="1"/>
    <col min="11" max="11" width="14.85546875" style="2" customWidth="1"/>
    <col min="12" max="12" width="17.7109375" style="2" customWidth="1"/>
    <col min="13" max="13" width="14.28515625" style="2" customWidth="1"/>
    <col min="14" max="14" width="24" style="2" customWidth="1"/>
    <col min="15" max="15" width="10.42578125" style="2" customWidth="1"/>
    <col min="16" max="16" width="13.7109375" style="2" customWidth="1"/>
    <col min="17" max="19" width="9.140625" style="2" customWidth="1"/>
    <col min="20" max="20" width="12" style="2" customWidth="1"/>
    <col min="21" max="16384" width="9.140625" style="2"/>
  </cols>
  <sheetData>
    <row r="1" spans="1:49" ht="26.25">
      <c r="A1" s="390" t="s">
        <v>1123</v>
      </c>
    </row>
    <row r="2" spans="1:49" s="104" customFormat="1" ht="18" customHeight="1" thickBot="1">
      <c r="A2" s="1513" t="s">
        <v>1587</v>
      </c>
      <c r="B2" s="133"/>
      <c r="C2" s="133"/>
      <c r="D2" s="133"/>
      <c r="E2" s="133"/>
      <c r="F2" s="133"/>
      <c r="G2" s="133"/>
      <c r="I2" s="133"/>
      <c r="J2" s="133"/>
      <c r="K2" s="313"/>
      <c r="L2" s="133"/>
    </row>
    <row r="3" spans="1:49" s="1532" customFormat="1" ht="63.75" thickBot="1">
      <c r="A3" s="1528" t="s">
        <v>707</v>
      </c>
      <c r="B3" s="1529" t="s">
        <v>775</v>
      </c>
      <c r="C3" s="1529" t="s">
        <v>708</v>
      </c>
      <c r="D3" s="1529" t="s">
        <v>709</v>
      </c>
      <c r="E3" s="1529" t="s">
        <v>710</v>
      </c>
      <c r="F3" s="1529" t="s">
        <v>711</v>
      </c>
      <c r="G3" s="1529" t="s">
        <v>776</v>
      </c>
      <c r="H3" s="1529" t="s">
        <v>712</v>
      </c>
      <c r="I3" s="1529" t="s">
        <v>1588</v>
      </c>
      <c r="J3" s="1529" t="s">
        <v>777</v>
      </c>
      <c r="K3" s="1529" t="s">
        <v>778</v>
      </c>
      <c r="L3" s="1530" t="s">
        <v>774</v>
      </c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1"/>
      <c r="AJ3" s="1531"/>
      <c r="AK3" s="1531"/>
      <c r="AL3" s="1531"/>
      <c r="AM3" s="1531"/>
      <c r="AN3" s="1531"/>
      <c r="AO3" s="1531"/>
      <c r="AP3" s="1531"/>
      <c r="AQ3" s="1531"/>
      <c r="AR3" s="1531"/>
      <c r="AS3" s="1531"/>
      <c r="AT3" s="1531"/>
      <c r="AU3" s="1531"/>
      <c r="AV3" s="1531"/>
      <c r="AW3" s="1531"/>
    </row>
    <row r="4" spans="1:49" ht="15.95" customHeight="1">
      <c r="A4" s="506">
        <v>1981</v>
      </c>
      <c r="B4" s="1533">
        <v>5.7961</v>
      </c>
      <c r="C4" s="1534">
        <v>0.37530000000000002</v>
      </c>
      <c r="D4" s="1534">
        <v>7.0999999999999995E-3</v>
      </c>
      <c r="E4" s="1534">
        <v>5.6000000000000001E-2</v>
      </c>
      <c r="F4" s="1534">
        <v>0.32800000000000001</v>
      </c>
      <c r="G4" s="1534">
        <v>1E-4</v>
      </c>
      <c r="H4" s="1534" t="s">
        <v>42</v>
      </c>
      <c r="I4" s="1534" t="s">
        <v>42</v>
      </c>
      <c r="J4" s="1534">
        <v>6.5626000000000015</v>
      </c>
      <c r="K4" s="1534">
        <v>94.325021889098139</v>
      </c>
      <c r="L4" s="1535">
        <v>6.9574327877876607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15.95" customHeight="1">
      <c r="A5" s="506">
        <v>1982</v>
      </c>
      <c r="B5" s="1536">
        <v>6.3381999999999996</v>
      </c>
      <c r="C5" s="1393">
        <v>0.41149999999999998</v>
      </c>
      <c r="D5" s="1393">
        <v>4.0000000000000001E-3</v>
      </c>
      <c r="E5" s="1393">
        <v>6.93E-2</v>
      </c>
      <c r="F5" s="1393">
        <v>0.69129999999999991</v>
      </c>
      <c r="G5" s="1393">
        <v>1E-4</v>
      </c>
      <c r="H5" s="1393" t="s">
        <v>42</v>
      </c>
      <c r="I5" s="1393" t="s">
        <v>42</v>
      </c>
      <c r="J5" s="1393">
        <v>7.5144000000000002</v>
      </c>
      <c r="K5" s="1393">
        <v>101.01122580633641</v>
      </c>
      <c r="L5" s="1537">
        <v>7.4391731612157344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15.95" customHeight="1">
      <c r="A6" s="506">
        <v>1983</v>
      </c>
      <c r="B6" s="1536">
        <v>8.0829000000000004</v>
      </c>
      <c r="C6" s="1393">
        <v>0.4723</v>
      </c>
      <c r="D6" s="1393">
        <v>5.0000000000000001E-3</v>
      </c>
      <c r="E6" s="1393">
        <v>8.9900000000000008E-2</v>
      </c>
      <c r="F6" s="1393">
        <v>0.79370000000000007</v>
      </c>
      <c r="G6" s="1393">
        <v>1E-4</v>
      </c>
      <c r="H6" s="1393" t="s">
        <v>42</v>
      </c>
      <c r="I6" s="1393" t="s">
        <v>42</v>
      </c>
      <c r="J6" s="1393">
        <v>9.4438999999999993</v>
      </c>
      <c r="K6" s="1393">
        <v>110.06403253685619</v>
      </c>
      <c r="L6" s="1537">
        <v>8.5803688837564653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5.95" customHeight="1">
      <c r="A7" s="506">
        <v>1984</v>
      </c>
      <c r="B7" s="1536">
        <v>9.3912999999999993</v>
      </c>
      <c r="C7" s="1393">
        <v>0.50409999999999999</v>
      </c>
      <c r="D7" s="1393">
        <v>8.0000000000000002E-3</v>
      </c>
      <c r="E7" s="1393">
        <v>0.114</v>
      </c>
      <c r="F7" s="1393">
        <v>0.97060000000000002</v>
      </c>
      <c r="G7" s="1393">
        <v>1E-4</v>
      </c>
      <c r="H7" s="1393" t="s">
        <v>42</v>
      </c>
      <c r="I7" s="1393" t="s">
        <v>42</v>
      </c>
      <c r="J7" s="1393">
        <v>10.988100000000001</v>
      </c>
      <c r="K7" s="1393">
        <v>116.27218318733398</v>
      </c>
      <c r="L7" s="1537">
        <v>9.4503256916543226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ht="15.95" customHeight="1">
      <c r="A8" s="506">
        <v>1985</v>
      </c>
      <c r="B8" s="1536">
        <v>10.5509</v>
      </c>
      <c r="C8" s="1393">
        <v>0.54049999999999998</v>
      </c>
      <c r="D8" s="1393">
        <v>8.0999999999999996E-3</v>
      </c>
      <c r="E8" s="1393">
        <v>0.104</v>
      </c>
      <c r="F8" s="1393">
        <v>1.3182</v>
      </c>
      <c r="G8" s="1393">
        <v>1E-4</v>
      </c>
      <c r="H8" s="1393" t="s">
        <v>42</v>
      </c>
      <c r="I8" s="1393" t="s">
        <v>42</v>
      </c>
      <c r="J8" s="1393">
        <v>12.521800000000001</v>
      </c>
      <c r="K8" s="1393">
        <v>134.58559468645319</v>
      </c>
      <c r="L8" s="1537">
        <v>9.3039675079433977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ht="15.95" customHeight="1">
      <c r="A9" s="506">
        <v>1986</v>
      </c>
      <c r="B9" s="1536">
        <v>11.4877</v>
      </c>
      <c r="C9" s="1393">
        <v>0.57740000000000002</v>
      </c>
      <c r="D9" s="1393">
        <v>8.0999999999999996E-3</v>
      </c>
      <c r="E9" s="1393">
        <v>0.1211</v>
      </c>
      <c r="F9" s="1393">
        <v>1.7397</v>
      </c>
      <c r="G9" s="1393">
        <v>1E-4</v>
      </c>
      <c r="H9" s="1393" t="s">
        <v>42</v>
      </c>
      <c r="I9" s="1393" t="s">
        <v>42</v>
      </c>
      <c r="J9" s="1393">
        <v>13.934100000000003</v>
      </c>
      <c r="K9" s="1393">
        <v>134.60332122502783</v>
      </c>
      <c r="L9" s="1537">
        <v>10.351973393513212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ht="15.95" customHeight="1">
      <c r="A10" s="506">
        <v>1987</v>
      </c>
      <c r="B10" s="1536">
        <v>15.088700000000001</v>
      </c>
      <c r="C10" s="1393">
        <v>0.61399999999999999</v>
      </c>
      <c r="D10" s="1393">
        <v>1.6899999999999998E-2</v>
      </c>
      <c r="E10" s="1393">
        <v>0.13369999999999999</v>
      </c>
      <c r="F10" s="1393">
        <v>2.8228</v>
      </c>
      <c r="G10" s="1393">
        <v>2.0000000000000001E-4</v>
      </c>
      <c r="H10" s="1393" t="s">
        <v>42</v>
      </c>
      <c r="I10" s="1393" t="s">
        <v>42</v>
      </c>
      <c r="J10" s="1393">
        <v>18.676300000000001</v>
      </c>
      <c r="K10" s="1393">
        <v>193.12620355333951</v>
      </c>
      <c r="L10" s="1537">
        <v>9.6705157852087105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ht="15.95" customHeight="1">
      <c r="A11" s="506">
        <v>1988</v>
      </c>
      <c r="B11" s="1536">
        <v>18.397200000000002</v>
      </c>
      <c r="C11" s="1393">
        <v>0.65100000000000002</v>
      </c>
      <c r="D11" s="1393">
        <v>2.24E-2</v>
      </c>
      <c r="E11" s="1393">
        <v>0.19550000000000001</v>
      </c>
      <c r="F11" s="1393">
        <v>3.9828000000000001</v>
      </c>
      <c r="G11" s="1393">
        <v>1E-4</v>
      </c>
      <c r="H11" s="1393" t="s">
        <v>42</v>
      </c>
      <c r="I11" s="1393" t="s">
        <v>42</v>
      </c>
      <c r="J11" s="1393">
        <v>23.248999999999999</v>
      </c>
      <c r="K11" s="1393">
        <v>263.29445910110348</v>
      </c>
      <c r="L11" s="1537">
        <v>8.8300376997574883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15.95" customHeight="1">
      <c r="A12" s="506">
        <v>1989</v>
      </c>
      <c r="B12" s="1536">
        <v>17.813299999999998</v>
      </c>
      <c r="C12" s="1393">
        <v>0.69910000000000005</v>
      </c>
      <c r="D12" s="1393">
        <v>3.7499999999999999E-2</v>
      </c>
      <c r="E12" s="1393">
        <v>0.2132</v>
      </c>
      <c r="F12" s="1393">
        <v>3.9706999999999999</v>
      </c>
      <c r="G12" s="1393">
        <v>1E-4</v>
      </c>
      <c r="H12" s="1393">
        <v>1.0674000000000001</v>
      </c>
      <c r="I12" s="1393" t="s">
        <v>42</v>
      </c>
      <c r="J12" s="1393">
        <v>23.801299999999998</v>
      </c>
      <c r="K12" s="1393">
        <v>382.26148607834864</v>
      </c>
      <c r="L12" s="1537">
        <v>6.2264446895185417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15.95" customHeight="1">
      <c r="A13" s="506">
        <v>1990</v>
      </c>
      <c r="B13" s="1536">
        <v>23.1371</v>
      </c>
      <c r="C13" s="1393">
        <v>0.72350000000000003</v>
      </c>
      <c r="D13" s="1393" t="s">
        <v>42</v>
      </c>
      <c r="E13" s="1393">
        <v>0.30460000000000004</v>
      </c>
      <c r="F13" s="1393">
        <v>4.3493999999999993</v>
      </c>
      <c r="G13" s="1393" t="s">
        <v>42</v>
      </c>
      <c r="H13" s="1393">
        <v>1.1365999999999998</v>
      </c>
      <c r="I13" s="1393" t="s">
        <v>42</v>
      </c>
      <c r="J13" s="1393">
        <v>29.651199999999996</v>
      </c>
      <c r="K13" s="1393">
        <v>472.648745067177</v>
      </c>
      <c r="L13" s="1537">
        <v>6.2734113460484711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ht="15.95" customHeight="1">
      <c r="A14" s="506">
        <v>1991</v>
      </c>
      <c r="B14" s="1536">
        <v>30.3597</v>
      </c>
      <c r="C14" s="1393">
        <v>0.65</v>
      </c>
      <c r="D14" s="1393" t="s">
        <v>42</v>
      </c>
      <c r="E14" s="1393">
        <v>0.43369999999999997</v>
      </c>
      <c r="F14" s="1393">
        <v>5.0069999999999997</v>
      </c>
      <c r="G14" s="1393" t="s">
        <v>42</v>
      </c>
      <c r="H14" s="1393">
        <v>1.2422</v>
      </c>
      <c r="I14" s="1393">
        <v>4.5600000000000002E-2</v>
      </c>
      <c r="J14" s="1393">
        <v>37.738199999999999</v>
      </c>
      <c r="K14" s="1393">
        <v>545.67241127096088</v>
      </c>
      <c r="L14" s="1537">
        <v>6.9159076435807902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ht="15.95" customHeight="1">
      <c r="A15" s="506">
        <v>1992</v>
      </c>
      <c r="B15" s="1536">
        <v>43.438800000000001</v>
      </c>
      <c r="C15" s="1393">
        <v>0.7198</v>
      </c>
      <c r="D15" s="1393" t="s">
        <v>42</v>
      </c>
      <c r="E15" s="1393">
        <v>0.72939999999999994</v>
      </c>
      <c r="F15" s="1393">
        <v>8.3424999999999994</v>
      </c>
      <c r="G15" s="1393" t="s">
        <v>42</v>
      </c>
      <c r="H15" s="1393">
        <v>1.4113</v>
      </c>
      <c r="I15" s="1393">
        <v>0.47499999999999998</v>
      </c>
      <c r="J15" s="1393">
        <v>55.116800000000012</v>
      </c>
      <c r="K15" s="1393">
        <v>875.34251831710981</v>
      </c>
      <c r="L15" s="1537">
        <v>6.296598056948592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ht="15.95" customHeight="1">
      <c r="A16" s="506">
        <v>1993</v>
      </c>
      <c r="B16" s="1536">
        <v>60.895900000000005</v>
      </c>
      <c r="C16" s="1393">
        <v>0.76679999999999993</v>
      </c>
      <c r="D16" s="1393" t="s">
        <v>42</v>
      </c>
      <c r="E16" s="1393">
        <v>0.81950000000000001</v>
      </c>
      <c r="F16" s="1393">
        <v>19.296799999999998</v>
      </c>
      <c r="G16" s="1393" t="s">
        <v>42</v>
      </c>
      <c r="H16" s="1393">
        <v>1.5699000000000001</v>
      </c>
      <c r="I16" s="1393">
        <v>1.679</v>
      </c>
      <c r="J16" s="1393">
        <v>85.027899999999988</v>
      </c>
      <c r="K16" s="1393">
        <v>1089.6797165642297</v>
      </c>
      <c r="L16" s="1537">
        <v>7.8030175938388346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15.95" customHeight="1">
      <c r="A17" s="506">
        <v>1994</v>
      </c>
      <c r="B17" s="1536">
        <v>76.127800000000008</v>
      </c>
      <c r="C17" s="1393">
        <v>0.75790000000000002</v>
      </c>
      <c r="D17" s="1393" t="s">
        <v>42</v>
      </c>
      <c r="E17" s="1393">
        <v>0.81670000000000009</v>
      </c>
      <c r="F17" s="1393">
        <v>11.315799999999999</v>
      </c>
      <c r="G17" s="1393" t="s">
        <v>42</v>
      </c>
      <c r="H17" s="1393">
        <v>19.442299999999999</v>
      </c>
      <c r="I17" s="1393">
        <v>2.5063</v>
      </c>
      <c r="J17" s="1393">
        <v>110.96680000000001</v>
      </c>
      <c r="K17" s="1393">
        <v>1399.7032202378102</v>
      </c>
      <c r="L17" s="1537">
        <v>7.9278805960842673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15.95" customHeight="1">
      <c r="A18" s="506">
        <v>1995</v>
      </c>
      <c r="B18" s="1536">
        <v>93.327799999999996</v>
      </c>
      <c r="C18" s="1393">
        <v>0.73139999999999994</v>
      </c>
      <c r="D18" s="1393" t="s">
        <v>42</v>
      </c>
      <c r="E18" s="1393">
        <v>0.43569999999999998</v>
      </c>
      <c r="F18" s="1393">
        <v>11.101100000000001</v>
      </c>
      <c r="G18" s="1393" t="s">
        <v>42</v>
      </c>
      <c r="H18" s="1393">
        <v>2.8943000000000003</v>
      </c>
      <c r="I18" s="1393" t="s">
        <v>42</v>
      </c>
      <c r="J18" s="1393">
        <v>108.4903</v>
      </c>
      <c r="K18" s="1393">
        <v>2907.3581803018087</v>
      </c>
      <c r="L18" s="1537">
        <v>3.731576684807985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15.95" customHeight="1">
      <c r="A19" s="506" t="s">
        <v>713</v>
      </c>
      <c r="B19" s="1536">
        <v>115.3523</v>
      </c>
      <c r="C19" s="1393" t="s">
        <v>42</v>
      </c>
      <c r="D19" s="1393" t="s">
        <v>42</v>
      </c>
      <c r="E19" s="1393" t="s">
        <v>42</v>
      </c>
      <c r="F19" s="1393">
        <v>15.506200000000002</v>
      </c>
      <c r="G19" s="1393" t="s">
        <v>42</v>
      </c>
      <c r="H19" s="1393">
        <v>1.9452</v>
      </c>
      <c r="I19" s="1393">
        <v>1.6995</v>
      </c>
      <c r="J19" s="1393">
        <v>134.50320000000002</v>
      </c>
      <c r="K19" s="1393">
        <v>4032.3003382975853</v>
      </c>
      <c r="L19" s="1537">
        <v>3.33564438944512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15.95" customHeight="1">
      <c r="A20" s="506">
        <v>1997</v>
      </c>
      <c r="B20" s="1536">
        <v>154.0557</v>
      </c>
      <c r="C20" s="1393" t="s">
        <v>42</v>
      </c>
      <c r="D20" s="1393" t="s">
        <v>42</v>
      </c>
      <c r="E20" s="1393" t="s">
        <v>42</v>
      </c>
      <c r="F20" s="1393">
        <v>19.764299999999999</v>
      </c>
      <c r="G20" s="1393" t="s">
        <v>42</v>
      </c>
      <c r="H20" s="1393">
        <v>3.8287</v>
      </c>
      <c r="I20" s="1393">
        <v>0</v>
      </c>
      <c r="J20" s="1393">
        <v>177.64870000000002</v>
      </c>
      <c r="K20" s="1393">
        <v>4189.249771037441</v>
      </c>
      <c r="L20" s="1537">
        <v>4.2405850619884733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15.95" customHeight="1">
      <c r="A21" s="506">
        <v>1998</v>
      </c>
      <c r="B21" s="1536">
        <v>161.93189999999998</v>
      </c>
      <c r="C21" s="1393">
        <v>1.3653</v>
      </c>
      <c r="D21" s="1393" t="s">
        <v>42</v>
      </c>
      <c r="E21" s="1393">
        <v>0.43630000000000002</v>
      </c>
      <c r="F21" s="1393">
        <v>30.301500000000001</v>
      </c>
      <c r="G21" s="1393" t="s">
        <v>42</v>
      </c>
      <c r="H21" s="1393">
        <v>4.6188000000000002</v>
      </c>
      <c r="I21" s="1393">
        <v>1.4113</v>
      </c>
      <c r="J21" s="1393">
        <v>200.06509999999994</v>
      </c>
      <c r="K21" s="1393">
        <v>3989.4502820977496</v>
      </c>
      <c r="L21" s="1537">
        <v>5.0148538232891795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15.95" customHeight="1">
      <c r="A22" s="506">
        <v>1999</v>
      </c>
      <c r="B22" s="1538">
        <v>241.60470000000001</v>
      </c>
      <c r="C22" s="1410">
        <v>1.3653</v>
      </c>
      <c r="D22" s="1393" t="s">
        <v>42</v>
      </c>
      <c r="E22" s="1393" t="s">
        <v>42</v>
      </c>
      <c r="F22" s="1410">
        <v>24.709299999999999</v>
      </c>
      <c r="G22" s="1393" t="s">
        <v>42</v>
      </c>
      <c r="H22" s="1398">
        <v>4.3398000000000003</v>
      </c>
      <c r="I22" s="1398">
        <v>5.6483999999999996</v>
      </c>
      <c r="J22" s="1393">
        <v>277.66750000000002</v>
      </c>
      <c r="K22" s="1393">
        <v>4679.2120505839375</v>
      </c>
      <c r="L22" s="1537">
        <v>5.9340653297674084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ht="15.95" customHeight="1">
      <c r="A23" s="506">
        <v>2000</v>
      </c>
      <c r="B23" s="1538">
        <v>343.17409999999995</v>
      </c>
      <c r="C23" s="1410">
        <v>1.3653</v>
      </c>
      <c r="D23" s="1393" t="s">
        <v>42</v>
      </c>
      <c r="E23" s="1393" t="s">
        <v>42</v>
      </c>
      <c r="F23" s="1410">
        <v>26.6142</v>
      </c>
      <c r="G23" s="1393" t="s">
        <v>42</v>
      </c>
      <c r="H23" s="1393">
        <v>8.3743999999999996</v>
      </c>
      <c r="I23" s="1398">
        <v>5.6628999999999996</v>
      </c>
      <c r="J23" s="1393">
        <v>385.1909</v>
      </c>
      <c r="K23" s="1393">
        <v>6713.5748354600237</v>
      </c>
      <c r="L23" s="1537">
        <v>5.7374932050430649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ht="15.95" customHeight="1">
      <c r="A24" s="506">
        <v>2001</v>
      </c>
      <c r="B24" s="1536">
        <v>451.9631</v>
      </c>
      <c r="C24" s="1539">
        <v>1.3653</v>
      </c>
      <c r="D24" s="1393" t="s">
        <v>42</v>
      </c>
      <c r="E24" s="1539">
        <v>22.3</v>
      </c>
      <c r="F24" s="1393" t="s">
        <v>42</v>
      </c>
      <c r="G24" s="1393" t="s">
        <v>42</v>
      </c>
      <c r="H24" s="1539">
        <v>8.4902000000000015</v>
      </c>
      <c r="I24" s="1539">
        <v>3.9268000000000001</v>
      </c>
      <c r="J24" s="1393">
        <v>488.04539999999997</v>
      </c>
      <c r="K24" s="1393">
        <v>6895.1983267502874</v>
      </c>
      <c r="L24" s="1537">
        <v>7.0780473145580451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ht="15.95" customHeight="1">
      <c r="A25" s="506">
        <v>2002</v>
      </c>
      <c r="B25" s="1536">
        <v>556.01169999999991</v>
      </c>
      <c r="C25" s="1539">
        <v>1.3653</v>
      </c>
      <c r="D25" s="1393" t="s">
        <v>42</v>
      </c>
      <c r="E25" s="1539">
        <v>22.3</v>
      </c>
      <c r="F25" s="1393" t="s">
        <v>42</v>
      </c>
      <c r="G25" s="1393" t="s">
        <v>42</v>
      </c>
      <c r="H25" s="1539">
        <v>8.4902000000000015</v>
      </c>
      <c r="I25" s="1539">
        <v>3.9268000000000001</v>
      </c>
      <c r="J25" s="1393">
        <v>592.09400000000005</v>
      </c>
      <c r="K25" s="1393">
        <v>7795.7583545477746</v>
      </c>
      <c r="L25" s="1537">
        <v>7.595078927178303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ht="15.95" customHeight="1">
      <c r="A26" s="506">
        <v>2003</v>
      </c>
      <c r="B26" s="1536">
        <v>655.73969999999997</v>
      </c>
      <c r="C26" s="1539" t="s">
        <v>42</v>
      </c>
      <c r="D26" s="1393" t="s">
        <v>42</v>
      </c>
      <c r="E26" s="1393" t="s">
        <v>42</v>
      </c>
      <c r="F26" s="1393" t="s">
        <v>42</v>
      </c>
      <c r="G26" s="1393" t="s">
        <v>42</v>
      </c>
      <c r="H26" s="1393" t="s">
        <v>42</v>
      </c>
      <c r="I26" s="1393" t="s">
        <v>42</v>
      </c>
      <c r="J26" s="1393">
        <v>655.73969999999997</v>
      </c>
      <c r="K26" s="1393">
        <v>9913.5181867198389</v>
      </c>
      <c r="L26" s="1537">
        <v>6.6146012712059141</v>
      </c>
      <c r="M26" s="19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15.95" customHeight="1">
      <c r="A27" s="506">
        <v>2004</v>
      </c>
      <c r="B27" s="1536">
        <v>797.5172</v>
      </c>
      <c r="C27" s="1539" t="s">
        <v>42</v>
      </c>
      <c r="D27" s="1393" t="s">
        <v>42</v>
      </c>
      <c r="E27" s="1393" t="s">
        <v>42</v>
      </c>
      <c r="F27" s="1393" t="s">
        <v>42</v>
      </c>
      <c r="G27" s="1393" t="s">
        <v>42</v>
      </c>
      <c r="H27" s="1393" t="s">
        <v>42</v>
      </c>
      <c r="I27" s="1393" t="s">
        <v>42</v>
      </c>
      <c r="J27" s="1393">
        <v>797.5172</v>
      </c>
      <c r="K27" s="1393">
        <v>11411.066905904174</v>
      </c>
      <c r="L27" s="1537">
        <v>6.9889801416146149</v>
      </c>
      <c r="M27" s="19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ht="15.95" customHeight="1">
      <c r="A28" s="506">
        <v>2005</v>
      </c>
      <c r="B28" s="1536">
        <v>1316.9574</v>
      </c>
      <c r="C28" s="1539" t="s">
        <v>42</v>
      </c>
      <c r="D28" s="1393" t="s">
        <v>42</v>
      </c>
      <c r="E28" s="1393" t="s">
        <v>42</v>
      </c>
      <c r="F28" s="1393" t="s">
        <v>42</v>
      </c>
      <c r="G28" s="1393" t="s">
        <v>42</v>
      </c>
      <c r="H28" s="1393" t="s">
        <v>42</v>
      </c>
      <c r="I28" s="1393" t="s">
        <v>42</v>
      </c>
      <c r="J28" s="1393">
        <v>1316.9574</v>
      </c>
      <c r="K28" s="1393">
        <v>14610.881447908852</v>
      </c>
      <c r="L28" s="1537">
        <v>9.013538332339877</v>
      </c>
      <c r="M28" s="19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ht="15.95" customHeight="1">
      <c r="A29" s="506">
        <v>2006</v>
      </c>
      <c r="B29" s="1536">
        <v>1739.6369</v>
      </c>
      <c r="C29" s="1393" t="s">
        <v>42</v>
      </c>
      <c r="D29" s="1393" t="s">
        <v>42</v>
      </c>
      <c r="E29" s="1393" t="s">
        <v>42</v>
      </c>
      <c r="F29" s="1393" t="s">
        <v>42</v>
      </c>
      <c r="G29" s="1393" t="s">
        <v>42</v>
      </c>
      <c r="H29" s="1393" t="s">
        <v>42</v>
      </c>
      <c r="I29" s="1393" t="s">
        <v>42</v>
      </c>
      <c r="J29" s="1393">
        <v>1739.6369</v>
      </c>
      <c r="K29" s="1393">
        <v>18564.594730000001</v>
      </c>
      <c r="L29" s="1537">
        <v>9.3707238175729337</v>
      </c>
      <c r="M29" s="19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ht="15.95" customHeight="1">
      <c r="A30" s="506">
        <v>2007</v>
      </c>
      <c r="B30" s="1536">
        <v>2693.5542999999998</v>
      </c>
      <c r="C30" s="1393" t="s">
        <v>42</v>
      </c>
      <c r="D30" s="1393" t="s">
        <v>42</v>
      </c>
      <c r="E30" s="1393" t="s">
        <v>42</v>
      </c>
      <c r="F30" s="1393" t="s">
        <v>42</v>
      </c>
      <c r="G30" s="1393" t="s">
        <v>42</v>
      </c>
      <c r="H30" s="1393" t="s">
        <v>42</v>
      </c>
      <c r="I30" s="1393" t="s">
        <v>42</v>
      </c>
      <c r="J30" s="1393">
        <v>2693.5542999999998</v>
      </c>
      <c r="K30" s="1393">
        <v>20657.31766668781</v>
      </c>
      <c r="L30" s="1537">
        <v>13.03922582525635</v>
      </c>
      <c r="M30" s="194"/>
    </row>
    <row r="31" spans="1:49" ht="15.95" customHeight="1">
      <c r="A31" s="506">
        <v>2008</v>
      </c>
      <c r="B31" s="1536">
        <v>4118.1727999999994</v>
      </c>
      <c r="C31" s="1393" t="s">
        <v>42</v>
      </c>
      <c r="D31" s="1393" t="s">
        <v>42</v>
      </c>
      <c r="E31" s="1393" t="s">
        <v>42</v>
      </c>
      <c r="F31" s="1393" t="s">
        <v>42</v>
      </c>
      <c r="G31" s="1393" t="s">
        <v>42</v>
      </c>
      <c r="H31" s="1393" t="s">
        <v>42</v>
      </c>
      <c r="I31" s="1393" t="s">
        <v>42</v>
      </c>
      <c r="J31" s="1393">
        <v>4118.1727999999994</v>
      </c>
      <c r="K31" s="1393">
        <v>24296.329286363063</v>
      </c>
      <c r="L31" s="1537">
        <v>16.949773570575655</v>
      </c>
      <c r="M31" s="194"/>
    </row>
    <row r="32" spans="1:49" ht="15.95" customHeight="1">
      <c r="A32" s="506">
        <v>2009</v>
      </c>
      <c r="B32" s="1536">
        <v>5763.51121539616</v>
      </c>
      <c r="C32" s="1393" t="s">
        <v>42</v>
      </c>
      <c r="D32" s="1393" t="s">
        <v>42</v>
      </c>
      <c r="E32" s="1393" t="s">
        <v>42</v>
      </c>
      <c r="F32" s="1393" t="s">
        <v>42</v>
      </c>
      <c r="G32" s="1393" t="s">
        <v>42</v>
      </c>
      <c r="H32" s="1393" t="s">
        <v>42</v>
      </c>
      <c r="I32" s="1393" t="s">
        <v>42</v>
      </c>
      <c r="J32" s="1393">
        <v>5763.51121539616</v>
      </c>
      <c r="K32" s="1393">
        <v>24794.238656356472</v>
      </c>
      <c r="L32" s="1537">
        <v>23.24536476105337</v>
      </c>
      <c r="M32" s="194"/>
    </row>
    <row r="33" spans="1:15" ht="15.95" customHeight="1">
      <c r="A33" s="506">
        <v>2010</v>
      </c>
      <c r="B33" s="1536">
        <v>5954.2604522725997</v>
      </c>
      <c r="C33" s="1393" t="s">
        <v>42</v>
      </c>
      <c r="D33" s="1393" t="s">
        <v>42</v>
      </c>
      <c r="E33" s="1393" t="s">
        <v>42</v>
      </c>
      <c r="F33" s="1393" t="s">
        <v>42</v>
      </c>
      <c r="G33" s="1393" t="s">
        <v>42</v>
      </c>
      <c r="H33" s="1393" t="s">
        <v>42</v>
      </c>
      <c r="I33" s="1393" t="s">
        <v>42</v>
      </c>
      <c r="J33" s="1393">
        <v>5954.2604522725997</v>
      </c>
      <c r="K33" s="1393">
        <v>54612.264200000005</v>
      </c>
      <c r="L33" s="1537">
        <v>10.902789949281392</v>
      </c>
      <c r="M33" s="194"/>
    </row>
    <row r="34" spans="1:15" ht="15.95" customHeight="1">
      <c r="A34" s="506">
        <v>2011</v>
      </c>
      <c r="B34" s="1536">
        <v>6531.9130086532205</v>
      </c>
      <c r="C34" s="1393" t="s">
        <v>42</v>
      </c>
      <c r="D34" s="1393" t="s">
        <v>42</v>
      </c>
      <c r="E34" s="1393" t="s">
        <v>42</v>
      </c>
      <c r="F34" s="1393" t="s">
        <v>42</v>
      </c>
      <c r="G34" s="1393" t="s">
        <v>42</v>
      </c>
      <c r="H34" s="1393" t="s">
        <v>42</v>
      </c>
      <c r="I34" s="1393" t="s">
        <v>42</v>
      </c>
      <c r="J34" s="1393">
        <v>6531.9130086532205</v>
      </c>
      <c r="K34" s="1393">
        <v>62980.397209999996</v>
      </c>
      <c r="L34" s="1537">
        <v>10.371342986093595</v>
      </c>
      <c r="M34" s="194"/>
    </row>
    <row r="35" spans="1:15" ht="15.95" customHeight="1">
      <c r="A35" s="506">
        <v>2012</v>
      </c>
      <c r="B35" s="1536">
        <v>8062.1048126580999</v>
      </c>
      <c r="C35" s="1393" t="s">
        <v>42</v>
      </c>
      <c r="D35" s="1393" t="s">
        <v>42</v>
      </c>
      <c r="E35" s="1393" t="s">
        <v>42</v>
      </c>
      <c r="F35" s="1393" t="s">
        <v>42</v>
      </c>
      <c r="G35" s="1393" t="s">
        <v>42</v>
      </c>
      <c r="H35" s="1393" t="s">
        <v>42</v>
      </c>
      <c r="I35" s="1393">
        <v>0.79653470294999995</v>
      </c>
      <c r="J35" s="1393">
        <v>8062.9013473610503</v>
      </c>
      <c r="K35" s="1393">
        <v>71713.93505</v>
      </c>
      <c r="L35" s="1537">
        <v>11.243144504257755</v>
      </c>
      <c r="M35" s="194"/>
      <c r="O35" s="209"/>
    </row>
    <row r="36" spans="1:15" ht="15.95" customHeight="1">
      <c r="A36" s="506">
        <v>2013</v>
      </c>
      <c r="B36" s="1536">
        <v>8606.611492592212</v>
      </c>
      <c r="C36" s="997" t="s">
        <v>42</v>
      </c>
      <c r="D36" s="997" t="s">
        <v>42</v>
      </c>
      <c r="E36" s="997" t="s">
        <v>42</v>
      </c>
      <c r="F36" s="997">
        <v>36.048302312550007</v>
      </c>
      <c r="G36" s="997" t="s">
        <v>42</v>
      </c>
      <c r="H36" s="997" t="s">
        <v>42</v>
      </c>
      <c r="I36" s="1393">
        <v>13.46500670999</v>
      </c>
      <c r="J36" s="1393">
        <v>8656.124801614751</v>
      </c>
      <c r="K36" s="1393">
        <v>80092.563380126099</v>
      </c>
      <c r="L36" s="1396">
        <v>10.807651093063471</v>
      </c>
      <c r="M36" s="194"/>
      <c r="N36" s="194"/>
      <c r="O36" s="209"/>
    </row>
    <row r="37" spans="1:15" ht="15.95" customHeight="1">
      <c r="A37" s="506">
        <v>2014</v>
      </c>
      <c r="B37" s="1536">
        <v>11936.92882741832</v>
      </c>
      <c r="C37" s="997" t="s">
        <v>42</v>
      </c>
      <c r="D37" s="997" t="s">
        <v>42</v>
      </c>
      <c r="E37" s="997" t="s">
        <v>42</v>
      </c>
      <c r="F37" s="997">
        <v>71.31</v>
      </c>
      <c r="G37" s="997" t="s">
        <v>42</v>
      </c>
      <c r="H37" s="997" t="s">
        <v>42</v>
      </c>
      <c r="I37" s="997" t="s">
        <v>42</v>
      </c>
      <c r="J37" s="1393">
        <v>12008.238827418319</v>
      </c>
      <c r="K37" s="1393">
        <v>89043.615256190242</v>
      </c>
      <c r="L37" s="1396">
        <v>13.485794341199005</v>
      </c>
      <c r="M37" s="194"/>
      <c r="N37" s="434"/>
      <c r="O37" s="209"/>
    </row>
    <row r="38" spans="1:15" ht="15.95" customHeight="1">
      <c r="A38" s="506">
        <v>2015</v>
      </c>
      <c r="B38" s="1536">
        <v>11403.218270494432</v>
      </c>
      <c r="C38" s="997" t="s">
        <v>42</v>
      </c>
      <c r="D38" s="997" t="s">
        <v>42</v>
      </c>
      <c r="E38" s="997" t="s">
        <v>42</v>
      </c>
      <c r="F38" s="997">
        <v>54.911545429379998</v>
      </c>
      <c r="G38" s="997" t="s">
        <v>42</v>
      </c>
      <c r="H38" s="997" t="s">
        <v>42</v>
      </c>
      <c r="I38" s="997" t="s">
        <v>42</v>
      </c>
      <c r="J38" s="1393">
        <v>11458.129815923812</v>
      </c>
      <c r="K38" s="1393">
        <v>94144.960452469488</v>
      </c>
      <c r="L38" s="1396">
        <v>12.170730924794029</v>
      </c>
      <c r="M38" s="194"/>
      <c r="N38" s="344"/>
      <c r="O38" s="209"/>
    </row>
    <row r="39" spans="1:15" ht="15.95" customHeight="1">
      <c r="A39" s="506">
        <v>2016</v>
      </c>
      <c r="B39" s="1536">
        <v>12146.914349838269</v>
      </c>
      <c r="C39" s="997" t="s">
        <v>42</v>
      </c>
      <c r="D39" s="997" t="s">
        <v>42</v>
      </c>
      <c r="E39" s="997" t="s">
        <v>42</v>
      </c>
      <c r="F39" s="997">
        <v>163.79265429948998</v>
      </c>
      <c r="G39" s="997" t="s">
        <v>42</v>
      </c>
      <c r="H39" s="997" t="s">
        <v>42</v>
      </c>
      <c r="I39" s="997" t="s">
        <v>42</v>
      </c>
      <c r="J39" s="1393">
        <v>12310.707004137759</v>
      </c>
      <c r="K39" s="1393">
        <v>101489.49220196826</v>
      </c>
      <c r="L39" s="1396">
        <v>12.130031136266744</v>
      </c>
      <c r="M39" s="194"/>
      <c r="N39" s="344"/>
      <c r="O39" s="209"/>
    </row>
    <row r="40" spans="1:15" ht="15.95" customHeight="1">
      <c r="A40" s="506" t="s">
        <v>1589</v>
      </c>
      <c r="B40" s="1536">
        <v>12758.155063354518</v>
      </c>
      <c r="C40" s="997" t="s">
        <v>42</v>
      </c>
      <c r="D40" s="997" t="s">
        <v>42</v>
      </c>
      <c r="E40" s="997" t="s">
        <v>42</v>
      </c>
      <c r="F40" s="997">
        <v>199.06037076458998</v>
      </c>
      <c r="G40" s="997" t="s">
        <v>42</v>
      </c>
      <c r="H40" s="997" t="s">
        <v>42</v>
      </c>
      <c r="I40" s="997" t="s">
        <v>42</v>
      </c>
      <c r="J40" s="1393">
        <v>12957.215434119107</v>
      </c>
      <c r="K40" s="1393">
        <v>113711.63460783093</v>
      </c>
      <c r="L40" s="1396">
        <v>11.394801841347189</v>
      </c>
      <c r="M40" s="194"/>
      <c r="N40" s="344"/>
      <c r="O40" s="209"/>
    </row>
    <row r="41" spans="1:15" ht="19.5" customHeight="1" thickBot="1">
      <c r="A41" s="1051" t="s">
        <v>1590</v>
      </c>
      <c r="B41" s="1540">
        <v>14822.196504914518</v>
      </c>
      <c r="C41" s="1009" t="s">
        <v>42</v>
      </c>
      <c r="D41" s="1009" t="s">
        <v>42</v>
      </c>
      <c r="E41" s="1009" t="s">
        <v>42</v>
      </c>
      <c r="F41" s="1009">
        <v>244.92151476318003</v>
      </c>
      <c r="G41" s="1009" t="s">
        <v>42</v>
      </c>
      <c r="H41" s="1009" t="s">
        <v>42</v>
      </c>
      <c r="I41" s="1009" t="s">
        <v>42</v>
      </c>
      <c r="J41" s="1399">
        <v>15067.118019677699</v>
      </c>
      <c r="K41" s="1399">
        <v>127762.54558465761</v>
      </c>
      <c r="L41" s="1403">
        <v>11.793063413638681</v>
      </c>
      <c r="M41" s="194"/>
      <c r="N41" s="344"/>
      <c r="O41" s="209"/>
    </row>
    <row r="42" spans="1:15" s="61" customFormat="1" ht="12.75">
      <c r="A42" s="419" t="s">
        <v>47</v>
      </c>
      <c r="B42" s="400"/>
      <c r="C42" s="1541"/>
      <c r="D42" s="1544"/>
      <c r="E42" s="134"/>
      <c r="F42" s="134"/>
      <c r="G42" s="134"/>
      <c r="H42" s="134"/>
      <c r="I42" s="134"/>
      <c r="J42" s="134"/>
      <c r="K42" s="134"/>
      <c r="L42" s="135"/>
    </row>
    <row r="43" spans="1:15" s="61" customFormat="1" ht="15">
      <c r="A43" s="393" t="s">
        <v>1591</v>
      </c>
      <c r="B43" s="1541"/>
      <c r="C43" s="1541"/>
      <c r="D43" s="1542"/>
      <c r="E43" s="134"/>
      <c r="F43" s="167"/>
      <c r="G43" s="134"/>
      <c r="H43" s="134"/>
      <c r="I43" s="134"/>
      <c r="J43" s="134"/>
      <c r="K43" s="134"/>
      <c r="L43" s="362"/>
      <c r="N43" s="53"/>
      <c r="O43" s="53"/>
    </row>
    <row r="44" spans="1:15" s="53" customFormat="1" ht="15">
      <c r="A44" s="420" t="s">
        <v>1592</v>
      </c>
      <c r="B44" s="400"/>
      <c r="C44" s="1543"/>
      <c r="D44" s="1543"/>
      <c r="E44" s="67"/>
      <c r="F44" s="67"/>
      <c r="G44" s="67"/>
    </row>
    <row r="45" spans="1:15" s="53" customFormat="1">
      <c r="A45" s="419" t="s">
        <v>1593</v>
      </c>
      <c r="B45" s="400"/>
      <c r="C45" s="1543"/>
      <c r="D45" s="400"/>
      <c r="N45" s="2"/>
      <c r="O45" s="2"/>
    </row>
    <row r="46" spans="1:15">
      <c r="B46" s="4"/>
      <c r="C46" s="62"/>
      <c r="E46" s="62"/>
    </row>
    <row r="47" spans="1:15">
      <c r="B47" s="4"/>
      <c r="C47" s="62"/>
      <c r="E47" s="62"/>
    </row>
    <row r="48" spans="1:15">
      <c r="A48" s="289"/>
      <c r="B48" s="4"/>
      <c r="C48" s="62"/>
      <c r="D48" s="41"/>
      <c r="E48" s="62"/>
      <c r="F48" s="25"/>
      <c r="G48" s="25"/>
      <c r="H48" s="25"/>
      <c r="I48" s="25"/>
      <c r="J48" s="25"/>
    </row>
    <row r="49" spans="1:10">
      <c r="A49" s="289"/>
      <c r="B49" s="4"/>
      <c r="C49" s="62"/>
      <c r="D49" s="41"/>
      <c r="E49" s="62"/>
      <c r="F49" s="173"/>
      <c r="G49" s="25"/>
      <c r="H49" s="25"/>
      <c r="I49" s="25"/>
      <c r="J49" s="25"/>
    </row>
  </sheetData>
  <hyperlinks>
    <hyperlink ref="A1" location="Menu!A1" display="Return to Menu"/>
  </hyperlinks>
  <pageMargins left="0.64" right="0.3" top="0.66" bottom="0.35" header="0.48" footer="0"/>
  <pageSetup paperSize="9" scale="6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58"/>
  <sheetViews>
    <sheetView tabSelected="1" view="pageBreakPreview" zoomScaleNormal="7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19" style="218" customWidth="1"/>
    <col min="2" max="2" width="22.7109375" style="218" customWidth="1"/>
    <col min="3" max="7" width="22.7109375" style="48" customWidth="1"/>
    <col min="8" max="8" width="16" style="210" customWidth="1"/>
    <col min="9" max="9" width="23.7109375" style="491" customWidth="1"/>
    <col min="10" max="11" width="9.140625" style="443"/>
    <col min="12" max="16384" width="9.140625" style="48"/>
  </cols>
  <sheetData>
    <row r="1" spans="1:11" ht="26.25">
      <c r="A1" s="390" t="s">
        <v>1123</v>
      </c>
      <c r="B1" s="390"/>
    </row>
    <row r="2" spans="1:11" s="82" customFormat="1" ht="18.75" thickBot="1">
      <c r="A2" s="2392" t="s">
        <v>1159</v>
      </c>
      <c r="B2" s="2392"/>
      <c r="C2" s="2392"/>
      <c r="D2" s="2392"/>
      <c r="E2" s="2392"/>
      <c r="F2" s="2392"/>
      <c r="G2" s="2392"/>
      <c r="H2" s="494"/>
      <c r="I2" s="497"/>
      <c r="J2" s="488"/>
      <c r="K2" s="488"/>
    </row>
    <row r="3" spans="1:11" s="79" customFormat="1" ht="26.25" customHeight="1">
      <c r="A3" s="2395" t="s">
        <v>275</v>
      </c>
      <c r="B3" s="1244" t="s">
        <v>1381</v>
      </c>
      <c r="C3" s="2397" t="s">
        <v>938</v>
      </c>
      <c r="D3" s="2241" t="s">
        <v>939</v>
      </c>
      <c r="E3" s="2399" t="s">
        <v>940</v>
      </c>
      <c r="F3" s="2393" t="s">
        <v>751</v>
      </c>
      <c r="G3" s="2394"/>
      <c r="H3" s="495"/>
      <c r="I3" s="498"/>
      <c r="J3" s="489"/>
      <c r="K3" s="489"/>
    </row>
    <row r="4" spans="1:11" s="81" customFormat="1" ht="24" customHeight="1" thickBot="1">
      <c r="A4" s="2396"/>
      <c r="B4" s="1245" t="s">
        <v>1382</v>
      </c>
      <c r="C4" s="2398"/>
      <c r="D4" s="2242"/>
      <c r="E4" s="2400"/>
      <c r="F4" s="80" t="s">
        <v>756</v>
      </c>
      <c r="G4" s="352" t="s">
        <v>752</v>
      </c>
      <c r="H4" s="496"/>
      <c r="I4" s="499"/>
      <c r="J4" s="490"/>
      <c r="K4" s="490"/>
    </row>
    <row r="5" spans="1:11" ht="15.75">
      <c r="A5" s="687">
        <v>1981</v>
      </c>
      <c r="B5" s="1545"/>
      <c r="C5" s="1546">
        <v>14.471166666666665</v>
      </c>
      <c r="D5" s="1546">
        <v>8.5700500000000019</v>
      </c>
      <c r="E5" s="1546">
        <v>144.83115726605769</v>
      </c>
      <c r="F5" s="1547">
        <v>9.9917496620446435</v>
      </c>
      <c r="G5" s="1548">
        <v>5.9172695722210182</v>
      </c>
      <c r="H5" s="500"/>
      <c r="I5" s="501"/>
    </row>
    <row r="6" spans="1:11" ht="15.75">
      <c r="A6" s="687">
        <v>1982</v>
      </c>
      <c r="B6" s="1538"/>
      <c r="C6" s="1410">
        <v>15.786741666666668</v>
      </c>
      <c r="D6" s="1410">
        <v>10.668341666666667</v>
      </c>
      <c r="E6" s="1410">
        <v>154.97838910086747</v>
      </c>
      <c r="F6" s="1411">
        <v>10.186414866134587</v>
      </c>
      <c r="G6" s="1549">
        <v>6.8837608446963472</v>
      </c>
      <c r="H6" s="500"/>
      <c r="I6" s="501"/>
    </row>
    <row r="7" spans="1:11" ht="15.75">
      <c r="A7" s="687">
        <v>1983</v>
      </c>
      <c r="B7" s="1538"/>
      <c r="C7" s="1410">
        <v>17.687925</v>
      </c>
      <c r="D7" s="1410">
        <v>11.668041666666666</v>
      </c>
      <c r="E7" s="1410">
        <v>162.9998066416729</v>
      </c>
      <c r="F7" s="1411">
        <v>10.851500602625785</v>
      </c>
      <c r="G7" s="1549">
        <v>7.158316262495239</v>
      </c>
      <c r="H7" s="500"/>
      <c r="I7" s="501"/>
    </row>
    <row r="8" spans="1:11" ht="15.75">
      <c r="A8" s="687">
        <v>1984</v>
      </c>
      <c r="B8" s="1538"/>
      <c r="C8" s="1410">
        <v>20.105941666666666</v>
      </c>
      <c r="D8" s="1410">
        <v>12.462933333333334</v>
      </c>
      <c r="E8" s="1410">
        <v>170.37777811399886</v>
      </c>
      <c r="F8" s="1411">
        <v>11.800800485386004</v>
      </c>
      <c r="G8" s="1549">
        <v>7.3148819472187574</v>
      </c>
      <c r="H8" s="500"/>
      <c r="I8" s="501"/>
    </row>
    <row r="9" spans="1:11" ht="15.75">
      <c r="A9" s="687">
        <v>1985</v>
      </c>
      <c r="B9" s="1538"/>
      <c r="C9" s="1410">
        <v>22.299241666666664</v>
      </c>
      <c r="D9" s="1410">
        <v>13.070341666666668</v>
      </c>
      <c r="E9" s="1410">
        <v>192.27326678563151</v>
      </c>
      <c r="F9" s="1411">
        <v>11.597681799169948</v>
      </c>
      <c r="G9" s="1549">
        <v>6.7977945583246351</v>
      </c>
      <c r="H9" s="500"/>
      <c r="I9" s="501"/>
    </row>
    <row r="10" spans="1:11" ht="15.75">
      <c r="A10" s="687">
        <v>1986</v>
      </c>
      <c r="B10" s="1538"/>
      <c r="C10" s="1410">
        <v>23.806399999999996</v>
      </c>
      <c r="D10" s="1410">
        <v>15.247450000000002</v>
      </c>
      <c r="E10" s="1410">
        <v>202.43623207693693</v>
      </c>
      <c r="F10" s="1411">
        <v>11.759950160973284</v>
      </c>
      <c r="G10" s="1549">
        <v>7.5319767827950539</v>
      </c>
      <c r="H10" s="500"/>
      <c r="I10" s="501"/>
    </row>
    <row r="11" spans="1:11" ht="15.75">
      <c r="A11" s="687">
        <v>1987</v>
      </c>
      <c r="B11" s="1538"/>
      <c r="C11" s="1410">
        <v>27.573583333333332</v>
      </c>
      <c r="D11" s="1410">
        <v>21.082991666666665</v>
      </c>
      <c r="E11" s="1410">
        <v>249.43908129603787</v>
      </c>
      <c r="F11" s="1411">
        <v>11.054235443005265</v>
      </c>
      <c r="G11" s="1549">
        <v>8.4521605664691606</v>
      </c>
      <c r="H11" s="500"/>
      <c r="I11" s="501"/>
    </row>
    <row r="12" spans="1:11" ht="15.75">
      <c r="A12" s="687">
        <v>1988</v>
      </c>
      <c r="B12" s="1538"/>
      <c r="C12" s="1410">
        <v>38.356799999999993</v>
      </c>
      <c r="D12" s="1410">
        <v>27.326416666666667</v>
      </c>
      <c r="E12" s="1410">
        <v>320.32854279749591</v>
      </c>
      <c r="F12" s="1411">
        <v>11.9742061275658</v>
      </c>
      <c r="G12" s="1549">
        <v>8.5307467227301625</v>
      </c>
      <c r="H12" s="500"/>
      <c r="I12" s="501"/>
    </row>
    <row r="13" spans="1:11" ht="15.75">
      <c r="A13" s="687">
        <v>1989</v>
      </c>
      <c r="B13" s="1538"/>
      <c r="C13" s="1410">
        <v>45.902883333333328</v>
      </c>
      <c r="D13" s="1410">
        <v>30.403216666666673</v>
      </c>
      <c r="E13" s="1410">
        <v>419.19638895382275</v>
      </c>
      <c r="F13" s="1411">
        <v>10.950209625586691</v>
      </c>
      <c r="G13" s="1549">
        <v>7.2527382076317899</v>
      </c>
      <c r="H13" s="500"/>
      <c r="I13" s="501"/>
    </row>
    <row r="14" spans="1:11" ht="15.75">
      <c r="A14" s="687">
        <v>1990</v>
      </c>
      <c r="B14" s="1538"/>
      <c r="C14" s="1410">
        <v>47.423291666666678</v>
      </c>
      <c r="D14" s="1410">
        <v>33.547700000000006</v>
      </c>
      <c r="E14" s="1410">
        <v>499.67685054776416</v>
      </c>
      <c r="F14" s="1411">
        <v>9.4907922219489507</v>
      </c>
      <c r="G14" s="1549">
        <v>6.7138791727541074</v>
      </c>
      <c r="H14" s="500"/>
      <c r="I14" s="501"/>
    </row>
    <row r="15" spans="1:11" ht="15.75">
      <c r="A15" s="687">
        <v>1991</v>
      </c>
      <c r="B15" s="1538"/>
      <c r="C15" s="1410">
        <v>75.401175000000009</v>
      </c>
      <c r="D15" s="1410">
        <v>41.352458333333338</v>
      </c>
      <c r="E15" s="1410">
        <v>596.04468870805158</v>
      </c>
      <c r="F15" s="1411">
        <v>12.650255329585233</v>
      </c>
      <c r="G15" s="1549">
        <v>6.9378117306885647</v>
      </c>
      <c r="H15" s="500"/>
      <c r="I15" s="501"/>
    </row>
    <row r="16" spans="1:11" ht="15.75">
      <c r="A16" s="687">
        <v>1992</v>
      </c>
      <c r="B16" s="1538"/>
      <c r="C16" s="1410">
        <v>111.11231906561251</v>
      </c>
      <c r="D16" s="1410">
        <v>58.122946707604186</v>
      </c>
      <c r="E16" s="1410">
        <v>909.80331429501359</v>
      </c>
      <c r="F16" s="1411">
        <v>12.212784600780552</v>
      </c>
      <c r="G16" s="1549">
        <v>6.3885178031740155</v>
      </c>
      <c r="H16" s="500"/>
      <c r="I16" s="501"/>
    </row>
    <row r="17" spans="1:11" ht="15.75">
      <c r="A17" s="687">
        <v>1993</v>
      </c>
      <c r="B17" s="1538"/>
      <c r="C17" s="1410">
        <v>165.33873478209085</v>
      </c>
      <c r="D17" s="1410">
        <v>127.11771006025917</v>
      </c>
      <c r="E17" s="1410">
        <v>1259.0704629139545</v>
      </c>
      <c r="F17" s="1411">
        <v>13.131809509646974</v>
      </c>
      <c r="G17" s="1549">
        <v>10.096155362588826</v>
      </c>
      <c r="H17" s="500"/>
      <c r="I17" s="501"/>
    </row>
    <row r="18" spans="1:11" ht="15.75">
      <c r="A18" s="687">
        <v>1994</v>
      </c>
      <c r="B18" s="1538"/>
      <c r="C18" s="1410">
        <v>230.29263677181666</v>
      </c>
      <c r="D18" s="1410">
        <v>143.42420840868164</v>
      </c>
      <c r="E18" s="1410">
        <v>1762.8128170347159</v>
      </c>
      <c r="F18" s="1411">
        <v>13.063930245254246</v>
      </c>
      <c r="G18" s="1549">
        <v>8.1360997051258188</v>
      </c>
      <c r="H18" s="500"/>
      <c r="I18" s="501"/>
    </row>
    <row r="19" spans="1:11" ht="15.75">
      <c r="A19" s="687">
        <v>1995</v>
      </c>
      <c r="B19" s="1538"/>
      <c r="C19" s="1410">
        <v>289.09107076653089</v>
      </c>
      <c r="D19" s="1410">
        <v>180.00475994529083</v>
      </c>
      <c r="E19" s="1410">
        <v>2895.2013570070067</v>
      </c>
      <c r="F19" s="1411">
        <v>9.9851801349453186</v>
      </c>
      <c r="G19" s="1549">
        <v>6.2173485622905229</v>
      </c>
      <c r="H19" s="500"/>
      <c r="I19" s="501"/>
    </row>
    <row r="20" spans="1:11" ht="15.75">
      <c r="A20" s="687">
        <v>1996</v>
      </c>
      <c r="B20" s="1538"/>
      <c r="C20" s="1410">
        <v>345.85395502531253</v>
      </c>
      <c r="D20" s="1410">
        <v>238.59656383301586</v>
      </c>
      <c r="E20" s="1410">
        <v>3779.1330695558304</v>
      </c>
      <c r="F20" s="1411">
        <v>9.1516744359034039</v>
      </c>
      <c r="G20" s="1549">
        <v>6.313526394588127</v>
      </c>
      <c r="H20" s="500"/>
      <c r="I20" s="501"/>
    </row>
    <row r="21" spans="1:11" ht="15.75">
      <c r="A21" s="687">
        <v>1997</v>
      </c>
      <c r="B21" s="1538"/>
      <c r="C21" s="1410">
        <v>413.2801206410474</v>
      </c>
      <c r="D21" s="1410">
        <v>316.20708122229831</v>
      </c>
      <c r="E21" s="1410">
        <v>4111.6406268483406</v>
      </c>
      <c r="F21" s="1411">
        <v>10.051465051259486</v>
      </c>
      <c r="G21" s="1549">
        <v>7.6905330479886249</v>
      </c>
      <c r="H21" s="500"/>
      <c r="I21" s="501"/>
    </row>
    <row r="22" spans="1:11" ht="15.75">
      <c r="A22" s="687">
        <v>1998</v>
      </c>
      <c r="B22" s="1538"/>
      <c r="C22" s="1410">
        <v>488.14578616829914</v>
      </c>
      <c r="D22" s="1410">
        <v>351.95619148720078</v>
      </c>
      <c r="E22" s="1410">
        <v>4588.9898412029997</v>
      </c>
      <c r="F22" s="1411">
        <v>10.63732549123125</v>
      </c>
      <c r="G22" s="1549">
        <v>7.6695787889331166</v>
      </c>
      <c r="H22" s="500"/>
      <c r="I22" s="501"/>
      <c r="J22" s="491"/>
      <c r="K22" s="491"/>
    </row>
    <row r="23" spans="1:11" ht="15.75">
      <c r="A23" s="687">
        <v>1999</v>
      </c>
      <c r="B23" s="1538"/>
      <c r="C23" s="1410">
        <v>628.95216802425239</v>
      </c>
      <c r="D23" s="1410">
        <v>431.16835551063491</v>
      </c>
      <c r="E23" s="1410">
        <v>5307.3615168005954</v>
      </c>
      <c r="F23" s="1411">
        <v>11.850562017177225</v>
      </c>
      <c r="G23" s="1549">
        <v>8.1239680799161675</v>
      </c>
      <c r="H23" s="500"/>
      <c r="I23" s="501"/>
      <c r="J23" s="491"/>
      <c r="K23" s="491"/>
    </row>
    <row r="24" spans="1:11" ht="15.75">
      <c r="A24" s="687">
        <v>2000</v>
      </c>
      <c r="B24" s="1538"/>
      <c r="C24" s="1410">
        <v>878.4572747164367</v>
      </c>
      <c r="D24" s="1410">
        <v>530.37330355560744</v>
      </c>
      <c r="E24" s="1410">
        <v>6897.4824809705951</v>
      </c>
      <c r="F24" s="1411">
        <v>12.735911648054271</v>
      </c>
      <c r="G24" s="1549">
        <v>7.6893751454802501</v>
      </c>
      <c r="H24" s="500"/>
      <c r="I24" s="501"/>
      <c r="J24" s="491"/>
      <c r="K24" s="491"/>
    </row>
    <row r="25" spans="1:11" ht="15.75">
      <c r="A25" s="687">
        <v>2001</v>
      </c>
      <c r="B25" s="1538"/>
      <c r="C25" s="1410">
        <v>1269.3216122086474</v>
      </c>
      <c r="D25" s="1410">
        <v>764.96151875191686</v>
      </c>
      <c r="E25" s="1410">
        <v>8134.1418082057762</v>
      </c>
      <c r="F25" s="1411">
        <v>15.604862100242059</v>
      </c>
      <c r="G25" s="1549">
        <v>9.4043297595355249</v>
      </c>
      <c r="H25" s="500"/>
      <c r="I25" s="501"/>
      <c r="J25" s="491"/>
      <c r="K25" s="491"/>
    </row>
    <row r="26" spans="1:11" ht="15.75">
      <c r="A26" s="687">
        <v>2002</v>
      </c>
      <c r="B26" s="1538"/>
      <c r="C26" s="1410">
        <v>1505.9635000000001</v>
      </c>
      <c r="D26" s="1410">
        <v>930.49392499999988</v>
      </c>
      <c r="E26" s="1410">
        <v>11332.25281556033</v>
      </c>
      <c r="F26" s="1411">
        <v>13.289180223125271</v>
      </c>
      <c r="G26" s="1549">
        <v>8.2110233520588025</v>
      </c>
      <c r="H26" s="500"/>
      <c r="I26" s="501"/>
      <c r="J26" s="491"/>
      <c r="K26" s="491"/>
    </row>
    <row r="27" spans="1:11" ht="15.75">
      <c r="A27" s="687">
        <v>2003</v>
      </c>
      <c r="B27" s="1538"/>
      <c r="C27" s="1410">
        <v>1952.9211927500005</v>
      </c>
      <c r="D27" s="1410">
        <v>1096.5355650000001</v>
      </c>
      <c r="E27" s="1410">
        <v>13301.558863221806</v>
      </c>
      <c r="F27" s="1411">
        <v>14.681897158307791</v>
      </c>
      <c r="G27" s="1549">
        <v>8.2436620870946964</v>
      </c>
      <c r="H27" s="500"/>
      <c r="I27" s="501"/>
      <c r="J27" s="491"/>
      <c r="K27" s="491"/>
    </row>
    <row r="28" spans="1:11" ht="15.75">
      <c r="A28" s="687">
        <v>2004</v>
      </c>
      <c r="B28" s="1538"/>
      <c r="C28" s="1410">
        <v>2131.8189819721024</v>
      </c>
      <c r="D28" s="1410">
        <v>1421.664032387863</v>
      </c>
      <c r="E28" s="1410">
        <v>17321.295244331057</v>
      </c>
      <c r="F28" s="1411">
        <v>12.307503289454106</v>
      </c>
      <c r="G28" s="1549">
        <v>8.2076081051337528</v>
      </c>
      <c r="H28" s="500"/>
      <c r="I28" s="501"/>
      <c r="J28" s="491"/>
      <c r="K28" s="491"/>
    </row>
    <row r="29" spans="1:11" ht="15.75">
      <c r="A29" s="687">
        <v>2005</v>
      </c>
      <c r="B29" s="1538"/>
      <c r="C29" s="1410">
        <v>2637.9127248299569</v>
      </c>
      <c r="D29" s="1410">
        <v>1838.3899259166667</v>
      </c>
      <c r="E29" s="1410">
        <v>22269.977831018565</v>
      </c>
      <c r="F29" s="1411">
        <v>11.845152001704109</v>
      </c>
      <c r="G29" s="1549">
        <v>8.2550146204280441</v>
      </c>
      <c r="H29" s="500"/>
      <c r="I29" s="501"/>
      <c r="J29" s="491"/>
      <c r="K29" s="491"/>
    </row>
    <row r="30" spans="1:11" ht="15.75">
      <c r="A30" s="687">
        <v>2006</v>
      </c>
      <c r="B30" s="1538"/>
      <c r="C30" s="1410">
        <v>3797.9089760694528</v>
      </c>
      <c r="D30" s="1410">
        <v>2290.6177580883314</v>
      </c>
      <c r="E30" s="1410">
        <v>28662.468773837551</v>
      </c>
      <c r="F30" s="1411">
        <v>13.250460056448793</v>
      </c>
      <c r="G30" s="1549">
        <v>7.9916973522502541</v>
      </c>
      <c r="H30" s="500"/>
      <c r="I30" s="501"/>
      <c r="J30" s="491"/>
      <c r="K30" s="491"/>
    </row>
    <row r="31" spans="1:11" ht="15.75">
      <c r="A31" s="687">
        <v>2007</v>
      </c>
      <c r="B31" s="1538"/>
      <c r="C31" s="1410">
        <v>5127.4007051272283</v>
      </c>
      <c r="D31" s="1410">
        <v>3668.6578238632119</v>
      </c>
      <c r="E31" s="1410">
        <v>32995.384349769258</v>
      </c>
      <c r="F31" s="1411">
        <v>15.539751411209386</v>
      </c>
      <c r="G31" s="1549">
        <v>11.118700073238781</v>
      </c>
      <c r="H31" s="500"/>
      <c r="I31" s="501"/>
      <c r="J31" s="491"/>
      <c r="K31" s="491"/>
    </row>
    <row r="32" spans="1:11" ht="15.75">
      <c r="A32" s="687">
        <v>2008</v>
      </c>
      <c r="B32" s="1538"/>
      <c r="C32" s="1410">
        <v>8008.2039499219463</v>
      </c>
      <c r="D32" s="1410">
        <v>6920.4987505434301</v>
      </c>
      <c r="E32" s="1410">
        <v>39157.884386237187</v>
      </c>
      <c r="F32" s="1411">
        <v>20.451063880092022</v>
      </c>
      <c r="G32" s="1549">
        <v>17.673321373245017</v>
      </c>
      <c r="H32" s="500"/>
      <c r="I32" s="501"/>
      <c r="J32" s="491"/>
      <c r="K32" s="491"/>
    </row>
    <row r="33" spans="1:11" ht="15.75">
      <c r="A33" s="687">
        <v>2009</v>
      </c>
      <c r="B33" s="1538">
        <v>10780.627142545</v>
      </c>
      <c r="C33" s="1410">
        <v>9411.1121847412505</v>
      </c>
      <c r="D33" s="1410">
        <v>9102.0491088738418</v>
      </c>
      <c r="E33" s="1410">
        <v>44285.56050223585</v>
      </c>
      <c r="F33" s="1411">
        <v>21.250972276315913</v>
      </c>
      <c r="G33" s="1549">
        <v>20.553085488021104</v>
      </c>
      <c r="H33" s="500"/>
      <c r="I33" s="501"/>
      <c r="J33" s="491"/>
      <c r="K33" s="491"/>
    </row>
    <row r="34" spans="1:11" ht="15.75">
      <c r="A34" s="687">
        <v>2010</v>
      </c>
      <c r="B34" s="1538">
        <v>11525.53034186424</v>
      </c>
      <c r="C34" s="1410">
        <v>11034.940929925786</v>
      </c>
      <c r="D34" s="1410">
        <v>10157.021176831669</v>
      </c>
      <c r="E34" s="1410">
        <v>54612.264176577941</v>
      </c>
      <c r="F34" s="1411">
        <v>20.205975885281902</v>
      </c>
      <c r="G34" s="1549">
        <v>18.598425335362315</v>
      </c>
      <c r="H34" s="500"/>
      <c r="I34" s="501"/>
      <c r="J34" s="491"/>
      <c r="K34" s="491"/>
    </row>
    <row r="35" spans="1:11" ht="15.75">
      <c r="A35" s="687">
        <v>2011</v>
      </c>
      <c r="B35" s="1538">
        <v>14306.778306234621</v>
      </c>
      <c r="C35" s="1410">
        <v>12172.490283100242</v>
      </c>
      <c r="D35" s="1410">
        <v>10660.071836505456</v>
      </c>
      <c r="E35" s="1410">
        <v>62980.397224984445</v>
      </c>
      <c r="F35" s="1411">
        <v>19.327426976391617</v>
      </c>
      <c r="G35" s="1549">
        <v>16.926015563897689</v>
      </c>
      <c r="H35" s="500"/>
      <c r="I35" s="501"/>
      <c r="J35" s="491"/>
      <c r="K35" s="491"/>
    </row>
    <row r="36" spans="1:11" ht="15.75">
      <c r="A36" s="687">
        <v>2012</v>
      </c>
      <c r="B36" s="1538">
        <v>16488.122835873102</v>
      </c>
      <c r="C36" s="1410">
        <v>13893.215267110541</v>
      </c>
      <c r="D36" s="1410">
        <v>14649.276457122438</v>
      </c>
      <c r="E36" s="1410">
        <v>71713.935062171571</v>
      </c>
      <c r="F36" s="1411">
        <v>19.37310406278219</v>
      </c>
      <c r="G36" s="1549">
        <v>20.42737780937891</v>
      </c>
      <c r="H36" s="500"/>
      <c r="I36" s="501"/>
      <c r="J36" s="491"/>
      <c r="K36" s="491"/>
    </row>
    <row r="37" spans="1:11" ht="15.75">
      <c r="A37" s="687">
        <v>2013</v>
      </c>
      <c r="B37" s="1538">
        <v>19009.289902447712</v>
      </c>
      <c r="C37" s="1410">
        <v>15154.637566847054</v>
      </c>
      <c r="D37" s="1410">
        <v>15751.837521196117</v>
      </c>
      <c r="E37" s="1410">
        <v>80092.563380126099</v>
      </c>
      <c r="F37" s="1411">
        <v>18.921404094562259</v>
      </c>
      <c r="G37" s="1549">
        <v>19.667041303743222</v>
      </c>
      <c r="H37" s="500"/>
      <c r="I37" s="501"/>
      <c r="J37" s="491"/>
      <c r="K37" s="491"/>
    </row>
    <row r="38" spans="1:11" ht="15.75">
      <c r="A38" s="687">
        <v>2014</v>
      </c>
      <c r="B38" s="1538">
        <v>21246.341427286538</v>
      </c>
      <c r="C38" s="1410">
        <v>16238.521924859511</v>
      </c>
      <c r="D38" s="1410">
        <v>17131.450499999999</v>
      </c>
      <c r="E38" s="1410">
        <v>89043.615256190242</v>
      </c>
      <c r="F38" s="1411">
        <v>18.236593244938607</v>
      </c>
      <c r="G38" s="1549">
        <v>19.239392348020186</v>
      </c>
      <c r="H38" s="500"/>
      <c r="I38" s="501"/>
      <c r="J38" s="491"/>
      <c r="K38" s="491"/>
    </row>
    <row r="39" spans="1:11" ht="15.75">
      <c r="A39" s="687">
        <v>2015</v>
      </c>
      <c r="B39" s="1538">
        <v>21718.860283659651</v>
      </c>
      <c r="C39" s="1410">
        <v>18525.215271353569</v>
      </c>
      <c r="D39" s="1410">
        <v>18675.4673</v>
      </c>
      <c r="E39" s="1410">
        <v>94144.960452469488</v>
      </c>
      <c r="F39" s="1411">
        <v>19.677330769825225</v>
      </c>
      <c r="G39" s="1549">
        <v>19.836927234600722</v>
      </c>
      <c r="H39" s="500"/>
      <c r="I39" s="501"/>
      <c r="J39" s="491"/>
      <c r="K39" s="491"/>
    </row>
    <row r="40" spans="1:11" ht="15.75">
      <c r="A40" s="687">
        <v>2016</v>
      </c>
      <c r="B40" s="1538">
        <v>28501.887379910753</v>
      </c>
      <c r="C40" s="1410">
        <v>21624.631652143595</v>
      </c>
      <c r="D40" s="1410">
        <v>21082.7166</v>
      </c>
      <c r="E40" s="1410">
        <v>101489.49220196826</v>
      </c>
      <c r="F40" s="1411">
        <v>21.307261651393123</v>
      </c>
      <c r="G40" s="1549">
        <v>20.773299917635342</v>
      </c>
      <c r="H40" s="500"/>
      <c r="I40" s="501"/>
      <c r="J40" s="491"/>
      <c r="K40" s="491"/>
    </row>
    <row r="41" spans="1:11" ht="16.5" thickBot="1">
      <c r="A41" s="687">
        <v>2017</v>
      </c>
      <c r="B41" s="1550">
        <v>28669.584601180286</v>
      </c>
      <c r="C41" s="1412">
        <v>22363.431795111595</v>
      </c>
      <c r="D41" s="1412">
        <v>22092.042700000002</v>
      </c>
      <c r="E41" s="1412">
        <v>113711.63460783093</v>
      </c>
      <c r="F41" s="1551">
        <v>19.666792999888425</v>
      </c>
      <c r="G41" s="1552">
        <v>19.428128683745609</v>
      </c>
      <c r="H41" s="500"/>
      <c r="I41" s="501"/>
      <c r="J41" s="491"/>
      <c r="K41" s="491"/>
    </row>
    <row r="42" spans="1:11" ht="16.5" thickBot="1">
      <c r="A42" s="578">
        <v>2018</v>
      </c>
      <c r="B42" s="1412">
        <v>33359.248538846652</v>
      </c>
      <c r="C42" s="1412">
        <v>25079.720983152623</v>
      </c>
      <c r="D42" s="1412">
        <v>22521.9339</v>
      </c>
      <c r="E42" s="1412">
        <v>127762.54558465761</v>
      </c>
      <c r="F42" s="1551">
        <v>19.629947781945514</v>
      </c>
      <c r="G42" s="1149">
        <v>17.627962715470936</v>
      </c>
      <c r="H42" s="500"/>
      <c r="I42" s="501"/>
      <c r="J42" s="491"/>
      <c r="K42" s="491"/>
    </row>
    <row r="43" spans="1:11" s="107" customFormat="1">
      <c r="A43" s="428" t="s">
        <v>753</v>
      </c>
      <c r="B43" s="428"/>
      <c r="C43" s="75"/>
      <c r="D43" s="75"/>
      <c r="E43" s="454"/>
      <c r="F43" s="454"/>
      <c r="G43" s="75"/>
      <c r="H43" s="335"/>
      <c r="I43" s="492"/>
      <c r="J43" s="492"/>
      <c r="K43" s="492"/>
    </row>
    <row r="44" spans="1:11" s="107" customFormat="1" ht="15">
      <c r="A44" s="392" t="s">
        <v>1127</v>
      </c>
      <c r="B44" s="392"/>
      <c r="C44" s="75"/>
      <c r="D44" s="157"/>
      <c r="E44" s="454"/>
      <c r="F44" s="458"/>
      <c r="G44" s="353"/>
      <c r="H44" s="335"/>
      <c r="I44" s="492"/>
      <c r="J44" s="492"/>
      <c r="K44" s="492"/>
    </row>
    <row r="45" spans="1:11" s="107" customFormat="1" ht="15">
      <c r="A45" s="428" t="s">
        <v>1128</v>
      </c>
      <c r="B45" s="428"/>
      <c r="C45" s="75"/>
      <c r="D45" s="157"/>
      <c r="E45" s="148"/>
      <c r="F45" s="458"/>
      <c r="G45" s="75"/>
      <c r="H45" s="335"/>
      <c r="I45" s="492"/>
      <c r="J45" s="492"/>
      <c r="K45" s="492"/>
    </row>
    <row r="46" spans="1:11" s="107" customFormat="1" ht="12.75">
      <c r="A46" s="217"/>
      <c r="B46" s="217"/>
      <c r="E46" s="172"/>
      <c r="F46" s="171"/>
      <c r="H46" s="335"/>
      <c r="I46" s="492"/>
      <c r="J46" s="493"/>
      <c r="K46" s="493"/>
    </row>
    <row r="47" spans="1:11">
      <c r="C47" s="210"/>
      <c r="D47" s="343"/>
      <c r="E47" s="210"/>
      <c r="F47" s="210"/>
      <c r="G47" s="210"/>
    </row>
    <row r="48" spans="1:11">
      <c r="C48" s="210"/>
      <c r="D48" s="343"/>
      <c r="E48" s="210"/>
      <c r="F48" s="210"/>
      <c r="G48" s="210"/>
    </row>
    <row r="49" spans="3:7">
      <c r="C49" s="210"/>
      <c r="D49" s="343"/>
      <c r="E49" s="210"/>
      <c r="F49" s="210"/>
      <c r="G49" s="210"/>
    </row>
    <row r="50" spans="3:7">
      <c r="C50" s="210"/>
      <c r="D50" s="343"/>
      <c r="E50" s="210"/>
      <c r="F50" s="210"/>
      <c r="G50" s="210"/>
    </row>
    <row r="51" spans="3:7">
      <c r="C51" s="210"/>
      <c r="D51" s="343"/>
      <c r="E51" s="210"/>
      <c r="F51" s="210"/>
      <c r="G51" s="210"/>
    </row>
    <row r="52" spans="3:7">
      <c r="C52" s="210"/>
      <c r="E52" s="210"/>
      <c r="F52" s="210"/>
      <c r="G52" s="210"/>
    </row>
    <row r="53" spans="3:7">
      <c r="C53" s="210"/>
      <c r="E53" s="210"/>
      <c r="F53" s="210"/>
      <c r="G53" s="210"/>
    </row>
    <row r="54" spans="3:7">
      <c r="C54" s="210"/>
      <c r="E54" s="210"/>
      <c r="F54" s="210"/>
      <c r="G54" s="210"/>
    </row>
    <row r="55" spans="3:7">
      <c r="C55" s="210"/>
      <c r="E55" s="210"/>
      <c r="F55" s="210"/>
      <c r="G55" s="210"/>
    </row>
    <row r="56" spans="3:7">
      <c r="C56" s="210"/>
      <c r="E56" s="210"/>
      <c r="F56" s="210"/>
      <c r="G56" s="210"/>
    </row>
    <row r="57" spans="3:7">
      <c r="C57" s="210"/>
      <c r="E57" s="210"/>
      <c r="F57" s="210"/>
      <c r="G57" s="210"/>
    </row>
    <row r="58" spans="3:7">
      <c r="C58" s="210"/>
      <c r="E58" s="210"/>
    </row>
  </sheetData>
  <mergeCells count="6">
    <mergeCell ref="A2:G2"/>
    <mergeCell ref="F3:G3"/>
    <mergeCell ref="A3:A4"/>
    <mergeCell ref="C3:C4"/>
    <mergeCell ref="D3:D4"/>
    <mergeCell ref="E3:E4"/>
  </mergeCells>
  <hyperlinks>
    <hyperlink ref="A1" location="Menu!A1" display="Return to Menu"/>
  </hyperlinks>
  <pageMargins left="0.7" right="0.7" top="0.75" bottom="0.59" header="0.44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0"/>
  <sheetViews>
    <sheetView view="pageBreakPreview" zoomScaleNormal="75" zoomScaleSheetLayoutView="100" workbookViewId="0"/>
  </sheetViews>
  <sheetFormatPr defaultColWidth="10.7109375" defaultRowHeight="12.75" customHeight="1"/>
  <cols>
    <col min="1" max="1" width="64.140625" style="7" customWidth="1"/>
    <col min="2" max="10" width="8.85546875" style="12" customWidth="1"/>
    <col min="11" max="11" width="10.7109375" style="12" customWidth="1"/>
    <col min="12" max="12" width="64" style="7" customWidth="1"/>
    <col min="13" max="20" width="9.28515625" style="7" bestFit="1" customWidth="1"/>
    <col min="21" max="21" width="11.140625" style="7" bestFit="1" customWidth="1"/>
    <col min="22" max="22" width="9.7109375" style="7" customWidth="1"/>
    <col min="23" max="23" width="63.42578125" style="7" customWidth="1"/>
    <col min="24" max="28" width="11.140625" style="7" bestFit="1" customWidth="1"/>
    <col min="29" max="29" width="12.42578125" style="7" bestFit="1" customWidth="1"/>
    <col min="30" max="30" width="11.140625" style="7" bestFit="1" customWidth="1"/>
    <col min="31" max="31" width="12.42578125" style="7" bestFit="1" customWidth="1"/>
    <col min="32" max="32" width="58.28515625" style="7" customWidth="1"/>
    <col min="33" max="34" width="12.7109375" style="7" customWidth="1"/>
    <col min="35" max="35" width="13.42578125" style="7" bestFit="1" customWidth="1"/>
    <col min="36" max="36" width="13.5703125" style="7" bestFit="1" customWidth="1"/>
    <col min="37" max="38" width="13.85546875" style="7" bestFit="1" customWidth="1"/>
    <col min="39" max="39" width="13.85546875" style="174" bestFit="1" customWidth="1"/>
    <col min="40" max="40" width="14.28515625" style="174" bestFit="1" customWidth="1"/>
    <col min="41" max="42" width="14.42578125" style="177" customWidth="1"/>
    <col min="43" max="43" width="13.5703125" style="7" bestFit="1" customWidth="1"/>
    <col min="44" max="46" width="14.85546875" style="7" customWidth="1"/>
    <col min="47" max="48" width="14.5703125" style="7" customWidth="1"/>
    <col min="49" max="60" width="14.140625" style="7" bestFit="1" customWidth="1"/>
    <col min="61" max="64" width="14.42578125" style="7" bestFit="1" customWidth="1"/>
    <col min="65" max="249" width="9.140625" style="7" customWidth="1"/>
    <col min="250" max="250" width="68.28515625" style="7" customWidth="1"/>
    <col min="251" max="16384" width="10.7109375" style="7"/>
  </cols>
  <sheetData>
    <row r="1" spans="1:65" ht="33" customHeight="1">
      <c r="A1" s="390" t="s">
        <v>1123</v>
      </c>
      <c r="AM1" s="7"/>
      <c r="AN1" s="7"/>
      <c r="AO1" s="7"/>
      <c r="AP1" s="7"/>
    </row>
    <row r="2" spans="1:65" s="704" customFormat="1" ht="18" customHeight="1" thickBot="1">
      <c r="A2" s="701" t="s">
        <v>1462</v>
      </c>
      <c r="B2" s="1814"/>
      <c r="C2" s="1814"/>
      <c r="D2" s="1814"/>
      <c r="E2" s="1814"/>
      <c r="F2" s="1814"/>
      <c r="G2" s="1814"/>
      <c r="H2" s="1814"/>
      <c r="I2" s="1814"/>
      <c r="J2" s="1814"/>
      <c r="K2" s="1814"/>
      <c r="L2" s="701" t="s">
        <v>1462</v>
      </c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1" t="s">
        <v>1462</v>
      </c>
      <c r="X2" s="703"/>
      <c r="Y2" s="703"/>
      <c r="Z2" s="703"/>
      <c r="AA2" s="703"/>
      <c r="AB2" s="703"/>
      <c r="AC2" s="701"/>
      <c r="AD2" s="701"/>
      <c r="AE2" s="701"/>
      <c r="AF2" s="702" t="s">
        <v>1462</v>
      </c>
      <c r="AG2" s="702"/>
      <c r="AI2" s="702"/>
      <c r="AJ2" s="702"/>
      <c r="AK2" s="702"/>
      <c r="AL2" s="705"/>
      <c r="AM2" s="706"/>
      <c r="AN2" s="706"/>
      <c r="AO2" s="706"/>
      <c r="AP2" s="706"/>
      <c r="AQ2" s="706"/>
      <c r="AR2" s="706"/>
    </row>
    <row r="3" spans="1:65" s="245" customFormat="1" ht="15.75">
      <c r="A3" s="2250" t="s">
        <v>942</v>
      </c>
      <c r="B3" s="244" t="s">
        <v>7</v>
      </c>
      <c r="C3" s="244"/>
      <c r="D3" s="244"/>
      <c r="E3" s="244"/>
      <c r="F3" s="244"/>
      <c r="G3" s="244"/>
      <c r="H3" s="244"/>
      <c r="I3" s="244"/>
      <c r="J3" s="244"/>
      <c r="K3" s="553"/>
      <c r="L3" s="555"/>
      <c r="M3" s="244"/>
      <c r="N3" s="244"/>
      <c r="O3" s="244"/>
      <c r="P3" s="244"/>
      <c r="Q3" s="244"/>
      <c r="R3" s="244"/>
      <c r="S3" s="244"/>
      <c r="T3" s="244"/>
      <c r="U3" s="244"/>
      <c r="V3" s="553"/>
      <c r="W3" s="2250" t="s">
        <v>48</v>
      </c>
      <c r="X3" s="2252">
        <v>2001</v>
      </c>
      <c r="Y3" s="2254">
        <v>2002</v>
      </c>
      <c r="Z3" s="2254">
        <v>2003</v>
      </c>
      <c r="AA3" s="2254">
        <v>2004</v>
      </c>
      <c r="AB3" s="2254">
        <v>2005</v>
      </c>
      <c r="AC3" s="2254">
        <v>2006</v>
      </c>
      <c r="AD3" s="2254">
        <v>2007</v>
      </c>
      <c r="AE3" s="2261">
        <v>2008</v>
      </c>
      <c r="AF3" s="2263" t="s">
        <v>942</v>
      </c>
      <c r="AG3" s="2265">
        <v>2009</v>
      </c>
      <c r="AH3" s="2265">
        <v>2010</v>
      </c>
      <c r="AI3" s="2265">
        <v>2011</v>
      </c>
      <c r="AJ3" s="2265">
        <v>2012</v>
      </c>
      <c r="AK3" s="2265">
        <v>2013</v>
      </c>
      <c r="AL3" s="2265">
        <v>2014</v>
      </c>
      <c r="AM3" s="2259">
        <v>2015</v>
      </c>
      <c r="AN3" s="2259">
        <v>2016</v>
      </c>
      <c r="AO3" s="2256">
        <v>2017</v>
      </c>
      <c r="AP3" s="2257"/>
      <c r="AQ3" s="2257"/>
      <c r="AR3" s="2258"/>
      <c r="AS3" s="2256">
        <v>2018</v>
      </c>
      <c r="AT3" s="2257"/>
      <c r="AU3" s="2257"/>
      <c r="AV3" s="2258"/>
      <c r="AW3" s="320"/>
      <c r="AX3" s="320"/>
      <c r="AY3" s="320"/>
    </row>
    <row r="4" spans="1:65" s="246" customFormat="1" ht="16.5" thickBot="1">
      <c r="A4" s="2251"/>
      <c r="B4" s="448">
        <v>1981</v>
      </c>
      <c r="C4" s="448">
        <v>1982</v>
      </c>
      <c r="D4" s="448">
        <v>1983</v>
      </c>
      <c r="E4" s="448">
        <v>1984</v>
      </c>
      <c r="F4" s="448">
        <v>1985</v>
      </c>
      <c r="G4" s="448">
        <v>1986</v>
      </c>
      <c r="H4" s="448">
        <v>1987</v>
      </c>
      <c r="I4" s="448">
        <v>1988</v>
      </c>
      <c r="J4" s="448">
        <v>1989</v>
      </c>
      <c r="K4" s="554">
        <v>1990</v>
      </c>
      <c r="L4" s="556" t="s">
        <v>48</v>
      </c>
      <c r="M4" s="448">
        <v>1991</v>
      </c>
      <c r="N4" s="448">
        <v>1992</v>
      </c>
      <c r="O4" s="448">
        <v>1993</v>
      </c>
      <c r="P4" s="448">
        <v>1994</v>
      </c>
      <c r="Q4" s="448">
        <v>1995</v>
      </c>
      <c r="R4" s="448">
        <v>1996</v>
      </c>
      <c r="S4" s="448">
        <v>1997</v>
      </c>
      <c r="T4" s="448">
        <v>1998</v>
      </c>
      <c r="U4" s="448">
        <v>1999</v>
      </c>
      <c r="V4" s="554">
        <v>2000</v>
      </c>
      <c r="W4" s="2251"/>
      <c r="X4" s="2253"/>
      <c r="Y4" s="2255"/>
      <c r="Z4" s="2255"/>
      <c r="AA4" s="2255"/>
      <c r="AB4" s="2255"/>
      <c r="AC4" s="2255"/>
      <c r="AD4" s="2255"/>
      <c r="AE4" s="2262"/>
      <c r="AF4" s="2264"/>
      <c r="AG4" s="2266"/>
      <c r="AH4" s="2266"/>
      <c r="AI4" s="2266"/>
      <c r="AJ4" s="2266"/>
      <c r="AK4" s="2266"/>
      <c r="AL4" s="2266"/>
      <c r="AM4" s="2260"/>
      <c r="AN4" s="2260" t="s">
        <v>4</v>
      </c>
      <c r="AO4" s="468" t="s">
        <v>1</v>
      </c>
      <c r="AP4" s="447" t="s">
        <v>2</v>
      </c>
      <c r="AQ4" s="449" t="s">
        <v>3</v>
      </c>
      <c r="AR4" s="348" t="s">
        <v>4</v>
      </c>
      <c r="AS4" s="468" t="s">
        <v>1</v>
      </c>
      <c r="AT4" s="447" t="s">
        <v>2</v>
      </c>
      <c r="AU4" s="449" t="s">
        <v>3</v>
      </c>
      <c r="AV4" s="348" t="s">
        <v>4</v>
      </c>
      <c r="AW4" s="320"/>
      <c r="AX4" s="320"/>
      <c r="AY4" s="320"/>
    </row>
    <row r="5" spans="1:65" s="12" customFormat="1" ht="15.75">
      <c r="A5" s="737" t="s">
        <v>124</v>
      </c>
      <c r="B5" s="1815">
        <v>5.0260999999999996</v>
      </c>
      <c r="C5" s="1815">
        <v>5.7845000000000004</v>
      </c>
      <c r="D5" s="1815">
        <v>6.1094999999999997</v>
      </c>
      <c r="E5" s="1815">
        <v>5.9155999999999995</v>
      </c>
      <c r="F5" s="1815">
        <v>5.7151000000000005</v>
      </c>
      <c r="G5" s="1815">
        <v>6.6664000000000003</v>
      </c>
      <c r="H5" s="1815">
        <v>8.4917999999999996</v>
      </c>
      <c r="I5" s="1815">
        <v>11.740600000000001</v>
      </c>
      <c r="J5" s="1815">
        <v>11.840399999999999</v>
      </c>
      <c r="K5" s="1816">
        <v>18.341000000000001</v>
      </c>
      <c r="L5" s="737" t="s">
        <v>124</v>
      </c>
      <c r="M5" s="1815">
        <v>29.871700000000001</v>
      </c>
      <c r="N5" s="1815">
        <v>71.374780950670015</v>
      </c>
      <c r="O5" s="1815">
        <v>104.55771881214</v>
      </c>
      <c r="P5" s="1815">
        <v>138.2950568199</v>
      </c>
      <c r="Q5" s="1815">
        <v>167.69337853907001</v>
      </c>
      <c r="R5" s="1815">
        <v>178.51372515269</v>
      </c>
      <c r="S5" s="1815">
        <v>190.12440996660001</v>
      </c>
      <c r="T5" s="1815">
        <v>216.86199566806999</v>
      </c>
      <c r="U5" s="1815">
        <v>283.42180479834002</v>
      </c>
      <c r="V5" s="1816">
        <v>354.6742788780499</v>
      </c>
      <c r="W5" s="737" t="s">
        <v>124</v>
      </c>
      <c r="X5" s="1815">
        <v>545.88096725606999</v>
      </c>
      <c r="Y5" s="1815">
        <v>591.43499999999995</v>
      </c>
      <c r="Z5" s="1815">
        <v>688.6525272727273</v>
      </c>
      <c r="AA5" s="1815">
        <v>732.31030300291741</v>
      </c>
      <c r="AB5" s="1815">
        <v>762.78800000000001</v>
      </c>
      <c r="AC5" s="1815">
        <v>974.9039209325</v>
      </c>
      <c r="AD5" s="1815">
        <v>1195.2719362516802</v>
      </c>
      <c r="AE5" s="1816">
        <v>1549.0930314107798</v>
      </c>
      <c r="AF5" s="726" t="s">
        <v>124</v>
      </c>
      <c r="AG5" s="1823">
        <v>1653.8599796896801</v>
      </c>
      <c r="AH5" s="1824">
        <v>1845.7145165741201</v>
      </c>
      <c r="AI5" s="1824">
        <v>2784.0654296564899</v>
      </c>
      <c r="AJ5" s="1824">
        <v>3704.4835524255</v>
      </c>
      <c r="AK5" s="1824">
        <v>5090.2447628477003</v>
      </c>
      <c r="AL5" s="1824">
        <v>5930.9459599828997</v>
      </c>
      <c r="AM5" s="1825">
        <v>5812.74434512885</v>
      </c>
      <c r="AN5" s="1826">
        <v>5847.9168423210294</v>
      </c>
      <c r="AO5" s="1827">
        <v>5643.3840145263503</v>
      </c>
      <c r="AP5" s="1828">
        <v>5480.21061339882</v>
      </c>
      <c r="AQ5" s="1828">
        <v>5559.7921649856307</v>
      </c>
      <c r="AR5" s="1829">
        <v>6484.2963172381296</v>
      </c>
      <c r="AS5" s="1827">
        <v>6755.7364014056675</v>
      </c>
      <c r="AT5" s="1828">
        <v>6360.4683697485698</v>
      </c>
      <c r="AU5" s="1828">
        <v>6802.5570935829192</v>
      </c>
      <c r="AV5" s="1829">
        <v>7135.7292889740702</v>
      </c>
      <c r="AW5" s="1830"/>
      <c r="AX5" s="1830"/>
      <c r="AY5" s="1830"/>
      <c r="AZ5" s="1831"/>
      <c r="BA5" s="1831"/>
      <c r="BB5" s="1831"/>
      <c r="BC5" s="1831"/>
      <c r="BD5" s="1831"/>
      <c r="BE5" s="1831"/>
      <c r="BF5" s="1831"/>
      <c r="BG5" s="1831"/>
      <c r="BH5" s="1831"/>
      <c r="BI5" s="1831"/>
      <c r="BJ5" s="1831"/>
      <c r="BK5" s="1831"/>
      <c r="BL5" s="1831"/>
      <c r="BM5" s="1831"/>
    </row>
    <row r="6" spans="1:65" s="12" customFormat="1" ht="15.75">
      <c r="A6" s="737" t="s">
        <v>125</v>
      </c>
      <c r="B6" s="1817">
        <v>4.3476999999999997</v>
      </c>
      <c r="C6" s="1817">
        <v>4.7288999999999994</v>
      </c>
      <c r="D6" s="1817">
        <v>5.2993000000000006</v>
      </c>
      <c r="E6" s="1817">
        <v>5.3472</v>
      </c>
      <c r="F6" s="1817">
        <v>5.375</v>
      </c>
      <c r="G6" s="1817">
        <v>5.6962999999999999</v>
      </c>
      <c r="H6" s="1817">
        <v>6.8548999999999998</v>
      </c>
      <c r="I6" s="1817">
        <v>10.2105</v>
      </c>
      <c r="J6" s="1817">
        <v>10.7224</v>
      </c>
      <c r="K6" s="1818">
        <v>16.212499999999999</v>
      </c>
      <c r="L6" s="737" t="s">
        <v>125</v>
      </c>
      <c r="M6" s="1817">
        <v>25.331199999999999</v>
      </c>
      <c r="N6" s="1817">
        <v>39.725032169490007</v>
      </c>
      <c r="O6" s="1817">
        <v>62.570969640669993</v>
      </c>
      <c r="P6" s="1817">
        <v>96.166498665710009</v>
      </c>
      <c r="Q6" s="1817">
        <v>113.94084376136001</v>
      </c>
      <c r="R6" s="1817">
        <v>126.04027838473998</v>
      </c>
      <c r="S6" s="1817">
        <v>144.82509849261001</v>
      </c>
      <c r="T6" s="1817">
        <v>172.37775584264998</v>
      </c>
      <c r="U6" s="1817">
        <v>208.56109137589999</v>
      </c>
      <c r="V6" s="1818">
        <v>234.24128374609998</v>
      </c>
      <c r="W6" s="737" t="s">
        <v>125</v>
      </c>
      <c r="X6" s="1817">
        <v>403.50597526232002</v>
      </c>
      <c r="Y6" s="1817">
        <v>463.15300000000002</v>
      </c>
      <c r="Z6" s="1817">
        <v>502.25450000000001</v>
      </c>
      <c r="AA6" s="1817">
        <v>545.803</v>
      </c>
      <c r="AB6" s="1817">
        <v>642.38819999999998</v>
      </c>
      <c r="AC6" s="1817">
        <v>779.25416443488007</v>
      </c>
      <c r="AD6" s="1817">
        <v>960.7744338980101</v>
      </c>
      <c r="AE6" s="1818">
        <v>1155.3345535552198</v>
      </c>
      <c r="AF6" s="726" t="s">
        <v>1306</v>
      </c>
      <c r="AG6" s="1823">
        <v>1181.5419286415199</v>
      </c>
      <c r="AH6" s="1824">
        <v>1378.1344264730701</v>
      </c>
      <c r="AI6" s="1824">
        <v>1566.04643985691</v>
      </c>
      <c r="AJ6" s="1824">
        <v>1631.7171570042699</v>
      </c>
      <c r="AK6" s="1824">
        <v>1776.41311898752</v>
      </c>
      <c r="AL6" s="1824">
        <v>1797.9788705901799</v>
      </c>
      <c r="AM6" s="1825">
        <v>1857.94179329125</v>
      </c>
      <c r="AN6" s="1828">
        <v>2179.1742779064598</v>
      </c>
      <c r="AO6" s="1827">
        <v>1983.6330702801099</v>
      </c>
      <c r="AP6" s="1828">
        <v>1873.5439965007702</v>
      </c>
      <c r="AQ6" s="1828">
        <v>1781.04641087867</v>
      </c>
      <c r="AR6" s="1832">
        <v>2157.2296535474397</v>
      </c>
      <c r="AS6" s="1827">
        <v>2039.3243676777302</v>
      </c>
      <c r="AT6" s="1828">
        <v>1900.6718673759399</v>
      </c>
      <c r="AU6" s="1828">
        <v>1926.38216241128</v>
      </c>
      <c r="AV6" s="1832">
        <v>2329.7065767827899</v>
      </c>
      <c r="AW6" s="1830"/>
      <c r="AX6" s="1830"/>
      <c r="AY6" s="1830"/>
      <c r="AZ6" s="1831"/>
      <c r="BA6" s="1831"/>
      <c r="BB6" s="1831"/>
      <c r="BC6" s="1831"/>
      <c r="BD6" s="1831"/>
      <c r="BE6" s="1831"/>
      <c r="BF6" s="1831"/>
      <c r="BG6" s="1831"/>
      <c r="BH6" s="1831"/>
      <c r="BI6" s="1831"/>
      <c r="BJ6" s="1831"/>
      <c r="BK6" s="1831"/>
      <c r="BL6" s="1831"/>
      <c r="BM6" s="1831"/>
    </row>
    <row r="7" spans="1:65" s="12" customFormat="1" ht="15.75">
      <c r="A7" s="738" t="s">
        <v>126</v>
      </c>
      <c r="B7" s="1817">
        <v>0</v>
      </c>
      <c r="C7" s="1817">
        <v>0</v>
      </c>
      <c r="D7" s="1817">
        <v>0</v>
      </c>
      <c r="E7" s="1817">
        <v>0</v>
      </c>
      <c r="F7" s="1817">
        <v>0</v>
      </c>
      <c r="G7" s="1817">
        <v>0</v>
      </c>
      <c r="H7" s="1817">
        <v>0</v>
      </c>
      <c r="I7" s="1817">
        <v>0</v>
      </c>
      <c r="J7" s="1817">
        <v>0</v>
      </c>
      <c r="K7" s="1818">
        <v>0</v>
      </c>
      <c r="L7" s="738" t="s">
        <v>126</v>
      </c>
      <c r="M7" s="1817">
        <v>0</v>
      </c>
      <c r="N7" s="1817">
        <v>39.524532169490001</v>
      </c>
      <c r="O7" s="1817">
        <v>60.89136964067</v>
      </c>
      <c r="P7" s="1817">
        <v>95.876198665710007</v>
      </c>
      <c r="Q7" s="1817">
        <v>113.50024376136001</v>
      </c>
      <c r="R7" s="1817">
        <v>118.89387838473999</v>
      </c>
      <c r="S7" s="1817">
        <v>137.79439849260999</v>
      </c>
      <c r="T7" s="1817">
        <v>164.19985584264998</v>
      </c>
      <c r="U7" s="1817">
        <v>193.54909137589999</v>
      </c>
      <c r="V7" s="1818">
        <v>230.46688374609997</v>
      </c>
      <c r="W7" s="738" t="s">
        <v>126</v>
      </c>
      <c r="X7" s="1817">
        <v>366.20067526232003</v>
      </c>
      <c r="Y7" s="1817">
        <v>449.9495</v>
      </c>
      <c r="Z7" s="1817">
        <v>503.03250000000003</v>
      </c>
      <c r="AA7" s="1817">
        <v>545.803</v>
      </c>
      <c r="AB7" s="1817">
        <v>642.38819999999998</v>
      </c>
      <c r="AC7" s="1817">
        <v>779.25416443488007</v>
      </c>
      <c r="AD7" s="1817">
        <v>960.7744338980101</v>
      </c>
      <c r="AE7" s="1818">
        <v>1155.3345535552198</v>
      </c>
      <c r="AF7" s="727" t="s">
        <v>1307</v>
      </c>
      <c r="AG7" s="1833">
        <v>1181.5419286415199</v>
      </c>
      <c r="AH7" s="1834">
        <v>1378.1344264730701</v>
      </c>
      <c r="AI7" s="1834">
        <v>1566.04643985691</v>
      </c>
      <c r="AJ7" s="1834">
        <v>1631.7171570042699</v>
      </c>
      <c r="AK7" s="1834">
        <v>1776.41311898752</v>
      </c>
      <c r="AL7" s="1835">
        <v>1797.9788705901799</v>
      </c>
      <c r="AM7" s="1836">
        <v>1857.94179329125</v>
      </c>
      <c r="AN7" s="1837">
        <v>2179.1742779064598</v>
      </c>
      <c r="AO7" s="1838">
        <v>1983.6330702801099</v>
      </c>
      <c r="AP7" s="1837">
        <v>1873.5439965007702</v>
      </c>
      <c r="AQ7" s="1837">
        <v>1781.04641087867</v>
      </c>
      <c r="AR7" s="1839">
        <v>2157.2296535474397</v>
      </c>
      <c r="AS7" s="1838">
        <v>2039.3243676777302</v>
      </c>
      <c r="AT7" s="1837">
        <v>1900.6718673759399</v>
      </c>
      <c r="AU7" s="1837">
        <v>1926.38216241128</v>
      </c>
      <c r="AV7" s="1839">
        <v>2329.7065767827899</v>
      </c>
      <c r="AW7" s="1830"/>
      <c r="AX7" s="1830"/>
      <c r="AY7" s="1830"/>
      <c r="AZ7" s="1831"/>
      <c r="BA7" s="1831"/>
      <c r="BB7" s="1831"/>
      <c r="BC7" s="1831"/>
      <c r="BD7" s="1831"/>
      <c r="BE7" s="1831"/>
      <c r="BF7" s="1831"/>
      <c r="BG7" s="1831"/>
      <c r="BH7" s="1831"/>
      <c r="BI7" s="1831"/>
      <c r="BJ7" s="1831"/>
      <c r="BK7" s="1831"/>
      <c r="BL7" s="1831"/>
      <c r="BM7" s="1831"/>
    </row>
    <row r="8" spans="1:65" s="12" customFormat="1" ht="15.75">
      <c r="A8" s="754" t="s">
        <v>204</v>
      </c>
      <c r="B8" s="1817">
        <v>0</v>
      </c>
      <c r="C8" s="1817">
        <v>0</v>
      </c>
      <c r="D8" s="1817">
        <v>0</v>
      </c>
      <c r="E8" s="1817">
        <v>0</v>
      </c>
      <c r="F8" s="1817">
        <v>0</v>
      </c>
      <c r="G8" s="1817">
        <v>0</v>
      </c>
      <c r="H8" s="1817">
        <v>0</v>
      </c>
      <c r="I8" s="1817">
        <v>0</v>
      </c>
      <c r="J8" s="1817">
        <v>0</v>
      </c>
      <c r="K8" s="1818">
        <v>0</v>
      </c>
      <c r="L8" s="754" t="s">
        <v>204</v>
      </c>
      <c r="M8" s="1817">
        <v>0</v>
      </c>
      <c r="N8" s="1817">
        <v>0.20050000000000001</v>
      </c>
      <c r="O8" s="1817">
        <v>1.6796</v>
      </c>
      <c r="P8" s="1817">
        <v>0.2903</v>
      </c>
      <c r="Q8" s="1817">
        <v>0.44060000000000005</v>
      </c>
      <c r="R8" s="1817">
        <v>7.1463999999999999</v>
      </c>
      <c r="S8" s="1817">
        <v>7.0306999999999995</v>
      </c>
      <c r="T8" s="1817">
        <v>8.1778999999999993</v>
      </c>
      <c r="U8" s="1817">
        <v>15.012</v>
      </c>
      <c r="V8" s="1818">
        <v>3.7744</v>
      </c>
      <c r="W8" s="738" t="s">
        <v>1454</v>
      </c>
      <c r="X8" s="1817">
        <v>37.305300000000003</v>
      </c>
      <c r="Y8" s="1817">
        <v>13.2035</v>
      </c>
      <c r="Z8" s="1817">
        <v>-0.77800000000000002</v>
      </c>
      <c r="AA8" s="1817">
        <v>0</v>
      </c>
      <c r="AB8" s="1817">
        <v>0</v>
      </c>
      <c r="AC8" s="1817">
        <v>0</v>
      </c>
      <c r="AD8" s="1817">
        <v>0</v>
      </c>
      <c r="AE8" s="1818">
        <v>0</v>
      </c>
      <c r="AF8" s="727" t="s">
        <v>1308</v>
      </c>
      <c r="AG8" s="1840">
        <v>0</v>
      </c>
      <c r="AH8" s="1841">
        <v>0</v>
      </c>
      <c r="AI8" s="1841">
        <v>0</v>
      </c>
      <c r="AJ8" s="1841">
        <v>0</v>
      </c>
      <c r="AK8" s="1841">
        <v>0</v>
      </c>
      <c r="AL8" s="1835">
        <v>0</v>
      </c>
      <c r="AM8" s="1836">
        <v>0</v>
      </c>
      <c r="AN8" s="1837">
        <v>0</v>
      </c>
      <c r="AO8" s="1838">
        <v>0</v>
      </c>
      <c r="AP8" s="1837">
        <v>0</v>
      </c>
      <c r="AQ8" s="1837">
        <v>0</v>
      </c>
      <c r="AR8" s="1839">
        <v>0</v>
      </c>
      <c r="AS8" s="1838">
        <v>0</v>
      </c>
      <c r="AT8" s="1837">
        <v>0</v>
      </c>
      <c r="AU8" s="1837">
        <v>0</v>
      </c>
      <c r="AV8" s="1839">
        <v>0</v>
      </c>
      <c r="AW8" s="1830"/>
      <c r="AX8" s="1830"/>
      <c r="AY8" s="1830"/>
      <c r="AZ8" s="1831"/>
      <c r="BA8" s="1831"/>
      <c r="BB8" s="1831"/>
      <c r="BC8" s="1831"/>
      <c r="BD8" s="1831"/>
      <c r="BE8" s="1831"/>
      <c r="BF8" s="1831"/>
      <c r="BG8" s="1831"/>
      <c r="BH8" s="1831"/>
      <c r="BI8" s="1831"/>
      <c r="BJ8" s="1831"/>
      <c r="BK8" s="1831"/>
      <c r="BL8" s="1831"/>
      <c r="BM8" s="1831"/>
    </row>
    <row r="9" spans="1:65" s="12" customFormat="1" ht="15.75">
      <c r="A9" s="737" t="s">
        <v>127</v>
      </c>
      <c r="B9" s="1815">
        <v>0.6784</v>
      </c>
      <c r="C9" s="1815">
        <v>1.0555999999999999</v>
      </c>
      <c r="D9" s="1815">
        <v>0.81020000000000003</v>
      </c>
      <c r="E9" s="1815">
        <v>0.56840000000000002</v>
      </c>
      <c r="F9" s="1815">
        <v>0.34010000000000001</v>
      </c>
      <c r="G9" s="1815">
        <v>0.97010000000000007</v>
      </c>
      <c r="H9" s="1815">
        <v>1.6369</v>
      </c>
      <c r="I9" s="1815">
        <v>1.5301</v>
      </c>
      <c r="J9" s="1815">
        <v>1.1180000000000001</v>
      </c>
      <c r="K9" s="1816">
        <v>2.1284999999999998</v>
      </c>
      <c r="L9" s="737" t="s">
        <v>127</v>
      </c>
      <c r="M9" s="1815">
        <v>4.5404999999999998</v>
      </c>
      <c r="N9" s="1815">
        <v>31.649748781180001</v>
      </c>
      <c r="O9" s="1815">
        <v>41.986749171470002</v>
      </c>
      <c r="P9" s="1815">
        <v>42.128558154190003</v>
      </c>
      <c r="Q9" s="1815">
        <v>53.752534777710004</v>
      </c>
      <c r="R9" s="1815">
        <v>52.473446767950001</v>
      </c>
      <c r="S9" s="1815">
        <v>45.299311473990002</v>
      </c>
      <c r="T9" s="1815">
        <v>44.484239825420005</v>
      </c>
      <c r="U9" s="1815">
        <v>74.86071342244</v>
      </c>
      <c r="V9" s="1816">
        <v>120.43299513194998</v>
      </c>
      <c r="W9" s="737" t="s">
        <v>127</v>
      </c>
      <c r="X9" s="1815">
        <v>142.37499199375</v>
      </c>
      <c r="Y9" s="1815">
        <v>128.28200000000001</v>
      </c>
      <c r="Z9" s="1815">
        <v>186.39802727272732</v>
      </c>
      <c r="AA9" s="1815">
        <v>186.50730300291738</v>
      </c>
      <c r="AB9" s="1815">
        <v>120.3998</v>
      </c>
      <c r="AC9" s="1815">
        <v>195.64975649761999</v>
      </c>
      <c r="AD9" s="1815">
        <v>234.49750235367</v>
      </c>
      <c r="AE9" s="1816">
        <v>393.75847785556005</v>
      </c>
      <c r="AF9" s="726" t="s">
        <v>1309</v>
      </c>
      <c r="AG9" s="1823">
        <v>472.31805104815999</v>
      </c>
      <c r="AH9" s="1824">
        <v>467.58009010104996</v>
      </c>
      <c r="AI9" s="1824">
        <v>1218.0189897995801</v>
      </c>
      <c r="AJ9" s="1824">
        <v>2072.7663954212303</v>
      </c>
      <c r="AK9" s="1824">
        <v>3313.8316438601805</v>
      </c>
      <c r="AL9" s="1824">
        <v>4132.9670893927196</v>
      </c>
      <c r="AM9" s="1825">
        <v>3954.8025518375998</v>
      </c>
      <c r="AN9" s="1828">
        <v>3668.7425644145701</v>
      </c>
      <c r="AO9" s="1827">
        <v>3659.7509442462401</v>
      </c>
      <c r="AP9" s="1828">
        <v>3606.6666168980501</v>
      </c>
      <c r="AQ9" s="1828">
        <v>3778.7457541069602</v>
      </c>
      <c r="AR9" s="1832">
        <v>4327.0666636906899</v>
      </c>
      <c r="AS9" s="1827">
        <v>4716.4120337279373</v>
      </c>
      <c r="AT9" s="1828">
        <v>4459.7965023726301</v>
      </c>
      <c r="AU9" s="1828">
        <v>4876.1749311716385</v>
      </c>
      <c r="AV9" s="1832">
        <v>4806.0227121912803</v>
      </c>
      <c r="AW9" s="1830"/>
      <c r="AX9" s="1830"/>
      <c r="AY9" s="1830"/>
      <c r="AZ9" s="1831"/>
      <c r="BA9" s="1831"/>
      <c r="BB9" s="1831"/>
      <c r="BC9" s="1831"/>
      <c r="BD9" s="1831"/>
      <c r="BE9" s="1831"/>
      <c r="BF9" s="1831"/>
      <c r="BG9" s="1831"/>
      <c r="BH9" s="1831"/>
      <c r="BI9" s="1831"/>
      <c r="BJ9" s="1831"/>
      <c r="BK9" s="1831"/>
      <c r="BL9" s="1831"/>
      <c r="BM9" s="1831"/>
    </row>
    <row r="10" spans="1:65" s="12" customFormat="1" ht="15.75">
      <c r="A10" s="738" t="s">
        <v>128</v>
      </c>
      <c r="B10" s="1817">
        <v>0.6784</v>
      </c>
      <c r="C10" s="1817">
        <v>1.0555999999999999</v>
      </c>
      <c r="D10" s="1817">
        <v>0.81020000000000003</v>
      </c>
      <c r="E10" s="1817">
        <v>0.56840000000000002</v>
      </c>
      <c r="F10" s="1817">
        <v>0.34010000000000001</v>
      </c>
      <c r="G10" s="1817">
        <v>0.97010000000000007</v>
      </c>
      <c r="H10" s="1817">
        <v>1.6369</v>
      </c>
      <c r="I10" s="1817">
        <v>1.5301</v>
      </c>
      <c r="J10" s="1817">
        <v>1.1180000000000001</v>
      </c>
      <c r="K10" s="1818">
        <v>2.1284999999999998</v>
      </c>
      <c r="L10" s="738" t="s">
        <v>128</v>
      </c>
      <c r="M10" s="1817">
        <v>4.5404999999999998</v>
      </c>
      <c r="N10" s="1817">
        <v>29.056393717480002</v>
      </c>
      <c r="O10" s="1817">
        <v>39.470505512380001</v>
      </c>
      <c r="P10" s="1817">
        <v>39.801084010510003</v>
      </c>
      <c r="Q10" s="1817">
        <v>51.52342645417</v>
      </c>
      <c r="R10" s="1817">
        <v>51.595788810169992</v>
      </c>
      <c r="S10" s="1817">
        <v>40.956977054859998</v>
      </c>
      <c r="T10" s="1817">
        <v>38.69667558978</v>
      </c>
      <c r="U10" s="1817">
        <v>67.829645689490007</v>
      </c>
      <c r="V10" s="1818">
        <v>74.4434099291</v>
      </c>
      <c r="W10" s="738" t="s">
        <v>128</v>
      </c>
      <c r="X10" s="1817">
        <v>133.39037295512</v>
      </c>
      <c r="Y10" s="1817">
        <v>107.2266</v>
      </c>
      <c r="Z10" s="1817">
        <v>159.89284545454547</v>
      </c>
      <c r="AA10" s="1817">
        <v>171.06743486050573</v>
      </c>
      <c r="AB10" s="1817">
        <v>114.8477</v>
      </c>
      <c r="AC10" s="1817">
        <v>0</v>
      </c>
      <c r="AD10" s="1817">
        <v>0</v>
      </c>
      <c r="AE10" s="1818">
        <v>0</v>
      </c>
      <c r="AF10" s="728" t="s">
        <v>1310</v>
      </c>
      <c r="AG10" s="1842">
        <v>0</v>
      </c>
      <c r="AH10" s="1835">
        <v>0</v>
      </c>
      <c r="AI10" s="1835">
        <v>0</v>
      </c>
      <c r="AJ10" s="1835">
        <v>0</v>
      </c>
      <c r="AK10" s="1835">
        <v>0</v>
      </c>
      <c r="AL10" s="1835">
        <v>0</v>
      </c>
      <c r="AM10" s="1836">
        <v>0</v>
      </c>
      <c r="AN10" s="1837">
        <v>0</v>
      </c>
      <c r="AO10" s="1838">
        <v>0</v>
      </c>
      <c r="AP10" s="1837">
        <v>0</v>
      </c>
      <c r="AQ10" s="1837">
        <v>0</v>
      </c>
      <c r="AR10" s="1839">
        <v>0</v>
      </c>
      <c r="AS10" s="1838">
        <v>0</v>
      </c>
      <c r="AT10" s="1837">
        <v>0</v>
      </c>
      <c r="AU10" s="1837">
        <v>0</v>
      </c>
      <c r="AV10" s="1839">
        <v>0</v>
      </c>
      <c r="AW10" s="1830"/>
      <c r="AX10" s="1830"/>
      <c r="AY10" s="1830"/>
      <c r="AZ10" s="1831"/>
      <c r="BA10" s="1831"/>
      <c r="BB10" s="1831"/>
      <c r="BC10" s="1831"/>
      <c r="BD10" s="1831"/>
      <c r="BE10" s="1831"/>
      <c r="BF10" s="1831"/>
      <c r="BG10" s="1831"/>
      <c r="BH10" s="1831"/>
      <c r="BI10" s="1831"/>
      <c r="BJ10" s="1831"/>
      <c r="BK10" s="1831"/>
      <c r="BL10" s="1831"/>
      <c r="BM10" s="1831"/>
    </row>
    <row r="11" spans="1:65" s="12" customFormat="1" ht="15.75">
      <c r="A11" s="739" t="s">
        <v>129</v>
      </c>
      <c r="B11" s="1817">
        <v>0</v>
      </c>
      <c r="C11" s="1817">
        <v>0</v>
      </c>
      <c r="D11" s="1817">
        <v>0</v>
      </c>
      <c r="E11" s="1817">
        <v>0</v>
      </c>
      <c r="F11" s="1817">
        <v>0</v>
      </c>
      <c r="G11" s="1817">
        <v>0</v>
      </c>
      <c r="H11" s="1817">
        <v>0</v>
      </c>
      <c r="I11" s="1817">
        <v>0</v>
      </c>
      <c r="J11" s="1817">
        <v>0</v>
      </c>
      <c r="K11" s="1818">
        <v>0</v>
      </c>
      <c r="L11" s="739" t="s">
        <v>129</v>
      </c>
      <c r="M11" s="1817">
        <v>0</v>
      </c>
      <c r="N11" s="1817">
        <v>6.8266372318000004</v>
      </c>
      <c r="O11" s="1817">
        <v>3.5672629426399998</v>
      </c>
      <c r="P11" s="1817">
        <v>5.89682663433</v>
      </c>
      <c r="Q11" s="1817">
        <v>6.6899355170200003</v>
      </c>
      <c r="R11" s="1817">
        <v>8.3478468198199991</v>
      </c>
      <c r="S11" s="1817">
        <v>5.8906672796000006</v>
      </c>
      <c r="T11" s="1817">
        <v>10.68422665872</v>
      </c>
      <c r="U11" s="1817">
        <v>3.8252658637600003</v>
      </c>
      <c r="V11" s="1818">
        <v>3.3013500213699998</v>
      </c>
      <c r="W11" s="739" t="s">
        <v>129</v>
      </c>
      <c r="X11" s="1817">
        <v>14.72101359008</v>
      </c>
      <c r="Y11" s="1817">
        <v>9.2017999999999986</v>
      </c>
      <c r="Z11" s="1817">
        <v>19.985436363636364</v>
      </c>
      <c r="AA11" s="1817">
        <v>26.395122974367244</v>
      </c>
      <c r="AB11" s="1817">
        <v>15.4229</v>
      </c>
      <c r="AC11" s="1817">
        <v>87.012956497609991</v>
      </c>
      <c r="AD11" s="1817">
        <v>93.015391032110003</v>
      </c>
      <c r="AE11" s="1818">
        <v>244.02094004207999</v>
      </c>
      <c r="AF11" s="729" t="s">
        <v>1311</v>
      </c>
      <c r="AG11" s="1833">
        <v>388.24725061615999</v>
      </c>
      <c r="AH11" s="1834">
        <v>375.01709845604995</v>
      </c>
      <c r="AI11" s="1834">
        <v>446.28282264004997</v>
      </c>
      <c r="AJ11" s="1834">
        <v>559.38833815664998</v>
      </c>
      <c r="AK11" s="1834">
        <v>1112.39679950972</v>
      </c>
      <c r="AL11" s="1835">
        <v>547.13821007601996</v>
      </c>
      <c r="AM11" s="1836">
        <v>1115.64254198036</v>
      </c>
      <c r="AN11" s="1837">
        <v>378.69726371151</v>
      </c>
      <c r="AO11" s="1838">
        <v>316.50894453929004</v>
      </c>
      <c r="AP11" s="1837">
        <v>265.80779077716005</v>
      </c>
      <c r="AQ11" s="1837">
        <v>240.69782980585998</v>
      </c>
      <c r="AR11" s="1839">
        <v>546.54797452267007</v>
      </c>
      <c r="AS11" s="1838">
        <v>721.51845438743999</v>
      </c>
      <c r="AT11" s="1837">
        <v>193.48572536981999</v>
      </c>
      <c r="AU11" s="1837">
        <v>456.14407568367</v>
      </c>
      <c r="AV11" s="1839">
        <v>171.83782524352</v>
      </c>
      <c r="AW11" s="1830"/>
      <c r="AX11" s="1830"/>
      <c r="AY11" s="1830"/>
      <c r="AZ11" s="1831"/>
      <c r="BA11" s="1831"/>
      <c r="BB11" s="1831"/>
      <c r="BC11" s="1831"/>
      <c r="BD11" s="1831"/>
      <c r="BE11" s="1831"/>
      <c r="BF11" s="1831"/>
      <c r="BG11" s="1831"/>
      <c r="BH11" s="1831"/>
      <c r="BI11" s="1831"/>
      <c r="BJ11" s="1831"/>
      <c r="BK11" s="1831"/>
      <c r="BL11" s="1831"/>
      <c r="BM11" s="1831"/>
    </row>
    <row r="12" spans="1:65" s="12" customFormat="1" ht="15.75">
      <c r="A12" s="739" t="s">
        <v>130</v>
      </c>
      <c r="B12" s="1817">
        <v>0</v>
      </c>
      <c r="C12" s="1817">
        <v>0</v>
      </c>
      <c r="D12" s="1817">
        <v>0</v>
      </c>
      <c r="E12" s="1817">
        <v>0</v>
      </c>
      <c r="F12" s="1817">
        <v>0</v>
      </c>
      <c r="G12" s="1817">
        <v>0</v>
      </c>
      <c r="H12" s="1817">
        <v>0</v>
      </c>
      <c r="I12" s="1817">
        <v>0</v>
      </c>
      <c r="J12" s="1817">
        <v>0</v>
      </c>
      <c r="K12" s="1818">
        <v>0</v>
      </c>
      <c r="L12" s="739" t="s">
        <v>130</v>
      </c>
      <c r="M12" s="1817">
        <v>0</v>
      </c>
      <c r="N12" s="1817">
        <v>0.17930506788999998</v>
      </c>
      <c r="O12" s="1817">
        <v>0.40903477489000001</v>
      </c>
      <c r="P12" s="1817">
        <v>0.59041064588999992</v>
      </c>
      <c r="Q12" s="1817">
        <v>0.51302522588999999</v>
      </c>
      <c r="R12" s="1817">
        <v>3.54892904E-3</v>
      </c>
      <c r="S12" s="1817">
        <v>3.54892904E-3</v>
      </c>
      <c r="T12" s="1817">
        <v>3.54892904E-3</v>
      </c>
      <c r="U12" s="1817">
        <v>3.55197071E-3</v>
      </c>
      <c r="V12" s="1818">
        <v>3.6654789000000001E-3</v>
      </c>
      <c r="W12" s="739" t="s">
        <v>130</v>
      </c>
      <c r="X12" s="1817">
        <v>3.8382441400000001E-3</v>
      </c>
      <c r="Y12" s="1817">
        <v>3.5000000000000001E-3</v>
      </c>
      <c r="Z12" s="1817">
        <v>3.5545454545454548E-3</v>
      </c>
      <c r="AA12" s="1817">
        <v>3.5354735724718801E-3</v>
      </c>
      <c r="AB12" s="1817">
        <v>3.5000000000000001E-3</v>
      </c>
      <c r="AC12" s="1817">
        <v>0</v>
      </c>
      <c r="AD12" s="1817">
        <v>0</v>
      </c>
      <c r="AE12" s="1818">
        <v>0</v>
      </c>
      <c r="AF12" s="729" t="s">
        <v>1312</v>
      </c>
      <c r="AG12" s="1833">
        <v>0</v>
      </c>
      <c r="AH12" s="1834">
        <v>0</v>
      </c>
      <c r="AI12" s="1834">
        <v>0</v>
      </c>
      <c r="AJ12" s="1834">
        <v>0</v>
      </c>
      <c r="AK12" s="1834">
        <v>0</v>
      </c>
      <c r="AL12" s="1835">
        <v>0</v>
      </c>
      <c r="AM12" s="1836">
        <v>0</v>
      </c>
      <c r="AN12" s="1837">
        <v>342.99684398058002</v>
      </c>
      <c r="AO12" s="1838">
        <v>347.99684398058002</v>
      </c>
      <c r="AP12" s="1837">
        <v>347.99684398058002</v>
      </c>
      <c r="AQ12" s="1837">
        <v>347.99684398058002</v>
      </c>
      <c r="AR12" s="1839">
        <v>342.96396597756996</v>
      </c>
      <c r="AS12" s="1838">
        <v>342.96396597756996</v>
      </c>
      <c r="AT12" s="1837">
        <v>342.96396597756996</v>
      </c>
      <c r="AU12" s="1837">
        <v>342.99684398057002</v>
      </c>
      <c r="AV12" s="1839">
        <v>342.99684398057002</v>
      </c>
      <c r="AW12" s="1830"/>
      <c r="AX12" s="1830"/>
      <c r="AY12" s="1830"/>
      <c r="AZ12" s="1831"/>
      <c r="BA12" s="1831"/>
      <c r="BB12" s="1831"/>
      <c r="BC12" s="1831"/>
      <c r="BD12" s="1831"/>
      <c r="BE12" s="1831"/>
      <c r="BF12" s="1831"/>
      <c r="BG12" s="1831"/>
      <c r="BH12" s="1831"/>
      <c r="BI12" s="1831"/>
      <c r="BJ12" s="1831"/>
      <c r="BK12" s="1831"/>
      <c r="BL12" s="1831"/>
      <c r="BM12" s="1831"/>
    </row>
    <row r="13" spans="1:65" s="12" customFormat="1" ht="15.75">
      <c r="A13" s="739" t="s">
        <v>131</v>
      </c>
      <c r="B13" s="1817">
        <v>0</v>
      </c>
      <c r="C13" s="1817">
        <v>0</v>
      </c>
      <c r="D13" s="1817">
        <v>0</v>
      </c>
      <c r="E13" s="1817">
        <v>0</v>
      </c>
      <c r="F13" s="1817">
        <v>0</v>
      </c>
      <c r="G13" s="1817">
        <v>0</v>
      </c>
      <c r="H13" s="1817">
        <v>0</v>
      </c>
      <c r="I13" s="1817">
        <v>0</v>
      </c>
      <c r="J13" s="1817">
        <v>0</v>
      </c>
      <c r="K13" s="1818">
        <v>0</v>
      </c>
      <c r="L13" s="739" t="s">
        <v>131</v>
      </c>
      <c r="M13" s="1817">
        <v>0</v>
      </c>
      <c r="N13" s="1817">
        <v>22.050451417790001</v>
      </c>
      <c r="O13" s="1817">
        <v>35.494207794849999</v>
      </c>
      <c r="P13" s="1817">
        <v>33.313846730290003</v>
      </c>
      <c r="Q13" s="1817">
        <v>44.320465711260006</v>
      </c>
      <c r="R13" s="1817">
        <v>43.244393061309992</v>
      </c>
      <c r="S13" s="1817">
        <v>35.062760846220002</v>
      </c>
      <c r="T13" s="1817">
        <v>28.008900002019999</v>
      </c>
      <c r="U13" s="1817">
        <v>64.000827855019992</v>
      </c>
      <c r="V13" s="1818">
        <v>71.138394428829997</v>
      </c>
      <c r="W13" s="739" t="s">
        <v>131</v>
      </c>
      <c r="X13" s="1817">
        <v>118.6655211209</v>
      </c>
      <c r="Y13" s="1817">
        <v>98.021299999999997</v>
      </c>
      <c r="Z13" s="1817">
        <v>139.90385454545455</v>
      </c>
      <c r="AA13" s="1817">
        <v>144.66877641256599</v>
      </c>
      <c r="AB13" s="1817">
        <v>99.421300000000002</v>
      </c>
      <c r="AC13" s="1817">
        <v>108.63680000001</v>
      </c>
      <c r="AD13" s="1817">
        <v>141.48211132155998</v>
      </c>
      <c r="AE13" s="1818">
        <v>149.73753781348</v>
      </c>
      <c r="AF13" s="729" t="s">
        <v>1313</v>
      </c>
      <c r="AG13" s="1842">
        <v>84.070800431999999</v>
      </c>
      <c r="AH13" s="1835">
        <v>92.562991644999997</v>
      </c>
      <c r="AI13" s="1835">
        <v>771.73616715952994</v>
      </c>
      <c r="AJ13" s="1835">
        <v>1339.4545728535902</v>
      </c>
      <c r="AK13" s="1835">
        <v>2176.0796015390301</v>
      </c>
      <c r="AL13" s="1835">
        <v>3572.6087847354997</v>
      </c>
      <c r="AM13" s="1836">
        <v>2818.3809249899505</v>
      </c>
      <c r="AN13" s="1837">
        <v>2921.3361359972801</v>
      </c>
      <c r="AO13" s="1838">
        <v>2964.4366470005803</v>
      </c>
      <c r="AP13" s="1837">
        <v>2967.8906687317999</v>
      </c>
      <c r="AQ13" s="1837">
        <v>3162.2732377349103</v>
      </c>
      <c r="AR13" s="1839">
        <v>3397.1690758018103</v>
      </c>
      <c r="AS13" s="1838">
        <v>3608.6189860395602</v>
      </c>
      <c r="AT13" s="1837">
        <v>3875.5080733487002</v>
      </c>
      <c r="AU13" s="1837">
        <v>4019.0442873565003</v>
      </c>
      <c r="AV13" s="1839">
        <v>4256.3997177137799</v>
      </c>
      <c r="AW13" s="1830"/>
      <c r="AX13" s="1830"/>
      <c r="AY13" s="1830"/>
      <c r="AZ13" s="1831"/>
      <c r="BA13" s="1831"/>
      <c r="BB13" s="1831"/>
      <c r="BC13" s="1831"/>
      <c r="BD13" s="1831"/>
      <c r="BE13" s="1831"/>
      <c r="BF13" s="1831"/>
      <c r="BG13" s="1831"/>
      <c r="BH13" s="1831"/>
      <c r="BI13" s="1831"/>
      <c r="BJ13" s="1831"/>
      <c r="BK13" s="1831"/>
      <c r="BL13" s="1831"/>
      <c r="BM13" s="1831"/>
    </row>
    <row r="14" spans="1:65" s="12" customFormat="1" ht="18">
      <c r="A14" s="738" t="s">
        <v>132</v>
      </c>
      <c r="B14" s="1817">
        <v>0</v>
      </c>
      <c r="C14" s="1817">
        <v>0</v>
      </c>
      <c r="D14" s="1817">
        <v>0</v>
      </c>
      <c r="E14" s="1817">
        <v>0</v>
      </c>
      <c r="F14" s="1817">
        <v>0</v>
      </c>
      <c r="G14" s="1817">
        <v>0</v>
      </c>
      <c r="H14" s="1817">
        <v>0</v>
      </c>
      <c r="I14" s="1817">
        <v>0</v>
      </c>
      <c r="J14" s="1817">
        <v>0</v>
      </c>
      <c r="K14" s="1818">
        <v>0</v>
      </c>
      <c r="L14" s="738" t="s">
        <v>132</v>
      </c>
      <c r="M14" s="1817">
        <v>0</v>
      </c>
      <c r="N14" s="1817">
        <v>1.54097893745</v>
      </c>
      <c r="O14" s="1817">
        <v>1.7813751626199998</v>
      </c>
      <c r="P14" s="1817">
        <v>2.0096153390399998</v>
      </c>
      <c r="Q14" s="1817">
        <v>1.6454495189000002</v>
      </c>
      <c r="R14" s="1817">
        <v>0.28289915314000003</v>
      </c>
      <c r="S14" s="1817">
        <v>0.14557561449000003</v>
      </c>
      <c r="T14" s="1817">
        <v>0.24039626203999998</v>
      </c>
      <c r="U14" s="1817">
        <v>0.75473092233000005</v>
      </c>
      <c r="V14" s="1818">
        <v>0.73847919294000008</v>
      </c>
      <c r="W14" s="738" t="s">
        <v>1459</v>
      </c>
      <c r="X14" s="1817">
        <v>8.4105345627600006</v>
      </c>
      <c r="Y14" s="1817">
        <v>11.818</v>
      </c>
      <c r="Z14" s="1817">
        <v>15.72360909090909</v>
      </c>
      <c r="AA14" s="1817">
        <v>15.419545682978297</v>
      </c>
      <c r="AB14" s="1817">
        <v>5.5521000000000003</v>
      </c>
      <c r="AC14" s="1817">
        <v>0</v>
      </c>
      <c r="AD14" s="1817">
        <v>0</v>
      </c>
      <c r="AE14" s="1818">
        <v>0</v>
      </c>
      <c r="AF14" s="727" t="s">
        <v>833</v>
      </c>
      <c r="AG14" s="1833">
        <v>0</v>
      </c>
      <c r="AH14" s="1834">
        <v>0</v>
      </c>
      <c r="AI14" s="1834">
        <v>0</v>
      </c>
      <c r="AJ14" s="1834">
        <v>0</v>
      </c>
      <c r="AK14" s="1834">
        <v>0</v>
      </c>
      <c r="AL14" s="1835">
        <v>0</v>
      </c>
      <c r="AM14" s="1836">
        <v>0</v>
      </c>
      <c r="AN14" s="1837">
        <v>0</v>
      </c>
      <c r="AO14" s="1838">
        <v>0</v>
      </c>
      <c r="AP14" s="1837">
        <v>0</v>
      </c>
      <c r="AQ14" s="1837">
        <v>0</v>
      </c>
      <c r="AR14" s="1839">
        <v>0</v>
      </c>
      <c r="AS14" s="1838">
        <v>0</v>
      </c>
      <c r="AT14" s="1837">
        <v>0</v>
      </c>
      <c r="AU14" s="1837">
        <v>0</v>
      </c>
      <c r="AV14" s="1839">
        <v>0</v>
      </c>
      <c r="AW14" s="1830"/>
      <c r="AX14" s="1830"/>
      <c r="AY14" s="1830"/>
      <c r="AZ14" s="1831"/>
      <c r="BA14" s="1831"/>
      <c r="BB14" s="1831"/>
      <c r="BC14" s="1831"/>
      <c r="BD14" s="1831"/>
      <c r="BE14" s="1831"/>
      <c r="BF14" s="1831"/>
      <c r="BG14" s="1831"/>
      <c r="BH14" s="1831"/>
      <c r="BI14" s="1831"/>
      <c r="BJ14" s="1831"/>
      <c r="BK14" s="1831"/>
      <c r="BL14" s="1831"/>
      <c r="BM14" s="1831"/>
    </row>
    <row r="15" spans="1:65" s="12" customFormat="1" ht="15.75">
      <c r="A15" s="739" t="s">
        <v>133</v>
      </c>
      <c r="B15" s="1817">
        <v>0</v>
      </c>
      <c r="C15" s="1817">
        <v>0</v>
      </c>
      <c r="D15" s="1817">
        <v>0</v>
      </c>
      <c r="E15" s="1817">
        <v>0</v>
      </c>
      <c r="F15" s="1817">
        <v>0</v>
      </c>
      <c r="G15" s="1817">
        <v>0</v>
      </c>
      <c r="H15" s="1817">
        <v>0</v>
      </c>
      <c r="I15" s="1817">
        <v>0</v>
      </c>
      <c r="J15" s="1817">
        <v>0</v>
      </c>
      <c r="K15" s="1818">
        <v>0</v>
      </c>
      <c r="L15" s="739" t="s">
        <v>133</v>
      </c>
      <c r="M15" s="1817">
        <v>0</v>
      </c>
      <c r="N15" s="1817">
        <v>0.88975629145000001</v>
      </c>
      <c r="O15" s="1817">
        <v>0.46521672261999997</v>
      </c>
      <c r="P15" s="1817">
        <v>0.33569504604</v>
      </c>
      <c r="Q15" s="1817">
        <v>0.22949753789999999</v>
      </c>
      <c r="R15" s="1817">
        <v>0.27417280614</v>
      </c>
      <c r="S15" s="1817">
        <v>0.13684926749000001</v>
      </c>
      <c r="T15" s="1817">
        <v>0.23166991503999998</v>
      </c>
      <c r="U15" s="1817">
        <v>0.74600457533000009</v>
      </c>
      <c r="V15" s="1818">
        <v>0.55003126309000006</v>
      </c>
      <c r="W15" s="739" t="s">
        <v>133</v>
      </c>
      <c r="X15" s="1817">
        <v>1.55439237355</v>
      </c>
      <c r="Y15" s="1817">
        <v>2.3164000000000002</v>
      </c>
      <c r="Z15" s="1817">
        <v>3.5441363636363632</v>
      </c>
      <c r="AA15" s="1817">
        <v>2.1152294116364598</v>
      </c>
      <c r="AB15" s="1817">
        <v>3.8673999999999999</v>
      </c>
      <c r="AC15" s="1817">
        <v>0</v>
      </c>
      <c r="AD15" s="1817">
        <v>0</v>
      </c>
      <c r="AE15" s="1818">
        <v>0</v>
      </c>
      <c r="AF15" s="730" t="s">
        <v>834</v>
      </c>
      <c r="AG15" s="1833">
        <v>0</v>
      </c>
      <c r="AH15" s="1834">
        <v>0</v>
      </c>
      <c r="AI15" s="1834">
        <v>0</v>
      </c>
      <c r="AJ15" s="1834">
        <v>171.4299027431</v>
      </c>
      <c r="AK15" s="1834">
        <v>9.3692530560100007</v>
      </c>
      <c r="AL15" s="1835">
        <v>0.80280646436000003</v>
      </c>
      <c r="AM15" s="1836">
        <v>1.7937914800899999</v>
      </c>
      <c r="AN15" s="1837">
        <v>1.8425104076700001</v>
      </c>
      <c r="AO15" s="1838">
        <v>1.58965537545</v>
      </c>
      <c r="AP15" s="1837">
        <v>1.8436971145799999</v>
      </c>
      <c r="AQ15" s="1837">
        <v>5.4779050939199996</v>
      </c>
      <c r="AR15" s="1839">
        <v>10.051975137809999</v>
      </c>
      <c r="AS15" s="1838">
        <v>2.8928205394600002</v>
      </c>
      <c r="AT15" s="1837">
        <v>7.7198088899200004</v>
      </c>
      <c r="AU15" s="1837">
        <v>24.939436018009996</v>
      </c>
      <c r="AV15" s="1839">
        <v>2.7205601149800001</v>
      </c>
      <c r="AW15" s="1830"/>
      <c r="AX15" s="1830"/>
      <c r="AY15" s="1830"/>
      <c r="AZ15" s="1831"/>
      <c r="BA15" s="1831"/>
      <c r="BB15" s="1831"/>
      <c r="BC15" s="1831"/>
      <c r="BD15" s="1831"/>
      <c r="BE15" s="1831"/>
      <c r="BF15" s="1831"/>
      <c r="BG15" s="1831"/>
      <c r="BH15" s="1831"/>
      <c r="BI15" s="1831"/>
      <c r="BJ15" s="1831"/>
      <c r="BK15" s="1831"/>
      <c r="BL15" s="1831"/>
      <c r="BM15" s="1831"/>
    </row>
    <row r="16" spans="1:65" s="12" customFormat="1" ht="15.75">
      <c r="A16" s="739" t="s">
        <v>134</v>
      </c>
      <c r="B16" s="1817">
        <v>0</v>
      </c>
      <c r="C16" s="1817">
        <v>0</v>
      </c>
      <c r="D16" s="1817">
        <v>0</v>
      </c>
      <c r="E16" s="1817">
        <v>0</v>
      </c>
      <c r="F16" s="1817">
        <v>0</v>
      </c>
      <c r="G16" s="1817">
        <v>0</v>
      </c>
      <c r="H16" s="1817">
        <v>0</v>
      </c>
      <c r="I16" s="1817">
        <v>0</v>
      </c>
      <c r="J16" s="1817">
        <v>0</v>
      </c>
      <c r="K16" s="1818">
        <v>0</v>
      </c>
      <c r="L16" s="739" t="s">
        <v>134</v>
      </c>
      <c r="M16" s="1817">
        <v>0</v>
      </c>
      <c r="N16" s="1817">
        <v>5.3014554000000089E-2</v>
      </c>
      <c r="O16" s="1817">
        <v>9.1858741999999896E-2</v>
      </c>
      <c r="P16" s="1817">
        <v>0.18569473399999992</v>
      </c>
      <c r="Q16" s="1817">
        <v>0.25918916400000014</v>
      </c>
      <c r="R16" s="1817">
        <v>8.7263470000000318E-3</v>
      </c>
      <c r="S16" s="1817">
        <v>8.7263470000000041E-3</v>
      </c>
      <c r="T16" s="1817">
        <v>8.7263470000000041E-3</v>
      </c>
      <c r="U16" s="1817">
        <v>8.7263469999999191E-3</v>
      </c>
      <c r="V16" s="1818">
        <v>8.7307298500000456E-3</v>
      </c>
      <c r="W16" s="739" t="s">
        <v>134</v>
      </c>
      <c r="X16" s="1817">
        <v>8.775549209999553E-3</v>
      </c>
      <c r="Y16" s="1817">
        <v>8.700000000000728E-3</v>
      </c>
      <c r="Z16" s="1817">
        <v>2.6736363636360692E-2</v>
      </c>
      <c r="AA16" s="1817">
        <v>8.7212841434831326E-3</v>
      </c>
      <c r="AB16" s="1817">
        <v>8.6999999999999994E-3</v>
      </c>
      <c r="AC16" s="1817">
        <v>0</v>
      </c>
      <c r="AD16" s="1817">
        <v>0</v>
      </c>
      <c r="AE16" s="1818">
        <v>0</v>
      </c>
      <c r="AF16" s="730" t="s">
        <v>1045</v>
      </c>
      <c r="AG16" s="1833">
        <v>0</v>
      </c>
      <c r="AH16" s="1834">
        <v>0</v>
      </c>
      <c r="AI16" s="1834">
        <v>0</v>
      </c>
      <c r="AJ16" s="1834">
        <v>0</v>
      </c>
      <c r="AK16" s="1834">
        <v>0</v>
      </c>
      <c r="AL16" s="1835">
        <v>0</v>
      </c>
      <c r="AM16" s="1836">
        <v>0</v>
      </c>
      <c r="AN16" s="1837">
        <v>0</v>
      </c>
      <c r="AO16" s="1838">
        <v>0</v>
      </c>
      <c r="AP16" s="1837">
        <v>0</v>
      </c>
      <c r="AQ16" s="1837">
        <v>0</v>
      </c>
      <c r="AR16" s="1839">
        <v>0</v>
      </c>
      <c r="AS16" s="1838">
        <v>0</v>
      </c>
      <c r="AT16" s="1837">
        <v>0</v>
      </c>
      <c r="AU16" s="1837">
        <v>0</v>
      </c>
      <c r="AV16" s="1839">
        <v>0</v>
      </c>
      <c r="AW16" s="1830"/>
      <c r="AX16" s="1830"/>
      <c r="AY16" s="1830"/>
      <c r="AZ16" s="1831"/>
      <c r="BA16" s="1831"/>
      <c r="BB16" s="1831"/>
      <c r="BC16" s="1831"/>
      <c r="BD16" s="1831"/>
      <c r="BE16" s="1831"/>
      <c r="BF16" s="1831"/>
      <c r="BG16" s="1831"/>
      <c r="BH16" s="1831"/>
      <c r="BI16" s="1831"/>
      <c r="BJ16" s="1831"/>
      <c r="BK16" s="1831"/>
      <c r="BL16" s="1831"/>
      <c r="BM16" s="1831"/>
    </row>
    <row r="17" spans="1:65" s="12" customFormat="1" ht="15.75">
      <c r="A17" s="739" t="s">
        <v>135</v>
      </c>
      <c r="B17" s="1817">
        <v>0</v>
      </c>
      <c r="C17" s="1817">
        <v>0</v>
      </c>
      <c r="D17" s="1817">
        <v>0</v>
      </c>
      <c r="E17" s="1817">
        <v>0</v>
      </c>
      <c r="F17" s="1817">
        <v>0</v>
      </c>
      <c r="G17" s="1817">
        <v>0</v>
      </c>
      <c r="H17" s="1817">
        <v>0</v>
      </c>
      <c r="I17" s="1817">
        <v>0</v>
      </c>
      <c r="J17" s="1817">
        <v>0</v>
      </c>
      <c r="K17" s="1818">
        <v>0</v>
      </c>
      <c r="L17" s="739" t="s">
        <v>135</v>
      </c>
      <c r="M17" s="1817">
        <v>0</v>
      </c>
      <c r="N17" s="1817">
        <v>0.59820809199999991</v>
      </c>
      <c r="O17" s="1817">
        <v>1.224299698</v>
      </c>
      <c r="P17" s="1817">
        <v>1.488225559</v>
      </c>
      <c r="Q17" s="1817">
        <v>1.1567628169999999</v>
      </c>
      <c r="R17" s="1817">
        <v>0</v>
      </c>
      <c r="S17" s="1817">
        <v>0</v>
      </c>
      <c r="T17" s="1817">
        <v>0</v>
      </c>
      <c r="U17" s="1817">
        <v>0</v>
      </c>
      <c r="V17" s="1818">
        <v>0.17971719999999999</v>
      </c>
      <c r="W17" s="739" t="s">
        <v>135</v>
      </c>
      <c r="X17" s="1817">
        <v>6.8473666400000006</v>
      </c>
      <c r="Y17" s="1817">
        <v>9.4928999999999988</v>
      </c>
      <c r="Z17" s="1817">
        <v>12.152736363636365</v>
      </c>
      <c r="AA17" s="1817">
        <v>13.295594987198356</v>
      </c>
      <c r="AB17" s="1817">
        <v>1.6759999999999999</v>
      </c>
      <c r="AC17" s="1817">
        <v>0</v>
      </c>
      <c r="AD17" s="1817">
        <v>0</v>
      </c>
      <c r="AE17" s="1818">
        <v>0</v>
      </c>
      <c r="AF17" s="730" t="s">
        <v>835</v>
      </c>
      <c r="AG17" s="1833">
        <v>0</v>
      </c>
      <c r="AH17" s="1834">
        <v>0</v>
      </c>
      <c r="AI17" s="1834">
        <v>0</v>
      </c>
      <c r="AJ17" s="1834">
        <v>0</v>
      </c>
      <c r="AK17" s="1834">
        <v>0.66994752565000004</v>
      </c>
      <c r="AL17" s="1835">
        <v>1.54894602549</v>
      </c>
      <c r="AM17" s="1836">
        <v>1.8561014170899999</v>
      </c>
      <c r="AN17" s="1837">
        <v>1.8048000356</v>
      </c>
      <c r="AO17" s="1838">
        <v>1.0852416269</v>
      </c>
      <c r="AP17" s="1837">
        <v>3.2556435050500006</v>
      </c>
      <c r="AQ17" s="1837">
        <v>4.2413409957699999</v>
      </c>
      <c r="AR17" s="1839">
        <v>5.5919822879499996</v>
      </c>
      <c r="AS17" s="1838">
        <v>7.5457579891500002</v>
      </c>
      <c r="AT17" s="1837">
        <v>8.5743256776900001</v>
      </c>
      <c r="AU17" s="1837">
        <v>9.6811490660300006</v>
      </c>
      <c r="AV17" s="1839">
        <v>11.161936374229999</v>
      </c>
      <c r="AW17" s="1830"/>
      <c r="AX17" s="1830"/>
      <c r="AY17" s="1830"/>
      <c r="AZ17" s="1831"/>
      <c r="BA17" s="1831"/>
      <c r="BB17" s="1831"/>
      <c r="BC17" s="1831"/>
      <c r="BD17" s="1831"/>
      <c r="BE17" s="1831"/>
      <c r="BF17" s="1831"/>
      <c r="BG17" s="1831"/>
      <c r="BH17" s="1831"/>
      <c r="BI17" s="1831"/>
      <c r="BJ17" s="1831"/>
      <c r="BK17" s="1831"/>
      <c r="BL17" s="1831"/>
      <c r="BM17" s="1831"/>
    </row>
    <row r="18" spans="1:65" s="12" customFormat="1" ht="15.75">
      <c r="A18" s="738" t="s">
        <v>205</v>
      </c>
      <c r="B18" s="1817">
        <v>0</v>
      </c>
      <c r="C18" s="1817">
        <v>0</v>
      </c>
      <c r="D18" s="1817">
        <v>0</v>
      </c>
      <c r="E18" s="1817">
        <v>0</v>
      </c>
      <c r="F18" s="1817">
        <v>0</v>
      </c>
      <c r="G18" s="1817">
        <v>0</v>
      </c>
      <c r="H18" s="1817">
        <v>0</v>
      </c>
      <c r="I18" s="1817">
        <v>0</v>
      </c>
      <c r="J18" s="1817">
        <v>0</v>
      </c>
      <c r="K18" s="1818">
        <v>0</v>
      </c>
      <c r="L18" s="738" t="s">
        <v>205</v>
      </c>
      <c r="M18" s="1817">
        <v>0</v>
      </c>
      <c r="N18" s="1817">
        <v>8.7612624999999994E-4</v>
      </c>
      <c r="O18" s="1817">
        <v>0.15436849647000001</v>
      </c>
      <c r="P18" s="1817">
        <v>9.5880463999999999E-4</v>
      </c>
      <c r="Q18" s="1817">
        <v>9.5880463999999999E-4</v>
      </c>
      <c r="R18" s="1817">
        <v>9.5880463999999999E-4</v>
      </c>
      <c r="S18" s="1817">
        <v>9.5880463999999999E-4</v>
      </c>
      <c r="T18" s="1817">
        <v>9.679736E-4</v>
      </c>
      <c r="U18" s="1817">
        <v>0.52003681061999996</v>
      </c>
      <c r="V18" s="1818">
        <v>1.100600991E-2</v>
      </c>
      <c r="W18" s="738" t="s">
        <v>136</v>
      </c>
      <c r="X18" s="1817">
        <v>9.8447587000000006E-4</v>
      </c>
      <c r="Y18" s="1817">
        <v>0.12390000000000001</v>
      </c>
      <c r="Z18" s="1817">
        <v>7.7372727272727274E-2</v>
      </c>
      <c r="AA18" s="1817">
        <v>2.0322459433371735E-2</v>
      </c>
      <c r="AB18" s="1817">
        <v>0</v>
      </c>
      <c r="AC18" s="1817">
        <v>0</v>
      </c>
      <c r="AD18" s="1817">
        <v>0</v>
      </c>
      <c r="AE18" s="1818">
        <v>0</v>
      </c>
      <c r="AF18" s="727" t="s">
        <v>836</v>
      </c>
      <c r="AG18" s="1833">
        <v>0</v>
      </c>
      <c r="AH18" s="1834">
        <v>0</v>
      </c>
      <c r="AI18" s="1834">
        <v>0</v>
      </c>
      <c r="AJ18" s="1834">
        <v>0</v>
      </c>
      <c r="AK18" s="1834">
        <v>0</v>
      </c>
      <c r="AL18" s="1835">
        <v>0</v>
      </c>
      <c r="AM18" s="1836">
        <v>0</v>
      </c>
      <c r="AN18" s="1837">
        <v>0</v>
      </c>
      <c r="AO18" s="1838">
        <v>0</v>
      </c>
      <c r="AP18" s="1837">
        <v>0</v>
      </c>
      <c r="AQ18" s="1837">
        <v>0</v>
      </c>
      <c r="AR18" s="1839">
        <v>0</v>
      </c>
      <c r="AS18" s="1838">
        <v>0</v>
      </c>
      <c r="AT18" s="1837">
        <v>0</v>
      </c>
      <c r="AU18" s="1837">
        <v>0</v>
      </c>
      <c r="AV18" s="1839">
        <v>0</v>
      </c>
      <c r="AW18" s="1830"/>
      <c r="AX18" s="1830"/>
      <c r="AY18" s="1830"/>
      <c r="AZ18" s="1831"/>
      <c r="BA18" s="1831"/>
      <c r="BB18" s="1831"/>
      <c r="BC18" s="1831"/>
      <c r="BD18" s="1831"/>
      <c r="BE18" s="1831"/>
      <c r="BF18" s="1831"/>
      <c r="BG18" s="1831"/>
      <c r="BH18" s="1831"/>
      <c r="BI18" s="1831"/>
      <c r="BJ18" s="1831"/>
      <c r="BK18" s="1831"/>
      <c r="BL18" s="1831"/>
      <c r="BM18" s="1831"/>
    </row>
    <row r="19" spans="1:65" s="12" customFormat="1" ht="15.75">
      <c r="A19" s="740" t="s">
        <v>206</v>
      </c>
      <c r="B19" s="1817">
        <v>0</v>
      </c>
      <c r="C19" s="1817">
        <v>0</v>
      </c>
      <c r="D19" s="1817">
        <v>0</v>
      </c>
      <c r="E19" s="1817">
        <v>0</v>
      </c>
      <c r="F19" s="1817">
        <v>0</v>
      </c>
      <c r="G19" s="1817">
        <v>0</v>
      </c>
      <c r="H19" s="1817">
        <v>0</v>
      </c>
      <c r="I19" s="1817">
        <v>0</v>
      </c>
      <c r="J19" s="1817">
        <v>0</v>
      </c>
      <c r="K19" s="1818">
        <v>0</v>
      </c>
      <c r="L19" s="740" t="s">
        <v>206</v>
      </c>
      <c r="M19" s="1817">
        <v>0</v>
      </c>
      <c r="N19" s="1817">
        <v>1.0515000000000001</v>
      </c>
      <c r="O19" s="1817">
        <v>0.58050000000000002</v>
      </c>
      <c r="P19" s="1817">
        <v>0.31689999999999996</v>
      </c>
      <c r="Q19" s="1817">
        <v>0.5827</v>
      </c>
      <c r="R19" s="1817">
        <v>0.59379999999999999</v>
      </c>
      <c r="S19" s="1817">
        <v>4.1958000000000002</v>
      </c>
      <c r="T19" s="1817">
        <v>5.5461999999999998</v>
      </c>
      <c r="U19" s="1817">
        <v>5.7563000000000004</v>
      </c>
      <c r="V19" s="1818">
        <v>45.240099999999998</v>
      </c>
      <c r="W19" s="740" t="s">
        <v>137</v>
      </c>
      <c r="X19" s="1817">
        <v>0.57310000000000005</v>
      </c>
      <c r="Y19" s="1817">
        <v>9.1135000000000002</v>
      </c>
      <c r="Z19" s="1817">
        <v>10.7042</v>
      </c>
      <c r="AA19" s="1817">
        <v>0</v>
      </c>
      <c r="AB19" s="1817">
        <v>0</v>
      </c>
      <c r="AC19" s="1817">
        <v>0</v>
      </c>
      <c r="AD19" s="1817">
        <v>0</v>
      </c>
      <c r="AE19" s="1818">
        <v>0</v>
      </c>
      <c r="AF19" s="730" t="s">
        <v>837</v>
      </c>
      <c r="AG19" s="1833">
        <v>0</v>
      </c>
      <c r="AH19" s="1834">
        <v>0</v>
      </c>
      <c r="AI19" s="1834">
        <v>0</v>
      </c>
      <c r="AJ19" s="1834">
        <v>2.2176061809299998</v>
      </c>
      <c r="AK19" s="1834">
        <v>12.10695724304</v>
      </c>
      <c r="AL19" s="1835">
        <v>3.8952951119999999</v>
      </c>
      <c r="AM19" s="1836">
        <v>9.1127175620000003</v>
      </c>
      <c r="AN19" s="1837">
        <v>8.4112984262800001</v>
      </c>
      <c r="AO19" s="1838">
        <v>11.653780301469999</v>
      </c>
      <c r="AP19" s="1837">
        <v>2.1447229322300001</v>
      </c>
      <c r="AQ19" s="1837">
        <v>6.7675526692900005</v>
      </c>
      <c r="AR19" s="1839">
        <v>11.185701830639999</v>
      </c>
      <c r="AS19" s="1838">
        <v>15.022349939370001</v>
      </c>
      <c r="AT19" s="1837">
        <v>15.15725176986</v>
      </c>
      <c r="AU19" s="1837">
        <v>5.1468743559599996</v>
      </c>
      <c r="AV19" s="1839">
        <v>8.8371045436699998</v>
      </c>
      <c r="AW19" s="1830"/>
      <c r="AX19" s="1830"/>
      <c r="AY19" s="1830"/>
      <c r="AZ19" s="1831"/>
      <c r="BA19" s="1831"/>
      <c r="BB19" s="1831"/>
      <c r="BC19" s="1831"/>
      <c r="BD19" s="1831"/>
      <c r="BE19" s="1831"/>
      <c r="BF19" s="1831"/>
      <c r="BG19" s="1831"/>
      <c r="BH19" s="1831"/>
      <c r="BI19" s="1831"/>
      <c r="BJ19" s="1831"/>
      <c r="BK19" s="1831"/>
      <c r="BL19" s="1831"/>
      <c r="BM19" s="1831"/>
    </row>
    <row r="20" spans="1:65" s="12" customFormat="1" ht="15.75">
      <c r="A20" s="737" t="s">
        <v>138</v>
      </c>
      <c r="B20" s="1815">
        <v>1.1725000000000001</v>
      </c>
      <c r="C20" s="1815">
        <v>0.88860000000000006</v>
      </c>
      <c r="D20" s="1815">
        <v>0.81940000000000013</v>
      </c>
      <c r="E20" s="1815">
        <v>1.2701</v>
      </c>
      <c r="F20" s="1815">
        <v>1.9218999999999999</v>
      </c>
      <c r="G20" s="1815">
        <v>1.7327000000000001</v>
      </c>
      <c r="H20" s="1815">
        <v>0.89910000000000001</v>
      </c>
      <c r="I20" s="1815">
        <v>2.1505999999999998</v>
      </c>
      <c r="J20" s="1815">
        <v>6.3201999999999998</v>
      </c>
      <c r="K20" s="1816">
        <v>8.616299999999999</v>
      </c>
      <c r="L20" s="737" t="s">
        <v>138</v>
      </c>
      <c r="M20" s="1815">
        <v>4.9021000000000008</v>
      </c>
      <c r="N20" s="1815">
        <v>5.9512424562200001</v>
      </c>
      <c r="O20" s="1815">
        <v>10.984733545220001</v>
      </c>
      <c r="P20" s="1815">
        <v>13.4417878008</v>
      </c>
      <c r="Q20" s="1815">
        <v>15.101622592530001</v>
      </c>
      <c r="R20" s="1815">
        <v>15.439447085439999</v>
      </c>
      <c r="S20" s="1815">
        <v>12.54303204727</v>
      </c>
      <c r="T20" s="1815">
        <v>19.607771337430002</v>
      </c>
      <c r="U20" s="1815">
        <v>4.4707133494100004</v>
      </c>
      <c r="V20" s="1816">
        <v>11.62568972715</v>
      </c>
      <c r="W20" s="737" t="s">
        <v>139</v>
      </c>
      <c r="X20" s="1815">
        <v>30.015071152899996</v>
      </c>
      <c r="Y20" s="1815">
        <v>55.440699999999964</v>
      </c>
      <c r="Z20" s="1815">
        <v>235.74043299999997</v>
      </c>
      <c r="AA20" s="1815">
        <v>143.51928012933001</v>
      </c>
      <c r="AB20" s="1815">
        <v>215.52424512000002</v>
      </c>
      <c r="AC20" s="1815">
        <v>131.80160311056</v>
      </c>
      <c r="AD20" s="1815">
        <v>70.488719351989999</v>
      </c>
      <c r="AE20" s="1816">
        <v>313.99277371704</v>
      </c>
      <c r="AF20" s="730" t="s">
        <v>1046</v>
      </c>
      <c r="AG20" s="1833">
        <v>0</v>
      </c>
      <c r="AH20" s="1834">
        <v>0</v>
      </c>
      <c r="AI20" s="1834">
        <v>0</v>
      </c>
      <c r="AJ20" s="1834">
        <v>0</v>
      </c>
      <c r="AK20" s="1834">
        <v>0</v>
      </c>
      <c r="AL20" s="1835">
        <v>0</v>
      </c>
      <c r="AM20" s="1836">
        <v>0</v>
      </c>
      <c r="AN20" s="1837">
        <v>1.8065727968199998</v>
      </c>
      <c r="AO20" s="1838">
        <v>1.8065727968199998</v>
      </c>
      <c r="AP20" s="1837">
        <v>1.8065727968199998</v>
      </c>
      <c r="AQ20" s="1837">
        <v>1.8065727968199998</v>
      </c>
      <c r="AR20" s="1839">
        <v>1.8065727968199998</v>
      </c>
      <c r="AS20" s="1838">
        <v>1.8065727968199998</v>
      </c>
      <c r="AT20" s="1837">
        <v>1.8065727968199998</v>
      </c>
      <c r="AU20" s="1837">
        <v>1.8065727968199998</v>
      </c>
      <c r="AV20" s="1839">
        <v>1.8065727968199998</v>
      </c>
      <c r="AW20" s="1830"/>
      <c r="AX20" s="1830"/>
      <c r="AY20" s="1830"/>
      <c r="AZ20" s="1831"/>
      <c r="BA20" s="1831"/>
      <c r="BB20" s="1831"/>
      <c r="BC20" s="1831"/>
      <c r="BD20" s="1831"/>
      <c r="BE20" s="1831"/>
      <c r="BF20" s="1831"/>
      <c r="BG20" s="1831"/>
      <c r="BH20" s="1831"/>
      <c r="BI20" s="1831"/>
      <c r="BJ20" s="1831"/>
      <c r="BK20" s="1831"/>
      <c r="BL20" s="1831"/>
      <c r="BM20" s="1831"/>
    </row>
    <row r="21" spans="1:65" s="12" customFormat="1" ht="15.75">
      <c r="A21" s="738" t="s">
        <v>140</v>
      </c>
      <c r="B21" s="1817">
        <v>1.0384</v>
      </c>
      <c r="C21" s="1817">
        <v>0.84589999999999999</v>
      </c>
      <c r="D21" s="1817">
        <v>0.74370000000000003</v>
      </c>
      <c r="E21" s="1817">
        <v>1.1708000000000001</v>
      </c>
      <c r="F21" s="1817">
        <v>1.8560999999999999</v>
      </c>
      <c r="G21" s="1817">
        <v>1.6522000000000001</v>
      </c>
      <c r="H21" s="1817">
        <v>0.69720000000000004</v>
      </c>
      <c r="I21" s="1817">
        <v>2.0649999999999999</v>
      </c>
      <c r="J21" s="1817">
        <v>5.4669999999999996</v>
      </c>
      <c r="K21" s="1818">
        <v>6.6983999999999995</v>
      </c>
      <c r="L21" s="738" t="s">
        <v>140</v>
      </c>
      <c r="M21" s="1817">
        <v>3.5276999999999998</v>
      </c>
      <c r="N21" s="1817">
        <v>2.37535057873</v>
      </c>
      <c r="O21" s="1817">
        <v>6.5105814904799999</v>
      </c>
      <c r="P21" s="1817">
        <v>6.2713124948100001</v>
      </c>
      <c r="Q21" s="1817">
        <v>7.1806443425599999</v>
      </c>
      <c r="R21" s="1817">
        <v>6.5100321354099995</v>
      </c>
      <c r="S21" s="1817">
        <v>2.0804465990999996</v>
      </c>
      <c r="T21" s="1817">
        <v>1.1204314766500001</v>
      </c>
      <c r="U21" s="1817">
        <v>0.71531971288999996</v>
      </c>
      <c r="V21" s="1818">
        <v>9.0122598383400003</v>
      </c>
      <c r="W21" s="741" t="s">
        <v>140</v>
      </c>
      <c r="X21" s="1817">
        <v>15.84032675466</v>
      </c>
      <c r="Y21" s="1817">
        <v>51.576999999999956</v>
      </c>
      <c r="Z21" s="1817">
        <v>235.28083299999997</v>
      </c>
      <c r="AA21" s="1817">
        <v>143.10315301615</v>
      </c>
      <c r="AB21" s="1817">
        <v>211.13444511999998</v>
      </c>
      <c r="AC21" s="1817">
        <v>113.74647974256</v>
      </c>
      <c r="AD21" s="1817">
        <v>22.976954855550002</v>
      </c>
      <c r="AE21" s="1818">
        <v>46.264395847279999</v>
      </c>
      <c r="AF21" s="730" t="s">
        <v>838</v>
      </c>
      <c r="AG21" s="1833">
        <v>0</v>
      </c>
      <c r="AH21" s="1834">
        <v>0</v>
      </c>
      <c r="AI21" s="1834">
        <v>0</v>
      </c>
      <c r="AJ21" s="1834">
        <v>0.27597548695999996</v>
      </c>
      <c r="AK21" s="1834">
        <v>3.2090849867299998</v>
      </c>
      <c r="AL21" s="1835">
        <v>6.6689425240000002</v>
      </c>
      <c r="AM21" s="1836">
        <v>7.2262911872799993</v>
      </c>
      <c r="AN21" s="1837">
        <v>10.81812664095</v>
      </c>
      <c r="AO21" s="1838">
        <v>13.64024743799</v>
      </c>
      <c r="AP21" s="1837">
        <v>14.77399679552</v>
      </c>
      <c r="AQ21" s="1837">
        <v>8.36553349199</v>
      </c>
      <c r="AR21" s="1839">
        <v>10.594196713839999</v>
      </c>
      <c r="AS21" s="1838">
        <v>11.86933489259</v>
      </c>
      <c r="AT21" s="1837">
        <v>13.352615000670001</v>
      </c>
      <c r="AU21" s="1837">
        <v>15.18033723408</v>
      </c>
      <c r="AV21" s="1839">
        <v>8.9954169514300002</v>
      </c>
      <c r="AW21" s="1830"/>
      <c r="AX21" s="1830"/>
      <c r="AY21" s="1830"/>
      <c r="AZ21" s="1831"/>
      <c r="BA21" s="1831"/>
      <c r="BB21" s="1831"/>
      <c r="BC21" s="1831"/>
      <c r="BD21" s="1831"/>
      <c r="BE21" s="1831"/>
      <c r="BF21" s="1831"/>
      <c r="BG21" s="1831"/>
      <c r="BH21" s="1831"/>
      <c r="BI21" s="1831"/>
      <c r="BJ21" s="1831"/>
      <c r="BK21" s="1831"/>
      <c r="BL21" s="1831"/>
      <c r="BM21" s="1831"/>
    </row>
    <row r="22" spans="1:65" s="12" customFormat="1" ht="15.75">
      <c r="A22" s="742" t="s">
        <v>141</v>
      </c>
      <c r="B22" s="1817">
        <v>0</v>
      </c>
      <c r="C22" s="1817">
        <v>0</v>
      </c>
      <c r="D22" s="1817">
        <v>0</v>
      </c>
      <c r="E22" s="1817">
        <v>0</v>
      </c>
      <c r="F22" s="1817">
        <v>0</v>
      </c>
      <c r="G22" s="1817">
        <v>0</v>
      </c>
      <c r="H22" s="1817">
        <v>0</v>
      </c>
      <c r="I22" s="1817">
        <v>0</v>
      </c>
      <c r="J22" s="1817">
        <v>0</v>
      </c>
      <c r="K22" s="1818">
        <v>0</v>
      </c>
      <c r="L22" s="742" t="s">
        <v>141</v>
      </c>
      <c r="M22" s="1817">
        <v>0</v>
      </c>
      <c r="N22" s="1817">
        <v>2.37535057873</v>
      </c>
      <c r="O22" s="1817">
        <v>6.5105814904799999</v>
      </c>
      <c r="P22" s="1817">
        <v>6.2713124948100001</v>
      </c>
      <c r="Q22" s="1817">
        <v>7.1806443425599999</v>
      </c>
      <c r="R22" s="1817">
        <v>6.5100321354099995</v>
      </c>
      <c r="S22" s="1817">
        <v>2.0804465990999996</v>
      </c>
      <c r="T22" s="1817">
        <v>1.1204314766500001</v>
      </c>
      <c r="U22" s="1817">
        <v>0.71531971288999996</v>
      </c>
      <c r="V22" s="1818">
        <v>9.0122598383400003</v>
      </c>
      <c r="W22" s="742" t="s">
        <v>141</v>
      </c>
      <c r="X22" s="1817">
        <v>15.84032675466</v>
      </c>
      <c r="Y22" s="1817">
        <v>51.576999999999956</v>
      </c>
      <c r="Z22" s="1817">
        <v>235.28083299999997</v>
      </c>
      <c r="AA22" s="1817">
        <v>143.10315301615</v>
      </c>
      <c r="AB22" s="1817">
        <v>211.13444511999998</v>
      </c>
      <c r="AC22" s="1817">
        <v>113.74647974256</v>
      </c>
      <c r="AD22" s="1817">
        <v>22.976954855550002</v>
      </c>
      <c r="AE22" s="1818">
        <v>46.264395847279999</v>
      </c>
      <c r="AF22" s="731" t="s">
        <v>1314</v>
      </c>
      <c r="AG22" s="1833">
        <v>0</v>
      </c>
      <c r="AH22" s="1834">
        <v>0</v>
      </c>
      <c r="AI22" s="1834">
        <v>0</v>
      </c>
      <c r="AJ22" s="1834">
        <v>0</v>
      </c>
      <c r="AK22" s="1834">
        <v>0</v>
      </c>
      <c r="AL22" s="1835">
        <v>0</v>
      </c>
      <c r="AM22" s="1836">
        <v>0</v>
      </c>
      <c r="AN22" s="1837">
        <v>0</v>
      </c>
      <c r="AO22" s="1838">
        <v>0</v>
      </c>
      <c r="AP22" s="1837">
        <v>0</v>
      </c>
      <c r="AQ22" s="1837">
        <v>0</v>
      </c>
      <c r="AR22" s="1839">
        <v>0</v>
      </c>
      <c r="AS22" s="1838">
        <v>0</v>
      </c>
      <c r="AT22" s="1837">
        <v>0</v>
      </c>
      <c r="AU22" s="1837">
        <v>0</v>
      </c>
      <c r="AV22" s="1839">
        <v>0</v>
      </c>
      <c r="AW22" s="1830"/>
      <c r="AX22" s="1830"/>
      <c r="AY22" s="1830"/>
      <c r="AZ22" s="1831"/>
      <c r="BA22" s="1831"/>
      <c r="BB22" s="1831"/>
      <c r="BC22" s="1831"/>
      <c r="BD22" s="1831"/>
      <c r="BE22" s="1831"/>
      <c r="BF22" s="1831"/>
      <c r="BG22" s="1831"/>
      <c r="BH22" s="1831"/>
      <c r="BI22" s="1831"/>
      <c r="BJ22" s="1831"/>
      <c r="BK22" s="1831"/>
      <c r="BL22" s="1831"/>
      <c r="BM22" s="1831"/>
    </row>
    <row r="23" spans="1:65" s="12" customFormat="1" ht="15.75">
      <c r="A23" s="738" t="s">
        <v>142</v>
      </c>
      <c r="B23" s="1817">
        <v>0</v>
      </c>
      <c r="C23" s="1817">
        <v>0</v>
      </c>
      <c r="D23" s="1817">
        <v>0</v>
      </c>
      <c r="E23" s="1817">
        <v>0</v>
      </c>
      <c r="F23" s="1817">
        <v>0</v>
      </c>
      <c r="G23" s="1817">
        <v>0</v>
      </c>
      <c r="H23" s="1817">
        <v>0</v>
      </c>
      <c r="I23" s="1817">
        <v>0</v>
      </c>
      <c r="J23" s="1817">
        <v>0</v>
      </c>
      <c r="K23" s="1818">
        <v>0</v>
      </c>
      <c r="L23" s="738" t="s">
        <v>142</v>
      </c>
      <c r="M23" s="1817">
        <v>0</v>
      </c>
      <c r="N23" s="1817">
        <v>3.6359983110000001E-2</v>
      </c>
      <c r="O23" s="1817">
        <v>0.10506698405000001</v>
      </c>
      <c r="P23" s="1817">
        <v>5.6115831299999995E-2</v>
      </c>
      <c r="Q23" s="1817">
        <v>0.20413932803999998</v>
      </c>
      <c r="R23" s="1817">
        <v>3.455518321E-2</v>
      </c>
      <c r="S23" s="1817">
        <v>5.6672034500000003E-2</v>
      </c>
      <c r="T23" s="1817">
        <v>5.9791269000000001E-2</v>
      </c>
      <c r="U23" s="1817">
        <v>4.6792665499999997E-2</v>
      </c>
      <c r="V23" s="1818">
        <v>4.5788985500000004E-2</v>
      </c>
      <c r="W23" s="741" t="s">
        <v>142</v>
      </c>
      <c r="X23" s="1817">
        <v>1.4211382E-2</v>
      </c>
      <c r="Y23" s="1817">
        <v>6.7900000000000002E-2</v>
      </c>
      <c r="Z23" s="1817">
        <v>7.6E-3</v>
      </c>
      <c r="AA23" s="1817">
        <v>0.11405550984999999</v>
      </c>
      <c r="AB23" s="1817">
        <v>4.0934999999999997</v>
      </c>
      <c r="AC23" s="1817">
        <v>0</v>
      </c>
      <c r="AD23" s="1817">
        <v>0</v>
      </c>
      <c r="AE23" s="1818">
        <v>0</v>
      </c>
      <c r="AF23" s="727" t="s">
        <v>1315</v>
      </c>
      <c r="AG23" s="1842">
        <v>0</v>
      </c>
      <c r="AH23" s="1835">
        <v>0</v>
      </c>
      <c r="AI23" s="1835">
        <v>0</v>
      </c>
      <c r="AJ23" s="1835">
        <v>0</v>
      </c>
      <c r="AK23" s="1835">
        <v>0</v>
      </c>
      <c r="AL23" s="1835">
        <v>0.28093527836999999</v>
      </c>
      <c r="AM23" s="1836">
        <v>0.59202171939999992</v>
      </c>
      <c r="AN23" s="1837">
        <v>0.80487217175000003</v>
      </c>
      <c r="AO23" s="1838">
        <v>0.80487217175000003</v>
      </c>
      <c r="AP23" s="1837">
        <v>0.90706661054999993</v>
      </c>
      <c r="AQ23" s="1837">
        <v>0.87223503204999997</v>
      </c>
      <c r="AR23" s="1839">
        <v>0.88745379075000008</v>
      </c>
      <c r="AS23" s="1838">
        <v>0.89286191385000002</v>
      </c>
      <c r="AT23" s="1837">
        <v>0.91223591385000002</v>
      </c>
      <c r="AU23" s="1837">
        <v>0.91912705227000002</v>
      </c>
      <c r="AV23" s="1839">
        <v>0.92899233542999993</v>
      </c>
      <c r="AW23" s="1830"/>
      <c r="AX23" s="1830"/>
      <c r="AY23" s="1830"/>
      <c r="AZ23" s="1831"/>
      <c r="BA23" s="1831"/>
      <c r="BB23" s="1831"/>
      <c r="BC23" s="1831"/>
      <c r="BD23" s="1831"/>
      <c r="BE23" s="1831"/>
      <c r="BF23" s="1831"/>
      <c r="BG23" s="1831"/>
      <c r="BH23" s="1831"/>
      <c r="BI23" s="1831"/>
      <c r="BJ23" s="1831"/>
      <c r="BK23" s="1831"/>
      <c r="BL23" s="1831"/>
      <c r="BM23" s="1831"/>
    </row>
    <row r="24" spans="1:65" s="12" customFormat="1" ht="15.75">
      <c r="A24" s="754" t="s">
        <v>143</v>
      </c>
      <c r="B24" s="1817">
        <v>0.1341</v>
      </c>
      <c r="C24" s="1817">
        <v>4.2700000000000002E-2</v>
      </c>
      <c r="D24" s="1817">
        <v>7.5700000000000003E-2</v>
      </c>
      <c r="E24" s="1817">
        <v>9.9299999999999999E-2</v>
      </c>
      <c r="F24" s="1817">
        <v>6.5799999999999997E-2</v>
      </c>
      <c r="G24" s="1817">
        <v>8.0500000000000002E-2</v>
      </c>
      <c r="H24" s="1817">
        <v>0.2019</v>
      </c>
      <c r="I24" s="1817">
        <v>8.5599999999999996E-2</v>
      </c>
      <c r="J24" s="1817">
        <v>0.85320000000000007</v>
      </c>
      <c r="K24" s="1818">
        <v>1.9179000000000002</v>
      </c>
      <c r="L24" s="754" t="s">
        <v>143</v>
      </c>
      <c r="M24" s="1817">
        <v>1.3744000000000001</v>
      </c>
      <c r="N24" s="1817">
        <v>0.84951494342</v>
      </c>
      <c r="O24" s="1817">
        <v>0.44354763671000003</v>
      </c>
      <c r="P24" s="1817">
        <v>0.50480988644000002</v>
      </c>
      <c r="Q24" s="1817">
        <v>0.65675800794999994</v>
      </c>
      <c r="R24" s="1817">
        <v>0.77168271232000007</v>
      </c>
      <c r="S24" s="1817">
        <v>0.50568610301999994</v>
      </c>
      <c r="T24" s="1817">
        <v>0.68666381159000001</v>
      </c>
      <c r="U24" s="1817">
        <v>2.3323782559999999E-2</v>
      </c>
      <c r="V24" s="1818">
        <v>2.1554031669999998E-2</v>
      </c>
      <c r="W24" s="743" t="s">
        <v>143</v>
      </c>
      <c r="X24" s="1817">
        <v>1.8727068669999999E-2</v>
      </c>
      <c r="Y24" s="1817">
        <v>1.2999999999999999E-3</v>
      </c>
      <c r="Z24" s="1817">
        <v>2.9999999999999997E-4</v>
      </c>
      <c r="AA24" s="1817">
        <v>2.0988160360000001E-2</v>
      </c>
      <c r="AB24" s="1817">
        <v>2.2000000000000001E-3</v>
      </c>
      <c r="AC24" s="1817">
        <v>0</v>
      </c>
      <c r="AD24" s="1817">
        <v>0</v>
      </c>
      <c r="AE24" s="1818">
        <v>0</v>
      </c>
      <c r="AF24" s="727" t="s">
        <v>1316</v>
      </c>
      <c r="AG24" s="1842">
        <v>0</v>
      </c>
      <c r="AH24" s="1835">
        <v>0</v>
      </c>
      <c r="AI24" s="1835">
        <v>0</v>
      </c>
      <c r="AJ24" s="1835">
        <v>0</v>
      </c>
      <c r="AK24" s="1835">
        <v>0</v>
      </c>
      <c r="AL24" s="1835">
        <v>0</v>
      </c>
      <c r="AM24" s="1836">
        <v>0</v>
      </c>
      <c r="AN24" s="1837">
        <v>0</v>
      </c>
      <c r="AO24" s="1838">
        <v>0</v>
      </c>
      <c r="AP24" s="1837">
        <v>0</v>
      </c>
      <c r="AQ24" s="1837">
        <v>0</v>
      </c>
      <c r="AR24" s="1839">
        <v>0</v>
      </c>
      <c r="AS24" s="1838">
        <v>0</v>
      </c>
      <c r="AT24" s="1837">
        <v>0</v>
      </c>
      <c r="AU24" s="1837">
        <v>0</v>
      </c>
      <c r="AV24" s="1839">
        <v>0</v>
      </c>
      <c r="AW24" s="1830"/>
      <c r="AX24" s="1830"/>
      <c r="AY24" s="1830"/>
      <c r="AZ24" s="1831"/>
      <c r="BA24" s="1831"/>
      <c r="BB24" s="1831"/>
      <c r="BC24" s="1831"/>
      <c r="BD24" s="1831"/>
      <c r="BE24" s="1831"/>
      <c r="BF24" s="1831"/>
      <c r="BG24" s="1831"/>
      <c r="BH24" s="1831"/>
      <c r="BI24" s="1831"/>
      <c r="BJ24" s="1831"/>
      <c r="BK24" s="1831"/>
      <c r="BL24" s="1831"/>
      <c r="BM24" s="1831"/>
    </row>
    <row r="25" spans="1:65" s="12" customFormat="1" ht="15.75">
      <c r="A25" s="744" t="s">
        <v>144</v>
      </c>
      <c r="B25" s="1817">
        <v>0</v>
      </c>
      <c r="C25" s="1817">
        <v>0</v>
      </c>
      <c r="D25" s="1817">
        <v>0</v>
      </c>
      <c r="E25" s="1817">
        <v>0</v>
      </c>
      <c r="F25" s="1817">
        <v>0</v>
      </c>
      <c r="G25" s="1817">
        <v>0</v>
      </c>
      <c r="H25" s="1817">
        <v>0</v>
      </c>
      <c r="I25" s="1817">
        <v>0</v>
      </c>
      <c r="J25" s="1817">
        <v>0</v>
      </c>
      <c r="K25" s="1818">
        <v>0</v>
      </c>
      <c r="L25" s="744" t="s">
        <v>144</v>
      </c>
      <c r="M25" s="1817">
        <v>0</v>
      </c>
      <c r="N25" s="1817">
        <v>0.15271145150000001</v>
      </c>
      <c r="O25" s="1817">
        <v>0.22885703130000001</v>
      </c>
      <c r="P25" s="1817">
        <v>0.23272558505000002</v>
      </c>
      <c r="Q25" s="1817">
        <v>0.25071963173</v>
      </c>
      <c r="R25" s="1817">
        <v>0.15235188586000001</v>
      </c>
      <c r="S25" s="1817">
        <v>0.15932081206999998</v>
      </c>
      <c r="T25" s="1817">
        <v>0.16040293827999999</v>
      </c>
      <c r="U25" s="1817">
        <v>5.5367843499999998E-3</v>
      </c>
      <c r="V25" s="1818">
        <v>3.4388484199999996E-3</v>
      </c>
      <c r="W25" s="744" t="s">
        <v>144</v>
      </c>
      <c r="X25" s="1817">
        <v>3.4388484199999996E-3</v>
      </c>
      <c r="Y25" s="1817">
        <v>0</v>
      </c>
      <c r="Z25" s="1817">
        <v>0</v>
      </c>
      <c r="AA25" s="1817">
        <v>2.2876999999999997E-6</v>
      </c>
      <c r="AB25" s="1817">
        <v>1.1000000000000001E-3</v>
      </c>
      <c r="AC25" s="1817">
        <v>0</v>
      </c>
      <c r="AD25" s="1817">
        <v>0</v>
      </c>
      <c r="AE25" s="1818">
        <v>0</v>
      </c>
      <c r="AF25" s="727" t="s">
        <v>1317</v>
      </c>
      <c r="AG25" s="1833">
        <v>0</v>
      </c>
      <c r="AH25" s="1834">
        <v>0</v>
      </c>
      <c r="AI25" s="1834">
        <v>0</v>
      </c>
      <c r="AJ25" s="1834">
        <v>0</v>
      </c>
      <c r="AK25" s="1834">
        <v>0</v>
      </c>
      <c r="AL25" s="1835">
        <v>2.3169176980000001E-2</v>
      </c>
      <c r="AM25" s="1836">
        <v>0.19816150143000003</v>
      </c>
      <c r="AN25" s="1837">
        <v>0.22414024613</v>
      </c>
      <c r="AO25" s="1838">
        <v>0.22813901540999998</v>
      </c>
      <c r="AP25" s="1837">
        <v>0.23961365375999999</v>
      </c>
      <c r="AQ25" s="1837">
        <v>0.24670250577000002</v>
      </c>
      <c r="AR25" s="1839">
        <v>0.26776483082999997</v>
      </c>
      <c r="AS25" s="1838">
        <v>0.28092925213000003</v>
      </c>
      <c r="AT25" s="1837">
        <v>0.31592655822999999</v>
      </c>
      <c r="AU25" s="1837">
        <v>0.31622655823000001</v>
      </c>
      <c r="AV25" s="1839">
        <v>0.33774106735000003</v>
      </c>
      <c r="AW25" s="1830"/>
      <c r="AX25" s="1830"/>
      <c r="AY25" s="1830"/>
      <c r="AZ25" s="1831"/>
      <c r="BA25" s="1831"/>
      <c r="BB25" s="1831"/>
      <c r="BC25" s="1831"/>
      <c r="BD25" s="1831"/>
      <c r="BE25" s="1831"/>
      <c r="BF25" s="1831"/>
      <c r="BG25" s="1831"/>
      <c r="BH25" s="1831"/>
      <c r="BI25" s="1831"/>
      <c r="BJ25" s="1831"/>
      <c r="BK25" s="1831"/>
      <c r="BL25" s="1831"/>
      <c r="BM25" s="1831"/>
    </row>
    <row r="26" spans="1:65" s="12" customFormat="1" ht="15.75">
      <c r="A26" s="744" t="s">
        <v>145</v>
      </c>
      <c r="B26" s="1817">
        <v>0</v>
      </c>
      <c r="C26" s="1817">
        <v>0</v>
      </c>
      <c r="D26" s="1817">
        <v>0</v>
      </c>
      <c r="E26" s="1817">
        <v>0</v>
      </c>
      <c r="F26" s="1817">
        <v>0</v>
      </c>
      <c r="G26" s="1817">
        <v>0</v>
      </c>
      <c r="H26" s="1817">
        <v>0</v>
      </c>
      <c r="I26" s="1817">
        <v>0</v>
      </c>
      <c r="J26" s="1817">
        <v>0</v>
      </c>
      <c r="K26" s="1818">
        <v>0</v>
      </c>
      <c r="L26" s="744" t="s">
        <v>145</v>
      </c>
      <c r="M26" s="1817">
        <v>0</v>
      </c>
      <c r="N26" s="1817">
        <v>0.62100149808000005</v>
      </c>
      <c r="O26" s="1817">
        <v>0.20308990312999997</v>
      </c>
      <c r="P26" s="1817">
        <v>0.26728974066</v>
      </c>
      <c r="Q26" s="1817">
        <v>0.31958297317000001</v>
      </c>
      <c r="R26" s="1817">
        <v>0.60939485546000005</v>
      </c>
      <c r="S26" s="1817">
        <v>0.33736454889</v>
      </c>
      <c r="T26" s="1817">
        <v>0.5125873729999999</v>
      </c>
      <c r="U26" s="1817">
        <v>1.613713466E-2</v>
      </c>
      <c r="V26" s="1818">
        <v>1.6465319699999998E-2</v>
      </c>
      <c r="W26" s="744" t="s">
        <v>145</v>
      </c>
      <c r="X26" s="1817">
        <v>1.36383567E-2</v>
      </c>
      <c r="Y26" s="1817">
        <v>1.2999999999999999E-3</v>
      </c>
      <c r="Z26" s="1817">
        <v>2.9999999999999997E-4</v>
      </c>
      <c r="AA26" s="1817">
        <v>2.0985872660000002E-2</v>
      </c>
      <c r="AB26" s="1817">
        <v>1.1000000000000001E-3</v>
      </c>
      <c r="AC26" s="1817">
        <v>0</v>
      </c>
      <c r="AD26" s="1817">
        <v>0</v>
      </c>
      <c r="AE26" s="1818">
        <v>0</v>
      </c>
      <c r="AF26" s="727" t="s">
        <v>1318</v>
      </c>
      <c r="AG26" s="1833">
        <v>0</v>
      </c>
      <c r="AH26" s="1834">
        <v>0</v>
      </c>
      <c r="AI26" s="1834">
        <v>0</v>
      </c>
      <c r="AJ26" s="1834">
        <v>0</v>
      </c>
      <c r="AK26" s="1834">
        <v>0</v>
      </c>
      <c r="AL26" s="1835">
        <v>0</v>
      </c>
      <c r="AM26" s="1836">
        <v>0</v>
      </c>
      <c r="AN26" s="1837">
        <v>0</v>
      </c>
      <c r="AO26" s="1838">
        <v>0</v>
      </c>
      <c r="AP26" s="1837">
        <v>0</v>
      </c>
      <c r="AQ26" s="1837">
        <v>0</v>
      </c>
      <c r="AR26" s="1839">
        <v>0</v>
      </c>
      <c r="AS26" s="1838">
        <v>3</v>
      </c>
      <c r="AT26" s="1837">
        <v>1.0694999999999999E-6</v>
      </c>
      <c r="AU26" s="1837">
        <v>1.0694999999999999E-6</v>
      </c>
      <c r="AV26" s="1839">
        <v>1.0694999999999999E-6</v>
      </c>
      <c r="AW26" s="1830"/>
      <c r="AX26" s="1830"/>
      <c r="AY26" s="1830"/>
      <c r="AZ26" s="1831"/>
      <c r="BA26" s="1831"/>
      <c r="BB26" s="1831"/>
      <c r="BC26" s="1831"/>
      <c r="BD26" s="1831"/>
      <c r="BE26" s="1831"/>
      <c r="BF26" s="1831"/>
      <c r="BG26" s="1831"/>
      <c r="BH26" s="1831"/>
      <c r="BI26" s="1831"/>
      <c r="BJ26" s="1831"/>
      <c r="BK26" s="1831"/>
      <c r="BL26" s="1831"/>
      <c r="BM26" s="1831"/>
    </row>
    <row r="27" spans="1:65" s="12" customFormat="1" ht="15.75">
      <c r="A27" s="744" t="s">
        <v>146</v>
      </c>
      <c r="B27" s="1817">
        <v>0</v>
      </c>
      <c r="C27" s="1817">
        <v>0</v>
      </c>
      <c r="D27" s="1817">
        <v>0</v>
      </c>
      <c r="E27" s="1817">
        <v>0</v>
      </c>
      <c r="F27" s="1817">
        <v>0</v>
      </c>
      <c r="G27" s="1817">
        <v>0</v>
      </c>
      <c r="H27" s="1817">
        <v>0</v>
      </c>
      <c r="I27" s="1817">
        <v>0</v>
      </c>
      <c r="J27" s="1817">
        <v>0</v>
      </c>
      <c r="K27" s="1818">
        <v>0</v>
      </c>
      <c r="L27" s="744" t="s">
        <v>146</v>
      </c>
      <c r="M27" s="1817">
        <v>0</v>
      </c>
      <c r="N27" s="1817">
        <v>7.5801993840000012E-2</v>
      </c>
      <c r="O27" s="1817">
        <v>1.160070228E-2</v>
      </c>
      <c r="P27" s="1817">
        <v>4.7945607300000003E-3</v>
      </c>
      <c r="Q27" s="1817">
        <v>8.6455403050000004E-2</v>
      </c>
      <c r="R27" s="1817">
        <v>9.935971E-3</v>
      </c>
      <c r="S27" s="1817">
        <v>9.0007420600000006E-3</v>
      </c>
      <c r="T27" s="1817">
        <v>1.367350031E-2</v>
      </c>
      <c r="U27" s="1817">
        <v>1.6498635500000001E-3</v>
      </c>
      <c r="V27" s="1818">
        <v>1.6498635500000001E-3</v>
      </c>
      <c r="W27" s="744" t="s">
        <v>146</v>
      </c>
      <c r="X27" s="1817">
        <v>1.6498635500000001E-3</v>
      </c>
      <c r="Y27" s="1817">
        <v>0</v>
      </c>
      <c r="Z27" s="1817">
        <v>0</v>
      </c>
      <c r="AA27" s="1817">
        <v>0</v>
      </c>
      <c r="AB27" s="1817">
        <v>0</v>
      </c>
      <c r="AC27" s="1817">
        <v>0</v>
      </c>
      <c r="AD27" s="1817">
        <v>0</v>
      </c>
      <c r="AE27" s="1818">
        <v>0</v>
      </c>
      <c r="AF27" s="727" t="s">
        <v>839</v>
      </c>
      <c r="AG27" s="1842">
        <v>50.800000000010002</v>
      </c>
      <c r="AH27" s="1835">
        <v>104.75000000003999</v>
      </c>
      <c r="AI27" s="1835">
        <v>1537.2598770001002</v>
      </c>
      <c r="AJ27" s="1835">
        <v>2635.8562830001601</v>
      </c>
      <c r="AK27" s="1835">
        <v>3849.7591984811902</v>
      </c>
      <c r="AL27" s="1835">
        <v>2809.3941640006201</v>
      </c>
      <c r="AM27" s="1836">
        <v>2313.0161500006202</v>
      </c>
      <c r="AN27" s="1837">
        <v>5644.1297353961108</v>
      </c>
      <c r="AO27" s="1838">
        <v>6436.8449323463301</v>
      </c>
      <c r="AP27" s="1837">
        <v>7139.6100857004903</v>
      </c>
      <c r="AQ27" s="1837">
        <v>8600.8076225744808</v>
      </c>
      <c r="AR27" s="1839">
        <v>9627.0108537522592</v>
      </c>
      <c r="AS27" s="1838">
        <v>12107.5552583961</v>
      </c>
      <c r="AT27" s="1837">
        <v>12853.1788833961</v>
      </c>
      <c r="AU27" s="1837">
        <v>12706.2385203961</v>
      </c>
      <c r="AV27" s="1839">
        <v>13781.856333396099</v>
      </c>
      <c r="AW27" s="1830"/>
      <c r="AX27" s="1830"/>
      <c r="AY27" s="1830"/>
      <c r="AZ27" s="1831"/>
      <c r="BA27" s="1831"/>
      <c r="BB27" s="1831"/>
      <c r="BC27" s="1831"/>
      <c r="BD27" s="1831"/>
      <c r="BE27" s="1831"/>
      <c r="BF27" s="1831"/>
      <c r="BG27" s="1831"/>
      <c r="BH27" s="1831"/>
      <c r="BI27" s="1831"/>
      <c r="BJ27" s="1831"/>
      <c r="BK27" s="1831"/>
      <c r="BL27" s="1831"/>
      <c r="BM27" s="1831"/>
    </row>
    <row r="28" spans="1:65" s="12" customFormat="1" ht="15.75">
      <c r="A28" s="754" t="s">
        <v>147</v>
      </c>
      <c r="B28" s="1817">
        <v>0</v>
      </c>
      <c r="C28" s="1817">
        <v>0</v>
      </c>
      <c r="D28" s="1817">
        <v>0</v>
      </c>
      <c r="E28" s="1817">
        <v>0</v>
      </c>
      <c r="F28" s="1817">
        <v>0</v>
      </c>
      <c r="G28" s="1817">
        <v>0</v>
      </c>
      <c r="H28" s="1817">
        <v>0</v>
      </c>
      <c r="I28" s="1817">
        <v>0</v>
      </c>
      <c r="J28" s="1817">
        <v>0</v>
      </c>
      <c r="K28" s="1818">
        <v>0</v>
      </c>
      <c r="L28" s="754" t="s">
        <v>147</v>
      </c>
      <c r="M28" s="1817">
        <v>0</v>
      </c>
      <c r="N28" s="1817">
        <v>1.3225169509600001</v>
      </c>
      <c r="O28" s="1817">
        <v>2.2479374339799998</v>
      </c>
      <c r="P28" s="1817">
        <v>3.9890495882499999</v>
      </c>
      <c r="Q28" s="1817">
        <v>3.4956809139800002</v>
      </c>
      <c r="R28" s="1817">
        <v>5.0979770545000003</v>
      </c>
      <c r="S28" s="1817">
        <v>3.9085273106499998</v>
      </c>
      <c r="T28" s="1817">
        <v>3.1368847801899999</v>
      </c>
      <c r="U28" s="1817">
        <v>2.7476771884600004</v>
      </c>
      <c r="V28" s="1818">
        <v>1.8629868716400002</v>
      </c>
      <c r="W28" s="743" t="s">
        <v>147</v>
      </c>
      <c r="X28" s="1817">
        <v>8.3264059475699987</v>
      </c>
      <c r="Y28" s="1817">
        <v>3.0695000000000001</v>
      </c>
      <c r="Z28" s="1817">
        <v>0.1028</v>
      </c>
      <c r="AA28" s="1817">
        <v>0.28108344297000004</v>
      </c>
      <c r="AB28" s="1817">
        <v>0.29410000000000003</v>
      </c>
      <c r="AC28" s="1817">
        <v>18.055123368</v>
      </c>
      <c r="AD28" s="1817">
        <v>47.511764496440001</v>
      </c>
      <c r="AE28" s="1818">
        <v>267.72837786976004</v>
      </c>
      <c r="AF28" s="732" t="s">
        <v>840</v>
      </c>
      <c r="AG28" s="1842">
        <v>50.800000000010002</v>
      </c>
      <c r="AH28" s="1835">
        <v>104.75000000003999</v>
      </c>
      <c r="AI28" s="1835">
        <v>1537.2598770001002</v>
      </c>
      <c r="AJ28" s="1835">
        <v>2635.8562830001601</v>
      </c>
      <c r="AK28" s="1835">
        <v>3849.7591984811902</v>
      </c>
      <c r="AL28" s="1835">
        <v>2809.3941640006201</v>
      </c>
      <c r="AM28" s="1836">
        <v>2313.0161500006202</v>
      </c>
      <c r="AN28" s="1837">
        <v>5644.1297353961108</v>
      </c>
      <c r="AO28" s="1838">
        <v>6436.8449323463301</v>
      </c>
      <c r="AP28" s="1837">
        <v>7139.6100857004903</v>
      </c>
      <c r="AQ28" s="1837">
        <v>8600.8076225744808</v>
      </c>
      <c r="AR28" s="1839">
        <v>9627.0108537522592</v>
      </c>
      <c r="AS28" s="1838">
        <v>12107.5552583961</v>
      </c>
      <c r="AT28" s="1837">
        <v>12853.1788833961</v>
      </c>
      <c r="AU28" s="1837">
        <v>12706.2385203961</v>
      </c>
      <c r="AV28" s="1839">
        <v>13781.856333396099</v>
      </c>
      <c r="AW28" s="1830"/>
      <c r="AX28" s="1830"/>
      <c r="AY28" s="1830"/>
      <c r="AZ28" s="1831"/>
      <c r="BA28" s="1831"/>
      <c r="BB28" s="1831"/>
      <c r="BC28" s="1831"/>
      <c r="BD28" s="1831"/>
      <c r="BE28" s="1831"/>
      <c r="BF28" s="1831"/>
      <c r="BG28" s="1831"/>
      <c r="BH28" s="1831"/>
      <c r="BI28" s="1831"/>
      <c r="BJ28" s="1831"/>
      <c r="BK28" s="1831"/>
      <c r="BL28" s="1831"/>
      <c r="BM28" s="1831"/>
    </row>
    <row r="29" spans="1:65" s="12" customFormat="1" ht="15.75">
      <c r="A29" s="744" t="s">
        <v>148</v>
      </c>
      <c r="B29" s="1817">
        <v>0</v>
      </c>
      <c r="C29" s="1817">
        <v>0</v>
      </c>
      <c r="D29" s="1817">
        <v>0</v>
      </c>
      <c r="E29" s="1817">
        <v>0</v>
      </c>
      <c r="F29" s="1817">
        <v>0</v>
      </c>
      <c r="G29" s="1817">
        <v>0</v>
      </c>
      <c r="H29" s="1817">
        <v>0</v>
      </c>
      <c r="I29" s="1817">
        <v>0</v>
      </c>
      <c r="J29" s="1817">
        <v>0</v>
      </c>
      <c r="K29" s="1818">
        <v>0</v>
      </c>
      <c r="L29" s="744" t="s">
        <v>148</v>
      </c>
      <c r="M29" s="1817">
        <v>0</v>
      </c>
      <c r="N29" s="1817">
        <v>3.8419025420000003E-2</v>
      </c>
      <c r="O29" s="1817">
        <v>0.26619711611000002</v>
      </c>
      <c r="P29" s="1817">
        <v>0.64467357971000006</v>
      </c>
      <c r="Q29" s="1817">
        <v>0.50691625762000003</v>
      </c>
      <c r="R29" s="1817">
        <v>0.56772408558000009</v>
      </c>
      <c r="S29" s="1817">
        <v>0.22783027753999999</v>
      </c>
      <c r="T29" s="1817">
        <v>0.40201779758</v>
      </c>
      <c r="U29" s="1817">
        <v>8.3582664069999993E-2</v>
      </c>
      <c r="V29" s="1818">
        <v>5.6249028309999997E-2</v>
      </c>
      <c r="W29" s="744" t="s">
        <v>148</v>
      </c>
      <c r="X29" s="1817">
        <v>0.41667359884999999</v>
      </c>
      <c r="Y29" s="1817">
        <v>4.5200000000000004E-2</v>
      </c>
      <c r="Z29" s="1817">
        <v>0.10249999999999999</v>
      </c>
      <c r="AA29" s="1817">
        <v>9.0697494600000001E-3</v>
      </c>
      <c r="AB29" s="1817">
        <v>6.7299999999999999E-2</v>
      </c>
      <c r="AC29" s="1817">
        <v>2.58772622559</v>
      </c>
      <c r="AD29" s="1817">
        <v>1.65252601456</v>
      </c>
      <c r="AE29" s="1818">
        <v>1.78771005723</v>
      </c>
      <c r="AF29" s="732"/>
      <c r="AG29" s="1833"/>
      <c r="AH29" s="1834"/>
      <c r="AI29" s="1834"/>
      <c r="AJ29" s="1834"/>
      <c r="AK29" s="1834"/>
      <c r="AL29" s="1835"/>
      <c r="AM29" s="1836"/>
      <c r="AN29" s="1837"/>
      <c r="AO29" s="1838"/>
      <c r="AP29" s="1837"/>
      <c r="AQ29" s="1837"/>
      <c r="AR29" s="1839"/>
      <c r="AS29" s="1838"/>
      <c r="AT29" s="1837"/>
      <c r="AU29" s="1837"/>
      <c r="AV29" s="1839"/>
      <c r="AW29" s="1830"/>
      <c r="AX29" s="1830"/>
      <c r="AY29" s="1830"/>
      <c r="AZ29" s="1831"/>
      <c r="BA29" s="1831"/>
      <c r="BB29" s="1831"/>
      <c r="BC29" s="1831"/>
      <c r="BD29" s="1831"/>
      <c r="BE29" s="1831"/>
      <c r="BF29" s="1831"/>
      <c r="BG29" s="1831"/>
      <c r="BH29" s="1831"/>
      <c r="BI29" s="1831"/>
      <c r="BJ29" s="1831"/>
      <c r="BK29" s="1831"/>
      <c r="BL29" s="1831"/>
      <c r="BM29" s="1831"/>
    </row>
    <row r="30" spans="1:65" s="12" customFormat="1" ht="15.75">
      <c r="A30" s="744" t="s">
        <v>149</v>
      </c>
      <c r="B30" s="1817">
        <v>0</v>
      </c>
      <c r="C30" s="1817">
        <v>0</v>
      </c>
      <c r="D30" s="1817">
        <v>0</v>
      </c>
      <c r="E30" s="1817">
        <v>0</v>
      </c>
      <c r="F30" s="1817">
        <v>0</v>
      </c>
      <c r="G30" s="1817">
        <v>0</v>
      </c>
      <c r="H30" s="1817">
        <v>0</v>
      </c>
      <c r="I30" s="1817">
        <v>0</v>
      </c>
      <c r="J30" s="1817">
        <v>0</v>
      </c>
      <c r="K30" s="1818">
        <v>0</v>
      </c>
      <c r="L30" s="744" t="s">
        <v>149</v>
      </c>
      <c r="M30" s="1817">
        <v>0</v>
      </c>
      <c r="N30" s="1817">
        <v>1.28409792554</v>
      </c>
      <c r="O30" s="1817">
        <v>1.9817403178699999</v>
      </c>
      <c r="P30" s="1817">
        <v>3.3443760085399998</v>
      </c>
      <c r="Q30" s="1817">
        <v>2.9887646563600003</v>
      </c>
      <c r="R30" s="1817">
        <v>4.5302529689200002</v>
      </c>
      <c r="S30" s="1817">
        <v>3.68069703311</v>
      </c>
      <c r="T30" s="1817">
        <v>2.7348669826099998</v>
      </c>
      <c r="U30" s="1817">
        <v>2.6640945243900003</v>
      </c>
      <c r="V30" s="1818">
        <v>1.8067378433300001</v>
      </c>
      <c r="W30" s="744" t="s">
        <v>149</v>
      </c>
      <c r="X30" s="1817">
        <v>7.9097323487200004</v>
      </c>
      <c r="Y30" s="1817">
        <v>3.0243000000000002</v>
      </c>
      <c r="Z30" s="1817">
        <v>2.9999999999999997E-4</v>
      </c>
      <c r="AA30" s="1817">
        <v>0.27201369350999999</v>
      </c>
      <c r="AB30" s="1817">
        <v>0.2268</v>
      </c>
      <c r="AC30" s="1817">
        <v>15.46739714241</v>
      </c>
      <c r="AD30" s="1817">
        <v>45.859238481880006</v>
      </c>
      <c r="AE30" s="1818">
        <v>265.94066781253002</v>
      </c>
      <c r="AF30" s="732" t="s">
        <v>1319</v>
      </c>
      <c r="AG30" s="1833">
        <v>703.35303022317999</v>
      </c>
      <c r="AH30" s="1834">
        <v>658.69286848786999</v>
      </c>
      <c r="AI30" s="1834">
        <v>605.59589290589986</v>
      </c>
      <c r="AJ30" s="1834">
        <v>1046.79955156919</v>
      </c>
      <c r="AK30" s="1834">
        <v>417.11438510968003</v>
      </c>
      <c r="AL30" s="1835">
        <v>217.04883966208999</v>
      </c>
      <c r="AM30" s="1836">
        <v>1229.7479242163402</v>
      </c>
      <c r="AN30" s="1837">
        <v>3249.4020414668807</v>
      </c>
      <c r="AO30" s="1838">
        <v>2421.1735943713097</v>
      </c>
      <c r="AP30" s="1837">
        <v>2573.8201411314003</v>
      </c>
      <c r="AQ30" s="1837">
        <v>2625.2122914042002</v>
      </c>
      <c r="AR30" s="1839">
        <v>2973.2472919299498</v>
      </c>
      <c r="AS30" s="1838">
        <v>2779.8513134205396</v>
      </c>
      <c r="AT30" s="1837">
        <v>2970.9699294859302</v>
      </c>
      <c r="AU30" s="1837">
        <v>2756.2140923474603</v>
      </c>
      <c r="AV30" s="1839">
        <v>3115.2292964959001</v>
      </c>
      <c r="AW30" s="1830"/>
      <c r="AX30" s="1830"/>
      <c r="AY30" s="1830"/>
      <c r="AZ30" s="1831"/>
      <c r="BA30" s="1831"/>
      <c r="BB30" s="1831"/>
      <c r="BC30" s="1831"/>
      <c r="BD30" s="1831"/>
      <c r="BE30" s="1831"/>
      <c r="BF30" s="1831"/>
      <c r="BG30" s="1831"/>
      <c r="BH30" s="1831"/>
      <c r="BI30" s="1831"/>
      <c r="BJ30" s="1831"/>
      <c r="BK30" s="1831"/>
      <c r="BL30" s="1831"/>
      <c r="BM30" s="1831"/>
    </row>
    <row r="31" spans="1:65" s="12" customFormat="1" ht="15.75">
      <c r="A31" s="754" t="s">
        <v>150</v>
      </c>
      <c r="B31" s="1817">
        <v>0</v>
      </c>
      <c r="C31" s="1817">
        <v>0</v>
      </c>
      <c r="D31" s="1817">
        <v>0</v>
      </c>
      <c r="E31" s="1817">
        <v>0</v>
      </c>
      <c r="F31" s="1817">
        <v>0</v>
      </c>
      <c r="G31" s="1817">
        <v>0</v>
      </c>
      <c r="H31" s="1817">
        <v>0</v>
      </c>
      <c r="I31" s="1817">
        <v>0</v>
      </c>
      <c r="J31" s="1817">
        <v>0</v>
      </c>
      <c r="K31" s="1818">
        <v>0</v>
      </c>
      <c r="L31" s="754" t="s">
        <v>150</v>
      </c>
      <c r="M31" s="1817">
        <v>0</v>
      </c>
      <c r="N31" s="1817">
        <v>1.3674999999999999</v>
      </c>
      <c r="O31" s="1817">
        <v>1.6776</v>
      </c>
      <c r="P31" s="1817">
        <v>2.6204999999999998</v>
      </c>
      <c r="Q31" s="1817">
        <v>3.5644</v>
      </c>
      <c r="R31" s="1817">
        <v>3.0251999999999999</v>
      </c>
      <c r="S31" s="1817">
        <v>5.9916999999999998</v>
      </c>
      <c r="T31" s="1817">
        <v>14.603999999999999</v>
      </c>
      <c r="U31" s="1817">
        <v>0.93759999999999999</v>
      </c>
      <c r="V31" s="1818">
        <v>0.68310000000000004</v>
      </c>
      <c r="W31" s="743" t="s">
        <v>150</v>
      </c>
      <c r="X31" s="1817">
        <v>5.8153999999999995</v>
      </c>
      <c r="Y31" s="1817">
        <v>0.72499999999999998</v>
      </c>
      <c r="Z31" s="1817">
        <v>0.34889999999999999</v>
      </c>
      <c r="AA31" s="1817">
        <v>0</v>
      </c>
      <c r="AB31" s="1817">
        <v>0</v>
      </c>
      <c r="AC31" s="1817">
        <v>0</v>
      </c>
      <c r="AD31" s="1817">
        <v>0</v>
      </c>
      <c r="AE31" s="1818">
        <v>0</v>
      </c>
      <c r="AF31" s="727" t="s">
        <v>1320</v>
      </c>
      <c r="AG31" s="1833">
        <v>198.26038889467</v>
      </c>
      <c r="AH31" s="1834">
        <v>108.17666332189999</v>
      </c>
      <c r="AI31" s="1834">
        <v>117.80341125936</v>
      </c>
      <c r="AJ31" s="1834">
        <v>60.300748945320002</v>
      </c>
      <c r="AK31" s="1834">
        <v>23.975666434439997</v>
      </c>
      <c r="AL31" s="1835">
        <v>64.221246160269999</v>
      </c>
      <c r="AM31" s="1836">
        <v>872.20767439389999</v>
      </c>
      <c r="AN31" s="1837">
        <v>2859.3935273524403</v>
      </c>
      <c r="AO31" s="1838">
        <v>2218.6923330567497</v>
      </c>
      <c r="AP31" s="1837">
        <v>2114.1479709248997</v>
      </c>
      <c r="AQ31" s="1837">
        <v>2151.3978272988702</v>
      </c>
      <c r="AR31" s="1839">
        <v>2741.7211397226001</v>
      </c>
      <c r="AS31" s="1838">
        <v>2542.8774437913498</v>
      </c>
      <c r="AT31" s="1837">
        <v>2751.0754880572704</v>
      </c>
      <c r="AU31" s="1837">
        <v>2530.95319505318</v>
      </c>
      <c r="AV31" s="1839">
        <v>2817.5406128177096</v>
      </c>
      <c r="AW31" s="1830"/>
      <c r="AX31" s="1830"/>
      <c r="AY31" s="1830"/>
      <c r="AZ31" s="1831"/>
      <c r="BA31" s="1831"/>
      <c r="BB31" s="1831"/>
      <c r="BC31" s="1831"/>
      <c r="BD31" s="1831"/>
      <c r="BE31" s="1831"/>
      <c r="BF31" s="1831"/>
      <c r="BG31" s="1831"/>
      <c r="BH31" s="1831"/>
      <c r="BI31" s="1831"/>
      <c r="BJ31" s="1831"/>
      <c r="BK31" s="1831"/>
      <c r="BL31" s="1831"/>
      <c r="BM31" s="1831"/>
    </row>
    <row r="32" spans="1:65" s="1843" customFormat="1" ht="15.75">
      <c r="A32" s="744"/>
      <c r="B32" s="1817"/>
      <c r="C32" s="1817"/>
      <c r="D32" s="1817"/>
      <c r="E32" s="1817"/>
      <c r="F32" s="1817"/>
      <c r="G32" s="1817"/>
      <c r="H32" s="1817"/>
      <c r="I32" s="1817"/>
      <c r="J32" s="1817"/>
      <c r="K32" s="1818"/>
      <c r="L32" s="744"/>
      <c r="M32" s="1817"/>
      <c r="N32" s="1817"/>
      <c r="O32" s="1817"/>
      <c r="P32" s="1817"/>
      <c r="Q32" s="1817"/>
      <c r="R32" s="1817"/>
      <c r="S32" s="1817"/>
      <c r="T32" s="1817"/>
      <c r="U32" s="1817"/>
      <c r="V32" s="1818"/>
      <c r="W32" s="744"/>
      <c r="X32" s="1817"/>
      <c r="Y32" s="1817"/>
      <c r="Z32" s="1817"/>
      <c r="AA32" s="1817"/>
      <c r="AB32" s="1817"/>
      <c r="AC32" s="1817"/>
      <c r="AD32" s="1817"/>
      <c r="AE32" s="1839"/>
      <c r="AF32" s="732" t="s">
        <v>1321</v>
      </c>
      <c r="AG32" s="1833">
        <v>198.26038889467</v>
      </c>
      <c r="AH32" s="1834">
        <v>108.17666332189999</v>
      </c>
      <c r="AI32" s="1834">
        <v>117.80341125936</v>
      </c>
      <c r="AJ32" s="1834">
        <v>60.300748945320002</v>
      </c>
      <c r="AK32" s="1834">
        <v>23.975666434439997</v>
      </c>
      <c r="AL32" s="1835">
        <v>64.221246160269999</v>
      </c>
      <c r="AM32" s="1836">
        <v>872.20767439389999</v>
      </c>
      <c r="AN32" s="1837">
        <v>2859.3935273524403</v>
      </c>
      <c r="AO32" s="1838">
        <v>2218.6923330567497</v>
      </c>
      <c r="AP32" s="1837">
        <v>2114.1479709248997</v>
      </c>
      <c r="AQ32" s="1837">
        <v>2151.3978272988702</v>
      </c>
      <c r="AR32" s="1839">
        <v>2741.7211397226001</v>
      </c>
      <c r="AS32" s="1838">
        <v>2542.8774437913498</v>
      </c>
      <c r="AT32" s="1837">
        <v>2751.0754880572704</v>
      </c>
      <c r="AU32" s="1837">
        <v>2530.95319505318</v>
      </c>
      <c r="AV32" s="1839">
        <v>2817.5406128177096</v>
      </c>
      <c r="AW32" s="1830"/>
      <c r="AX32" s="1830"/>
      <c r="AY32" s="1830"/>
      <c r="AZ32" s="1831"/>
      <c r="BA32" s="1831"/>
      <c r="BB32" s="1831"/>
      <c r="BC32" s="1831"/>
      <c r="BD32" s="1831"/>
      <c r="BE32" s="1831"/>
      <c r="BF32" s="1831"/>
      <c r="BG32" s="1831"/>
      <c r="BH32" s="1831"/>
      <c r="BI32" s="1831"/>
      <c r="BJ32" s="1831"/>
      <c r="BK32" s="1831"/>
      <c r="BL32" s="1831"/>
      <c r="BM32" s="1831"/>
    </row>
    <row r="33" spans="1:65" s="12" customFormat="1" ht="15.75">
      <c r="A33" s="737" t="s">
        <v>151</v>
      </c>
      <c r="B33" s="1815">
        <v>3.6999999999999998E-2</v>
      </c>
      <c r="C33" s="1815">
        <v>0.26389999999999997</v>
      </c>
      <c r="D33" s="1815">
        <v>0.43969999999999998</v>
      </c>
      <c r="E33" s="1815">
        <v>0.46610000000000001</v>
      </c>
      <c r="F33" s="1815">
        <v>0.46989999999999998</v>
      </c>
      <c r="G33" s="1815">
        <v>0.76760000000000006</v>
      </c>
      <c r="H33" s="1815">
        <v>4.2488000000000001</v>
      </c>
      <c r="I33" s="1815">
        <v>0.75129999999999997</v>
      </c>
      <c r="J33" s="1815">
        <v>0.74860000000000004</v>
      </c>
      <c r="K33" s="1816">
        <v>0.74629999999999996</v>
      </c>
      <c r="L33" s="737" t="s">
        <v>151</v>
      </c>
      <c r="M33" s="1815">
        <v>2.734</v>
      </c>
      <c r="N33" s="1815">
        <v>33.151481777439997</v>
      </c>
      <c r="O33" s="1815">
        <v>0.94497208934999999</v>
      </c>
      <c r="P33" s="1815">
        <v>0.1871811098</v>
      </c>
      <c r="Q33" s="1815">
        <v>7.0603040700499999</v>
      </c>
      <c r="R33" s="1815">
        <v>3.6508597972100003</v>
      </c>
      <c r="S33" s="1815">
        <v>11.75131809528</v>
      </c>
      <c r="T33" s="1815">
        <v>3.9572347569300006</v>
      </c>
      <c r="U33" s="1815">
        <v>0.56734363795999998</v>
      </c>
      <c r="V33" s="1816">
        <v>6.2904570369999996E-2</v>
      </c>
      <c r="W33" s="737" t="s">
        <v>152</v>
      </c>
      <c r="X33" s="1815">
        <v>11.394168285499999</v>
      </c>
      <c r="Y33" s="1815">
        <v>5.5750999999999999</v>
      </c>
      <c r="Z33" s="1815">
        <v>5.9819999999999984</v>
      </c>
      <c r="AA33" s="1815">
        <v>228.61529895991004</v>
      </c>
      <c r="AB33" s="1815">
        <v>43.8172</v>
      </c>
      <c r="AC33" s="1815">
        <v>0</v>
      </c>
      <c r="AD33" s="1815">
        <v>0</v>
      </c>
      <c r="AE33" s="1816">
        <v>0</v>
      </c>
      <c r="AF33" s="732" t="s">
        <v>1322</v>
      </c>
      <c r="AG33" s="1833">
        <v>0</v>
      </c>
      <c r="AH33" s="1834">
        <v>0</v>
      </c>
      <c r="AI33" s="1834">
        <v>0</v>
      </c>
      <c r="AJ33" s="1834">
        <v>4.2567226159999999E-2</v>
      </c>
      <c r="AK33" s="1834">
        <v>0.11692860827</v>
      </c>
      <c r="AL33" s="1835">
        <v>1.4382246109999998E-2</v>
      </c>
      <c r="AM33" s="1836">
        <v>1.8927185280000001E-2</v>
      </c>
      <c r="AN33" s="1837">
        <v>1.797556577E-2</v>
      </c>
      <c r="AO33" s="1838">
        <v>1.28429375E-3</v>
      </c>
      <c r="AP33" s="1837">
        <v>7.02895064E-3</v>
      </c>
      <c r="AQ33" s="1837">
        <v>0.28521108854000005</v>
      </c>
      <c r="AR33" s="1839">
        <v>1.5448425888699999</v>
      </c>
      <c r="AS33" s="1838">
        <v>0.35854849677</v>
      </c>
      <c r="AT33" s="1837">
        <v>1.4038582616999999</v>
      </c>
      <c r="AU33" s="1837">
        <v>2.2540616401500002</v>
      </c>
      <c r="AV33" s="1839">
        <v>0.59385167821000007</v>
      </c>
      <c r="AW33" s="1830"/>
      <c r="AX33" s="1830"/>
      <c r="AY33" s="1830"/>
      <c r="AZ33" s="1831"/>
      <c r="BA33" s="1831"/>
      <c r="BB33" s="1831"/>
      <c r="BC33" s="1831"/>
      <c r="BD33" s="1831"/>
      <c r="BE33" s="1831"/>
      <c r="BF33" s="1831"/>
      <c r="BG33" s="1831"/>
      <c r="BH33" s="1831"/>
      <c r="BI33" s="1831"/>
      <c r="BJ33" s="1831"/>
      <c r="BK33" s="1831"/>
      <c r="BL33" s="1831"/>
      <c r="BM33" s="1831"/>
    </row>
    <row r="34" spans="1:65" s="12" customFormat="1" ht="15.75">
      <c r="A34" s="737" t="s">
        <v>153</v>
      </c>
      <c r="B34" s="1817">
        <v>3.6999999999999998E-2</v>
      </c>
      <c r="C34" s="1817">
        <v>0.26389999999999997</v>
      </c>
      <c r="D34" s="1817">
        <v>0.43969999999999998</v>
      </c>
      <c r="E34" s="1817">
        <v>0.46610000000000001</v>
      </c>
      <c r="F34" s="1817">
        <v>0.46989999999999998</v>
      </c>
      <c r="G34" s="1817">
        <v>0.76760000000000006</v>
      </c>
      <c r="H34" s="1817">
        <v>4.2488000000000001</v>
      </c>
      <c r="I34" s="1817">
        <v>0.75129999999999997</v>
      </c>
      <c r="J34" s="1817">
        <v>0.74860000000000004</v>
      </c>
      <c r="K34" s="1818">
        <v>0.74629999999999996</v>
      </c>
      <c r="L34" s="737" t="s">
        <v>153</v>
      </c>
      <c r="M34" s="1817">
        <v>2.734</v>
      </c>
      <c r="N34" s="1817">
        <v>27.579836184999998</v>
      </c>
      <c r="O34" s="1817">
        <v>0.41893018495000001</v>
      </c>
      <c r="P34" s="1817">
        <v>9.5483536049999998E-2</v>
      </c>
      <c r="Q34" s="1817">
        <v>7.0457389780300002</v>
      </c>
      <c r="R34" s="1817">
        <v>3.6362951240300001</v>
      </c>
      <c r="S34" s="1817">
        <v>11.736753485789999</v>
      </c>
      <c r="T34" s="1817">
        <v>3.9426711807700001</v>
      </c>
      <c r="U34" s="1817">
        <v>0.50879042321000001</v>
      </c>
      <c r="V34" s="1818">
        <v>1.9746359799999997E-3</v>
      </c>
      <c r="W34" s="737" t="s">
        <v>153</v>
      </c>
      <c r="X34" s="1817">
        <v>11.326793296269999</v>
      </c>
      <c r="Y34" s="1817">
        <v>5.5739999999999998</v>
      </c>
      <c r="Z34" s="1817">
        <v>5.0082999999999975</v>
      </c>
      <c r="AA34" s="1817">
        <v>108.37443518562</v>
      </c>
      <c r="AB34" s="1817">
        <v>30.932599999999997</v>
      </c>
      <c r="AC34" s="1817">
        <v>0</v>
      </c>
      <c r="AD34" s="1817">
        <v>0</v>
      </c>
      <c r="AE34" s="1818">
        <v>0</v>
      </c>
      <c r="AF34" s="732" t="s">
        <v>1323</v>
      </c>
      <c r="AG34" s="1833">
        <v>0</v>
      </c>
      <c r="AH34" s="1834">
        <v>0</v>
      </c>
      <c r="AI34" s="1834">
        <v>0</v>
      </c>
      <c r="AJ34" s="1834">
        <v>3.76726430658</v>
      </c>
      <c r="AK34" s="1834">
        <v>5.2139017978800002</v>
      </c>
      <c r="AL34" s="1835">
        <v>3.8575558466099995</v>
      </c>
      <c r="AM34" s="1836">
        <v>33.326283715520006</v>
      </c>
      <c r="AN34" s="1837">
        <v>34.340570448609995</v>
      </c>
      <c r="AO34" s="1838">
        <v>35.008941135629996</v>
      </c>
      <c r="AP34" s="1837">
        <v>21.190650875639999</v>
      </c>
      <c r="AQ34" s="1837">
        <v>33.339203650169999</v>
      </c>
      <c r="AR34" s="1839">
        <v>48.850256461869996</v>
      </c>
      <c r="AS34" s="1838">
        <v>44.552879606879998</v>
      </c>
      <c r="AT34" s="1837">
        <v>28.80560081418</v>
      </c>
      <c r="AU34" s="1837">
        <v>47.514958538079995</v>
      </c>
      <c r="AV34" s="1839">
        <v>27.680590540569998</v>
      </c>
      <c r="AW34" s="1830"/>
      <c r="AX34" s="1830"/>
      <c r="AY34" s="1830"/>
      <c r="AZ34" s="1831"/>
      <c r="BA34" s="1831"/>
      <c r="BB34" s="1831"/>
      <c r="BC34" s="1831"/>
      <c r="BD34" s="1831"/>
      <c r="BE34" s="1831"/>
      <c r="BF34" s="1831"/>
      <c r="BG34" s="1831"/>
      <c r="BH34" s="1831"/>
      <c r="BI34" s="1831"/>
      <c r="BJ34" s="1831"/>
      <c r="BK34" s="1831"/>
      <c r="BL34" s="1831"/>
      <c r="BM34" s="1831"/>
    </row>
    <row r="35" spans="1:65" s="12" customFormat="1" ht="15.75">
      <c r="A35" s="741" t="s">
        <v>154</v>
      </c>
      <c r="B35" s="1817">
        <v>0</v>
      </c>
      <c r="C35" s="1817">
        <v>0</v>
      </c>
      <c r="D35" s="1817">
        <v>0</v>
      </c>
      <c r="E35" s="1817">
        <v>0</v>
      </c>
      <c r="F35" s="1817">
        <v>0</v>
      </c>
      <c r="G35" s="1817">
        <v>0</v>
      </c>
      <c r="H35" s="1817">
        <v>0</v>
      </c>
      <c r="I35" s="1817">
        <v>0</v>
      </c>
      <c r="J35" s="1817">
        <v>0</v>
      </c>
      <c r="K35" s="1818">
        <v>0</v>
      </c>
      <c r="L35" s="741" t="s">
        <v>154</v>
      </c>
      <c r="M35" s="1817">
        <v>0</v>
      </c>
      <c r="N35" s="1817">
        <v>26.441727159349998</v>
      </c>
      <c r="O35" s="1817">
        <v>9.632539439999999E-3</v>
      </c>
      <c r="P35" s="1817">
        <v>4.7931806789999996E-2</v>
      </c>
      <c r="Q35" s="1817">
        <v>3.1875404304499999</v>
      </c>
      <c r="R35" s="1817">
        <v>0.95595710597000005</v>
      </c>
      <c r="S35" s="1817">
        <v>11.429316566559999</v>
      </c>
      <c r="T35" s="1817">
        <v>3.8023567906900002</v>
      </c>
      <c r="U35" s="1817">
        <v>0.50879042321000001</v>
      </c>
      <c r="V35" s="1818">
        <v>0</v>
      </c>
      <c r="W35" s="741" t="s">
        <v>154</v>
      </c>
      <c r="X35" s="1817">
        <v>11.326793296269999</v>
      </c>
      <c r="Y35" s="1817">
        <v>5.5739999999999998</v>
      </c>
      <c r="Z35" s="1817">
        <v>4.0991999999999971</v>
      </c>
      <c r="AA35" s="1817">
        <v>54.77384294953</v>
      </c>
      <c r="AB35" s="1817">
        <v>30.834099999999999</v>
      </c>
      <c r="AC35" s="1817">
        <v>0</v>
      </c>
      <c r="AD35" s="1817">
        <v>0</v>
      </c>
      <c r="AE35" s="1818">
        <v>0</v>
      </c>
      <c r="AF35" s="733" t="s">
        <v>1324</v>
      </c>
      <c r="AG35" s="1823">
        <v>0</v>
      </c>
      <c r="AH35" s="1824">
        <v>0</v>
      </c>
      <c r="AI35" s="1824">
        <v>0</v>
      </c>
      <c r="AJ35" s="1824">
        <v>0</v>
      </c>
      <c r="AK35" s="1824">
        <v>0</v>
      </c>
      <c r="AL35" s="1835">
        <v>0</v>
      </c>
      <c r="AM35" s="1836">
        <v>0</v>
      </c>
      <c r="AN35" s="1837">
        <v>0</v>
      </c>
      <c r="AO35" s="1838">
        <v>0</v>
      </c>
      <c r="AP35" s="1837">
        <v>0</v>
      </c>
      <c r="AQ35" s="1837">
        <v>0</v>
      </c>
      <c r="AR35" s="1839">
        <v>0</v>
      </c>
      <c r="AS35" s="1838">
        <v>0</v>
      </c>
      <c r="AT35" s="1837">
        <v>0</v>
      </c>
      <c r="AU35" s="1837">
        <v>0</v>
      </c>
      <c r="AV35" s="1839">
        <v>0</v>
      </c>
      <c r="AW35" s="1830"/>
      <c r="AX35" s="1830"/>
      <c r="AY35" s="1830"/>
      <c r="AZ35" s="1831"/>
      <c r="BA35" s="1831"/>
      <c r="BB35" s="1831"/>
      <c r="BC35" s="1831"/>
      <c r="BD35" s="1831"/>
      <c r="BE35" s="1831"/>
      <c r="BF35" s="1831"/>
      <c r="BG35" s="1831"/>
      <c r="BH35" s="1831"/>
      <c r="BI35" s="1831"/>
      <c r="BJ35" s="1831"/>
      <c r="BK35" s="1831"/>
      <c r="BL35" s="1831"/>
      <c r="BM35" s="1831"/>
    </row>
    <row r="36" spans="1:65" s="12" customFormat="1" ht="15.75">
      <c r="A36" s="741" t="s">
        <v>155</v>
      </c>
      <c r="B36" s="1817">
        <v>0</v>
      </c>
      <c r="C36" s="1817">
        <v>0</v>
      </c>
      <c r="D36" s="1817">
        <v>0</v>
      </c>
      <c r="E36" s="1817">
        <v>0</v>
      </c>
      <c r="F36" s="1817">
        <v>0</v>
      </c>
      <c r="G36" s="1817">
        <v>0</v>
      </c>
      <c r="H36" s="1817">
        <v>0</v>
      </c>
      <c r="I36" s="1817">
        <v>0</v>
      </c>
      <c r="J36" s="1817">
        <v>0</v>
      </c>
      <c r="K36" s="1818">
        <v>0</v>
      </c>
      <c r="L36" s="741" t="s">
        <v>155</v>
      </c>
      <c r="M36" s="1817">
        <v>0</v>
      </c>
      <c r="N36" s="1817">
        <v>1.1380096016500001</v>
      </c>
      <c r="O36" s="1817">
        <v>0.40929764550999997</v>
      </c>
      <c r="P36" s="1817">
        <v>4.7551729259999995E-2</v>
      </c>
      <c r="Q36" s="1817">
        <v>3.8581985475799998</v>
      </c>
      <c r="R36" s="1817">
        <v>2.6803380180599996</v>
      </c>
      <c r="S36" s="1817">
        <v>0.30743691922999999</v>
      </c>
      <c r="T36" s="1817">
        <v>0.14031439008000002</v>
      </c>
      <c r="U36" s="1817">
        <v>0</v>
      </c>
      <c r="V36" s="1818">
        <v>1.9746359799999997E-3</v>
      </c>
      <c r="W36" s="741" t="s">
        <v>155</v>
      </c>
      <c r="X36" s="1844">
        <v>0</v>
      </c>
      <c r="Y36" s="1844">
        <v>0</v>
      </c>
      <c r="Z36" s="1817">
        <v>0.90910000000000002</v>
      </c>
      <c r="AA36" s="1817">
        <v>46.994415337730004</v>
      </c>
      <c r="AB36" s="1817">
        <v>9.8500000000000004E-2</v>
      </c>
      <c r="AC36" s="1817">
        <v>0</v>
      </c>
      <c r="AD36" s="1817">
        <v>0</v>
      </c>
      <c r="AE36" s="1818">
        <v>0</v>
      </c>
      <c r="AF36" s="734" t="s">
        <v>1325</v>
      </c>
      <c r="AG36" s="1833">
        <v>0</v>
      </c>
      <c r="AH36" s="1834">
        <v>0</v>
      </c>
      <c r="AI36" s="1834">
        <v>0</v>
      </c>
      <c r="AJ36" s="1834">
        <v>3.25581288964</v>
      </c>
      <c r="AK36" s="1834">
        <v>3.0202066413200002</v>
      </c>
      <c r="AL36" s="1835">
        <v>2.2100345804699995</v>
      </c>
      <c r="AM36" s="1836">
        <v>32.224980039110001</v>
      </c>
      <c r="AN36" s="1837">
        <v>33.867793974529995</v>
      </c>
      <c r="AO36" s="1838">
        <v>34.81775391603</v>
      </c>
      <c r="AP36" s="1837">
        <v>20.99946365604</v>
      </c>
      <c r="AQ36" s="1837">
        <v>33.148016430570003</v>
      </c>
      <c r="AR36" s="1839">
        <v>48.72999655225</v>
      </c>
      <c r="AS36" s="1838">
        <v>44.432619697260002</v>
      </c>
      <c r="AT36" s="1837">
        <v>28.791769896090003</v>
      </c>
      <c r="AU36" s="1837">
        <v>47.501127619989994</v>
      </c>
      <c r="AV36" s="1839">
        <v>27.666550202669999</v>
      </c>
      <c r="AW36" s="1830"/>
      <c r="AX36" s="1830"/>
      <c r="AY36" s="1830"/>
      <c r="AZ36" s="1831"/>
      <c r="BA36" s="1831"/>
      <c r="BB36" s="1831"/>
      <c r="BC36" s="1831"/>
      <c r="BD36" s="1831"/>
      <c r="BE36" s="1831"/>
      <c r="BF36" s="1831"/>
      <c r="BG36" s="1831"/>
      <c r="BH36" s="1831"/>
      <c r="BI36" s="1831"/>
      <c r="BJ36" s="1831"/>
      <c r="BK36" s="1831"/>
      <c r="BL36" s="1831"/>
      <c r="BM36" s="1831"/>
    </row>
    <row r="37" spans="1:65" s="12" customFormat="1" ht="15.75">
      <c r="A37" s="741" t="s">
        <v>156</v>
      </c>
      <c r="B37" s="1817">
        <v>0</v>
      </c>
      <c r="C37" s="1817">
        <v>0</v>
      </c>
      <c r="D37" s="1817">
        <v>0</v>
      </c>
      <c r="E37" s="1817">
        <v>0</v>
      </c>
      <c r="F37" s="1817">
        <v>0</v>
      </c>
      <c r="G37" s="1817">
        <v>0</v>
      </c>
      <c r="H37" s="1817">
        <v>0</v>
      </c>
      <c r="I37" s="1817">
        <v>0</v>
      </c>
      <c r="J37" s="1817">
        <v>0</v>
      </c>
      <c r="K37" s="1818">
        <v>0</v>
      </c>
      <c r="L37" s="741" t="s">
        <v>156</v>
      </c>
      <c r="M37" s="1817">
        <v>0</v>
      </c>
      <c r="N37" s="1817">
        <v>0</v>
      </c>
      <c r="O37" s="1817">
        <v>0</v>
      </c>
      <c r="P37" s="1817">
        <v>0</v>
      </c>
      <c r="Q37" s="1817">
        <v>0</v>
      </c>
      <c r="R37" s="1817">
        <v>0</v>
      </c>
      <c r="S37" s="1817">
        <v>0</v>
      </c>
      <c r="T37" s="1817">
        <v>0</v>
      </c>
      <c r="U37" s="1817">
        <v>0</v>
      </c>
      <c r="V37" s="1818">
        <v>0</v>
      </c>
      <c r="W37" s="741" t="s">
        <v>156</v>
      </c>
      <c r="X37" s="1844">
        <v>0</v>
      </c>
      <c r="Y37" s="1844">
        <v>0</v>
      </c>
      <c r="Z37" s="1817">
        <v>0</v>
      </c>
      <c r="AA37" s="1817">
        <v>6.6061768983599993</v>
      </c>
      <c r="AB37" s="1817">
        <v>0</v>
      </c>
      <c r="AC37" s="1817">
        <v>0</v>
      </c>
      <c r="AD37" s="1817">
        <v>0</v>
      </c>
      <c r="AE37" s="1818">
        <v>0</v>
      </c>
      <c r="AF37" s="734" t="s">
        <v>1326</v>
      </c>
      <c r="AG37" s="1833">
        <v>0</v>
      </c>
      <c r="AH37" s="1834">
        <v>0</v>
      </c>
      <c r="AI37" s="1834">
        <v>0</v>
      </c>
      <c r="AJ37" s="1834">
        <v>0.51145141693999996</v>
      </c>
      <c r="AK37" s="1834">
        <v>2.1936951565599996</v>
      </c>
      <c r="AL37" s="1835">
        <v>1.6475212661400001</v>
      </c>
      <c r="AM37" s="1836">
        <v>1.1013036764099999</v>
      </c>
      <c r="AN37" s="1837">
        <v>0.47277647407999995</v>
      </c>
      <c r="AO37" s="1838">
        <v>0.19118721959999999</v>
      </c>
      <c r="AP37" s="1837">
        <v>0.19118721959999999</v>
      </c>
      <c r="AQ37" s="1837">
        <v>0.19118721959999999</v>
      </c>
      <c r="AR37" s="1839">
        <v>0.12025990962000001</v>
      </c>
      <c r="AS37" s="1838">
        <v>0.12025990962000001</v>
      </c>
      <c r="AT37" s="1837">
        <v>1.383091809E-2</v>
      </c>
      <c r="AU37" s="1837">
        <v>1.383091809E-2</v>
      </c>
      <c r="AV37" s="1839">
        <v>1.4040337900000002E-2</v>
      </c>
      <c r="AW37" s="1830"/>
      <c r="AX37" s="1830"/>
      <c r="AY37" s="1830"/>
      <c r="AZ37" s="1831"/>
      <c r="BA37" s="1831"/>
      <c r="BB37" s="1831"/>
      <c r="BC37" s="1831"/>
      <c r="BD37" s="1831"/>
      <c r="BE37" s="1831"/>
      <c r="BF37" s="1831"/>
      <c r="BG37" s="1831"/>
      <c r="BH37" s="1831"/>
      <c r="BI37" s="1831"/>
      <c r="BJ37" s="1831"/>
      <c r="BK37" s="1831"/>
      <c r="BL37" s="1831"/>
      <c r="BM37" s="1831"/>
    </row>
    <row r="38" spans="1:65" s="12" customFormat="1" ht="15.75">
      <c r="A38" s="741" t="s">
        <v>157</v>
      </c>
      <c r="B38" s="1817">
        <v>0</v>
      </c>
      <c r="C38" s="1817">
        <v>0</v>
      </c>
      <c r="D38" s="1817">
        <v>0</v>
      </c>
      <c r="E38" s="1817">
        <v>0</v>
      </c>
      <c r="F38" s="1817">
        <v>0</v>
      </c>
      <c r="G38" s="1817">
        <v>0</v>
      </c>
      <c r="H38" s="1817">
        <v>0</v>
      </c>
      <c r="I38" s="1817">
        <v>0</v>
      </c>
      <c r="J38" s="1817">
        <v>0</v>
      </c>
      <c r="K38" s="1818">
        <v>0</v>
      </c>
      <c r="L38" s="741" t="s">
        <v>157</v>
      </c>
      <c r="M38" s="1817">
        <v>0</v>
      </c>
      <c r="N38" s="1817">
        <v>9.9424000000000002E-5</v>
      </c>
      <c r="O38" s="1817">
        <v>0</v>
      </c>
      <c r="P38" s="1817">
        <v>0</v>
      </c>
      <c r="Q38" s="1817">
        <v>0</v>
      </c>
      <c r="R38" s="1817">
        <v>0</v>
      </c>
      <c r="S38" s="1817">
        <v>0</v>
      </c>
      <c r="T38" s="1817">
        <v>0</v>
      </c>
      <c r="U38" s="1817">
        <v>0</v>
      </c>
      <c r="V38" s="1818">
        <v>0</v>
      </c>
      <c r="W38" s="741" t="s">
        <v>157</v>
      </c>
      <c r="X38" s="1817">
        <v>0</v>
      </c>
      <c r="Y38" s="1817">
        <v>0</v>
      </c>
      <c r="Z38" s="1817">
        <v>0</v>
      </c>
      <c r="AA38" s="1817">
        <v>0</v>
      </c>
      <c r="AB38" s="1817">
        <v>0</v>
      </c>
      <c r="AC38" s="1817">
        <v>0</v>
      </c>
      <c r="AD38" s="1817">
        <v>0</v>
      </c>
      <c r="AE38" s="1818">
        <v>0</v>
      </c>
      <c r="AF38" s="733" t="s">
        <v>1327</v>
      </c>
      <c r="AG38" s="1833">
        <v>505.09264132850996</v>
      </c>
      <c r="AH38" s="1834">
        <v>550.51620516597006</v>
      </c>
      <c r="AI38" s="1834">
        <v>487.79248164653995</v>
      </c>
      <c r="AJ38" s="1834">
        <v>982.68897109113004</v>
      </c>
      <c r="AK38" s="1834">
        <v>387.80788826909003</v>
      </c>
      <c r="AL38" s="1835">
        <v>148.95565540909999</v>
      </c>
      <c r="AM38" s="1836">
        <v>324.19503892164005</v>
      </c>
      <c r="AN38" s="1837">
        <v>355.64996810005999</v>
      </c>
      <c r="AO38" s="1838">
        <v>167.47103588517999</v>
      </c>
      <c r="AP38" s="1837">
        <v>438.47449038022</v>
      </c>
      <c r="AQ38" s="1837">
        <v>440.19004936662003</v>
      </c>
      <c r="AR38" s="1839">
        <v>181.13105315660999</v>
      </c>
      <c r="AS38" s="1838">
        <v>192.06244152553998</v>
      </c>
      <c r="AT38" s="1837">
        <v>189.68498235278</v>
      </c>
      <c r="AU38" s="1837">
        <v>175.49187711604998</v>
      </c>
      <c r="AV38" s="1839">
        <v>269.41424145940999</v>
      </c>
      <c r="AW38" s="1830"/>
      <c r="AX38" s="1830"/>
      <c r="AY38" s="1830"/>
      <c r="AZ38" s="1831"/>
      <c r="BA38" s="1831"/>
      <c r="BB38" s="1831"/>
      <c r="BC38" s="1831"/>
      <c r="BD38" s="1831"/>
      <c r="BE38" s="1831"/>
      <c r="BF38" s="1831"/>
      <c r="BG38" s="1831"/>
      <c r="BH38" s="1831"/>
      <c r="BI38" s="1831"/>
      <c r="BJ38" s="1831"/>
      <c r="BK38" s="1831"/>
      <c r="BL38" s="1831"/>
      <c r="BM38" s="1831"/>
    </row>
    <row r="39" spans="1:65" s="12" customFormat="1" ht="15.75">
      <c r="A39" s="737" t="s">
        <v>158</v>
      </c>
      <c r="B39" s="1817">
        <v>0</v>
      </c>
      <c r="C39" s="1817">
        <v>0</v>
      </c>
      <c r="D39" s="1817">
        <v>0</v>
      </c>
      <c r="E39" s="1817">
        <v>0</v>
      </c>
      <c r="F39" s="1817">
        <v>0</v>
      </c>
      <c r="G39" s="1817">
        <v>0</v>
      </c>
      <c r="H39" s="1817">
        <v>0</v>
      </c>
      <c r="I39" s="1817">
        <v>0</v>
      </c>
      <c r="J39" s="1817">
        <v>0</v>
      </c>
      <c r="K39" s="1818">
        <v>0</v>
      </c>
      <c r="L39" s="737" t="s">
        <v>158</v>
      </c>
      <c r="M39" s="1817">
        <v>0</v>
      </c>
      <c r="N39" s="1817">
        <v>0</v>
      </c>
      <c r="O39" s="1817">
        <v>0</v>
      </c>
      <c r="P39" s="1817">
        <v>1.7806900000000001E-6</v>
      </c>
      <c r="Q39" s="1817">
        <v>1.86425E-6</v>
      </c>
      <c r="R39" s="1817">
        <v>1.44541E-6</v>
      </c>
      <c r="S39" s="1817">
        <v>1.3837E-6</v>
      </c>
      <c r="T39" s="1817">
        <v>3.5037000000000003E-7</v>
      </c>
      <c r="U39" s="1817">
        <v>1.3423299999999998E-6</v>
      </c>
      <c r="V39" s="1818">
        <v>1.22284E-6</v>
      </c>
      <c r="W39" s="737" t="s">
        <v>158</v>
      </c>
      <c r="X39" s="1817">
        <v>1.3628199999999998E-6</v>
      </c>
      <c r="Y39" s="1817">
        <v>0</v>
      </c>
      <c r="Z39" s="1817">
        <v>0.97260000000000002</v>
      </c>
      <c r="AA39" s="1817">
        <v>120.23976377429</v>
      </c>
      <c r="AB39" s="1817">
        <v>12.884600000000001</v>
      </c>
      <c r="AC39" s="1817">
        <v>0</v>
      </c>
      <c r="AD39" s="1817">
        <v>0</v>
      </c>
      <c r="AE39" s="1818">
        <v>0</v>
      </c>
      <c r="AF39" s="729" t="s">
        <v>1328</v>
      </c>
      <c r="AG39" s="1833">
        <v>18.274041838330003</v>
      </c>
      <c r="AH39" s="1834">
        <v>55.922635152360002</v>
      </c>
      <c r="AI39" s="1834">
        <v>14.240553243079999</v>
      </c>
      <c r="AJ39" s="1834">
        <v>9.48250564738</v>
      </c>
      <c r="AK39" s="1834">
        <v>89.178234438419992</v>
      </c>
      <c r="AL39" s="1835">
        <v>75.33167095764</v>
      </c>
      <c r="AM39" s="1836">
        <v>148.63156768104997</v>
      </c>
      <c r="AN39" s="1837">
        <v>56.049677570260002</v>
      </c>
      <c r="AO39" s="1838">
        <v>123.58625495624001</v>
      </c>
      <c r="AP39" s="1837">
        <v>349.91550090535998</v>
      </c>
      <c r="AQ39" s="1837">
        <v>253.37573392529001</v>
      </c>
      <c r="AR39" s="1839">
        <v>16.111129983830001</v>
      </c>
      <c r="AS39" s="1838">
        <v>22.312815468049997</v>
      </c>
      <c r="AT39" s="1837">
        <v>29.542005186810002</v>
      </c>
      <c r="AU39" s="1837">
        <v>34.332849011159993</v>
      </c>
      <c r="AV39" s="1839">
        <v>107.13797319819</v>
      </c>
      <c r="AW39" s="1830"/>
      <c r="AX39" s="1830"/>
      <c r="AY39" s="1830"/>
      <c r="AZ39" s="1831"/>
      <c r="BA39" s="1831"/>
      <c r="BB39" s="1831"/>
      <c r="BC39" s="1831"/>
      <c r="BD39" s="1831"/>
      <c r="BE39" s="1831"/>
      <c r="BF39" s="1831"/>
      <c r="BG39" s="1831"/>
      <c r="BH39" s="1831"/>
      <c r="BI39" s="1831"/>
      <c r="BJ39" s="1831"/>
      <c r="BK39" s="1831"/>
      <c r="BL39" s="1831"/>
      <c r="BM39" s="1831"/>
    </row>
    <row r="40" spans="1:65" s="12" customFormat="1" ht="15.75">
      <c r="A40" s="741" t="s">
        <v>159</v>
      </c>
      <c r="B40" s="1817">
        <v>0</v>
      </c>
      <c r="C40" s="1817">
        <v>0</v>
      </c>
      <c r="D40" s="1817">
        <v>0</v>
      </c>
      <c r="E40" s="1817">
        <v>0</v>
      </c>
      <c r="F40" s="1817">
        <v>0</v>
      </c>
      <c r="G40" s="1817">
        <v>0</v>
      </c>
      <c r="H40" s="1817">
        <v>0</v>
      </c>
      <c r="I40" s="1817">
        <v>0</v>
      </c>
      <c r="J40" s="1817">
        <v>0</v>
      </c>
      <c r="K40" s="1818">
        <v>0</v>
      </c>
      <c r="L40" s="741" t="s">
        <v>159</v>
      </c>
      <c r="M40" s="1817">
        <v>0</v>
      </c>
      <c r="N40" s="1817">
        <v>0</v>
      </c>
      <c r="O40" s="1817">
        <v>0</v>
      </c>
      <c r="P40" s="1817">
        <v>1.7806900000000001E-6</v>
      </c>
      <c r="Q40" s="1817">
        <v>1.86425E-6</v>
      </c>
      <c r="R40" s="1817">
        <v>1.44541E-6</v>
      </c>
      <c r="S40" s="1817">
        <v>1.3837E-6</v>
      </c>
      <c r="T40" s="1817">
        <v>3.5037000000000003E-7</v>
      </c>
      <c r="U40" s="1817">
        <v>1.3423299999999998E-6</v>
      </c>
      <c r="V40" s="1818">
        <v>1.22284E-6</v>
      </c>
      <c r="W40" s="741" t="s">
        <v>1455</v>
      </c>
      <c r="X40" s="1817">
        <v>1.3628199999999998E-6</v>
      </c>
      <c r="Y40" s="1817">
        <v>0</v>
      </c>
      <c r="Z40" s="1817">
        <v>0.97260000000000002</v>
      </c>
      <c r="AA40" s="1817">
        <v>4.0108973376999995</v>
      </c>
      <c r="AB40" s="1817">
        <v>8.0343</v>
      </c>
      <c r="AC40" s="1817">
        <v>0</v>
      </c>
      <c r="AD40" s="1817">
        <v>0</v>
      </c>
      <c r="AE40" s="1818">
        <v>0</v>
      </c>
      <c r="AF40" s="726" t="s">
        <v>1329</v>
      </c>
      <c r="AG40" s="1842">
        <v>486.81859949017996</v>
      </c>
      <c r="AH40" s="1835">
        <v>494.59357001361002</v>
      </c>
      <c r="AI40" s="1835">
        <v>473.55192840345995</v>
      </c>
      <c r="AJ40" s="1835">
        <v>973.20646544375006</v>
      </c>
      <c r="AK40" s="1835">
        <v>298.62965383067007</v>
      </c>
      <c r="AL40" s="1835">
        <v>73.623984451460018</v>
      </c>
      <c r="AM40" s="1836">
        <v>175.56347124059005</v>
      </c>
      <c r="AN40" s="1837">
        <v>299.60029052980002</v>
      </c>
      <c r="AO40" s="1838">
        <v>43.884780928939989</v>
      </c>
      <c r="AP40" s="1837">
        <v>88.558989474859985</v>
      </c>
      <c r="AQ40" s="1837">
        <v>186.81431544133</v>
      </c>
      <c r="AR40" s="1839">
        <v>165.01992317277998</v>
      </c>
      <c r="AS40" s="1838">
        <v>169.74962605749002</v>
      </c>
      <c r="AT40" s="1837">
        <v>160.14297716597</v>
      </c>
      <c r="AU40" s="1837">
        <v>141.15902810488998</v>
      </c>
      <c r="AV40" s="1839">
        <v>162.27626826122003</v>
      </c>
      <c r="AW40" s="1830"/>
      <c r="AX40" s="1830"/>
      <c r="AY40" s="1830"/>
      <c r="AZ40" s="1831"/>
      <c r="BA40" s="1831"/>
      <c r="BB40" s="1831"/>
      <c r="BC40" s="1831"/>
      <c r="BD40" s="1831"/>
      <c r="BE40" s="1831"/>
      <c r="BF40" s="1831"/>
      <c r="BG40" s="1831"/>
      <c r="BH40" s="1831"/>
      <c r="BI40" s="1831"/>
      <c r="BJ40" s="1831"/>
      <c r="BK40" s="1831"/>
      <c r="BL40" s="1831"/>
      <c r="BM40" s="1831"/>
    </row>
    <row r="41" spans="1:65" s="12" customFormat="1" ht="15.75">
      <c r="A41" s="737" t="s">
        <v>160</v>
      </c>
      <c r="B41" s="1817">
        <v>0</v>
      </c>
      <c r="C41" s="1817">
        <v>0</v>
      </c>
      <c r="D41" s="1817">
        <v>0</v>
      </c>
      <c r="E41" s="1817">
        <v>0</v>
      </c>
      <c r="F41" s="1817">
        <v>0</v>
      </c>
      <c r="G41" s="1817">
        <v>0</v>
      </c>
      <c r="H41" s="1817">
        <v>0</v>
      </c>
      <c r="I41" s="1817">
        <v>0</v>
      </c>
      <c r="J41" s="1817">
        <v>0</v>
      </c>
      <c r="K41" s="1818">
        <v>0</v>
      </c>
      <c r="L41" s="737" t="s">
        <v>160</v>
      </c>
      <c r="M41" s="1817">
        <v>0</v>
      </c>
      <c r="N41" s="1817">
        <v>5.5716455924399995</v>
      </c>
      <c r="O41" s="1817">
        <v>0.52604190439999998</v>
      </c>
      <c r="P41" s="1817">
        <v>9.1695793060000003E-2</v>
      </c>
      <c r="Q41" s="1817">
        <v>1.4563227769999999E-2</v>
      </c>
      <c r="R41" s="1817">
        <v>1.4563227769999999E-2</v>
      </c>
      <c r="S41" s="1817">
        <v>1.4563225789999999E-2</v>
      </c>
      <c r="T41" s="1817">
        <v>1.4563225789999999E-2</v>
      </c>
      <c r="U41" s="1817">
        <v>5.8551872420000005E-2</v>
      </c>
      <c r="V41" s="1818">
        <v>6.0928711549999993E-2</v>
      </c>
      <c r="W41" s="737" t="s">
        <v>161</v>
      </c>
      <c r="X41" s="1817">
        <v>0</v>
      </c>
      <c r="Y41" s="1817">
        <v>0</v>
      </c>
      <c r="Z41" s="1817">
        <v>0</v>
      </c>
      <c r="AA41" s="1817">
        <v>111.7038687563</v>
      </c>
      <c r="AB41" s="1817">
        <v>4.6663000000000006</v>
      </c>
      <c r="AC41" s="1817">
        <v>0</v>
      </c>
      <c r="AD41" s="1817">
        <v>0</v>
      </c>
      <c r="AE41" s="1818">
        <v>0</v>
      </c>
      <c r="AF41" s="726" t="s">
        <v>1330</v>
      </c>
      <c r="AG41" s="1823">
        <v>0</v>
      </c>
      <c r="AH41" s="1824">
        <v>0</v>
      </c>
      <c r="AI41" s="1824">
        <v>0</v>
      </c>
      <c r="AJ41" s="1824">
        <v>0</v>
      </c>
      <c r="AK41" s="1824">
        <v>0</v>
      </c>
      <c r="AL41" s="1835">
        <v>0</v>
      </c>
      <c r="AM41" s="1836">
        <v>0</v>
      </c>
      <c r="AN41" s="1837">
        <v>0</v>
      </c>
      <c r="AO41" s="1838">
        <v>0</v>
      </c>
      <c r="AP41" s="1837">
        <v>0</v>
      </c>
      <c r="AQ41" s="1837">
        <v>0</v>
      </c>
      <c r="AR41" s="1839">
        <v>0</v>
      </c>
      <c r="AS41" s="1838">
        <v>0</v>
      </c>
      <c r="AT41" s="1837">
        <v>0</v>
      </c>
      <c r="AU41" s="1837">
        <v>0</v>
      </c>
      <c r="AV41" s="1839">
        <v>0</v>
      </c>
      <c r="AW41" s="1830"/>
      <c r="AX41" s="1830"/>
      <c r="AY41" s="1830"/>
      <c r="AZ41" s="1831"/>
      <c r="BA41" s="1831"/>
      <c r="BB41" s="1831"/>
      <c r="BC41" s="1831"/>
      <c r="BD41" s="1831"/>
      <c r="BE41" s="1831"/>
      <c r="BF41" s="1831"/>
      <c r="BG41" s="1831"/>
      <c r="BH41" s="1831"/>
      <c r="BI41" s="1831"/>
      <c r="BJ41" s="1831"/>
      <c r="BK41" s="1831"/>
      <c r="BL41" s="1831"/>
      <c r="BM41" s="1831"/>
    </row>
    <row r="42" spans="1:65" s="1843" customFormat="1" ht="15.75">
      <c r="A42" s="737"/>
      <c r="B42" s="1817"/>
      <c r="C42" s="1817"/>
      <c r="D42" s="1817"/>
      <c r="E42" s="1817"/>
      <c r="F42" s="1817"/>
      <c r="G42" s="1817"/>
      <c r="H42" s="1817"/>
      <c r="I42" s="1817"/>
      <c r="J42" s="1817"/>
      <c r="K42" s="1818"/>
      <c r="L42" s="737"/>
      <c r="M42" s="1817"/>
      <c r="N42" s="1817"/>
      <c r="O42" s="1817"/>
      <c r="P42" s="1817"/>
      <c r="Q42" s="1817"/>
      <c r="R42" s="1817"/>
      <c r="S42" s="1817"/>
      <c r="T42" s="1817"/>
      <c r="U42" s="1817"/>
      <c r="V42" s="1818"/>
      <c r="W42" s="745" t="s">
        <v>162</v>
      </c>
      <c r="X42" s="1817">
        <v>0</v>
      </c>
      <c r="Y42" s="1817">
        <v>0</v>
      </c>
      <c r="Z42" s="1817">
        <v>0</v>
      </c>
      <c r="AA42" s="1817">
        <v>4.5249976802900003</v>
      </c>
      <c r="AB42" s="1817">
        <v>0.184</v>
      </c>
      <c r="AC42" s="1817">
        <v>0</v>
      </c>
      <c r="AD42" s="1817">
        <v>0</v>
      </c>
      <c r="AE42" s="1839">
        <v>0</v>
      </c>
      <c r="AF42" s="731"/>
      <c r="AG42" s="1833"/>
      <c r="AH42" s="1834"/>
      <c r="AI42" s="1834"/>
      <c r="AJ42" s="1834"/>
      <c r="AK42" s="1834"/>
      <c r="AL42" s="1835"/>
      <c r="AM42" s="1836"/>
      <c r="AN42" s="1837"/>
      <c r="AO42" s="1838"/>
      <c r="AP42" s="1837"/>
      <c r="AQ42" s="1837"/>
      <c r="AR42" s="1839"/>
      <c r="AS42" s="1838"/>
      <c r="AT42" s="1837"/>
      <c r="AU42" s="1837"/>
      <c r="AV42" s="1839"/>
      <c r="AW42" s="1830"/>
      <c r="AX42" s="1830"/>
      <c r="AY42" s="1830"/>
      <c r="AZ42" s="1831"/>
      <c r="BA42" s="1831"/>
      <c r="BB42" s="1831"/>
      <c r="BC42" s="1831"/>
      <c r="BD42" s="1831"/>
      <c r="BE42" s="1831"/>
      <c r="BF42" s="1831"/>
      <c r="BG42" s="1831"/>
      <c r="BH42" s="1831"/>
      <c r="BI42" s="1831"/>
      <c r="BJ42" s="1831"/>
      <c r="BK42" s="1831"/>
      <c r="BL42" s="1831"/>
      <c r="BM42" s="1831"/>
    </row>
    <row r="43" spans="1:65" s="1843" customFormat="1" ht="15.75">
      <c r="A43" s="737"/>
      <c r="B43" s="1817"/>
      <c r="C43" s="1817"/>
      <c r="D43" s="1817"/>
      <c r="E43" s="1817"/>
      <c r="F43" s="1817"/>
      <c r="G43" s="1817"/>
      <c r="H43" s="1817"/>
      <c r="I43" s="1817"/>
      <c r="J43" s="1817"/>
      <c r="K43" s="1818"/>
      <c r="L43" s="737"/>
      <c r="M43" s="1817"/>
      <c r="N43" s="1817"/>
      <c r="O43" s="1817"/>
      <c r="P43" s="1817"/>
      <c r="Q43" s="1817"/>
      <c r="R43" s="1817"/>
      <c r="S43" s="1817"/>
      <c r="T43" s="1817"/>
      <c r="U43" s="1817"/>
      <c r="V43" s="1818"/>
      <c r="W43" s="746" t="s">
        <v>160</v>
      </c>
      <c r="X43" s="1817">
        <v>6.7373626409999998E-2</v>
      </c>
      <c r="Y43" s="1817">
        <v>1.1000000000000001E-3</v>
      </c>
      <c r="Z43" s="1817">
        <v>1.1000000000000001E-3</v>
      </c>
      <c r="AA43" s="1817">
        <v>1.1000000000000001E-3</v>
      </c>
      <c r="AB43" s="1817">
        <v>0</v>
      </c>
      <c r="AC43" s="1817">
        <v>0</v>
      </c>
      <c r="AD43" s="1817">
        <v>0</v>
      </c>
      <c r="AE43" s="1839">
        <v>0</v>
      </c>
      <c r="AF43" s="731" t="s">
        <v>152</v>
      </c>
      <c r="AG43" s="1833">
        <v>0.30654896011999999</v>
      </c>
      <c r="AH43" s="1834">
        <v>39.038755521630002</v>
      </c>
      <c r="AI43" s="1834">
        <v>6.0254556955400007</v>
      </c>
      <c r="AJ43" s="1834">
        <v>1.4622466571100001</v>
      </c>
      <c r="AK43" s="1834">
        <v>2.16247205E-2</v>
      </c>
      <c r="AL43" s="1835">
        <v>1.0000000000000001E-11</v>
      </c>
      <c r="AM43" s="1836">
        <v>79.371517646179981</v>
      </c>
      <c r="AN43" s="1837">
        <v>457.97098750662002</v>
      </c>
      <c r="AO43" s="1838">
        <v>1774.4443005669598</v>
      </c>
      <c r="AP43" s="1837">
        <v>1071.0176112821</v>
      </c>
      <c r="AQ43" s="1837">
        <v>1831.8907365714099</v>
      </c>
      <c r="AR43" s="1839">
        <v>178.6382356437</v>
      </c>
      <c r="AS43" s="1838">
        <v>2470.1794791288103</v>
      </c>
      <c r="AT43" s="1837">
        <v>360.67541287421</v>
      </c>
      <c r="AU43" s="1837">
        <v>215.30742032752002</v>
      </c>
      <c r="AV43" s="1839">
        <v>0.77363395455999995</v>
      </c>
      <c r="AW43" s="1830"/>
      <c r="AX43" s="1830"/>
      <c r="AY43" s="1830"/>
      <c r="AZ43" s="1831"/>
      <c r="BA43" s="1831"/>
      <c r="BB43" s="1831"/>
      <c r="BC43" s="1831"/>
      <c r="BD43" s="1831"/>
      <c r="BE43" s="1831"/>
      <c r="BF43" s="1831"/>
      <c r="BG43" s="1831"/>
      <c r="BH43" s="1831"/>
      <c r="BI43" s="1831"/>
      <c r="BJ43" s="1831"/>
      <c r="BK43" s="1831"/>
      <c r="BL43" s="1831"/>
      <c r="BM43" s="1831"/>
    </row>
    <row r="44" spans="1:65" s="1843" customFormat="1" ht="15.75">
      <c r="A44" s="737"/>
      <c r="B44" s="1817"/>
      <c r="C44" s="1817"/>
      <c r="D44" s="1817"/>
      <c r="E44" s="1817"/>
      <c r="F44" s="1817"/>
      <c r="G44" s="1817"/>
      <c r="H44" s="1817"/>
      <c r="I44" s="1817"/>
      <c r="J44" s="1817"/>
      <c r="K44" s="1818"/>
      <c r="L44" s="737"/>
      <c r="M44" s="1817"/>
      <c r="N44" s="1817"/>
      <c r="O44" s="1817"/>
      <c r="P44" s="1817"/>
      <c r="Q44" s="1817"/>
      <c r="R44" s="1817"/>
      <c r="S44" s="1817"/>
      <c r="T44" s="1817"/>
      <c r="U44" s="1817"/>
      <c r="V44" s="1818"/>
      <c r="W44" s="747"/>
      <c r="X44" s="1817"/>
      <c r="Y44" s="1817"/>
      <c r="Z44" s="1817"/>
      <c r="AA44" s="1817"/>
      <c r="AB44" s="1817"/>
      <c r="AC44" s="1817"/>
      <c r="AD44" s="1817"/>
      <c r="AE44" s="1839"/>
      <c r="AF44" s="731" t="s">
        <v>1331</v>
      </c>
      <c r="AG44" s="1833">
        <v>0</v>
      </c>
      <c r="AH44" s="1834">
        <v>0</v>
      </c>
      <c r="AI44" s="1834">
        <v>0</v>
      </c>
      <c r="AJ44" s="1834">
        <v>0</v>
      </c>
      <c r="AK44" s="1834">
        <v>0</v>
      </c>
      <c r="AL44" s="1835">
        <v>0</v>
      </c>
      <c r="AM44" s="1836">
        <v>0</v>
      </c>
      <c r="AN44" s="1837">
        <v>0</v>
      </c>
      <c r="AO44" s="1838">
        <v>0</v>
      </c>
      <c r="AP44" s="1837">
        <v>0</v>
      </c>
      <c r="AQ44" s="1837">
        <v>0</v>
      </c>
      <c r="AR44" s="1839">
        <v>0</v>
      </c>
      <c r="AS44" s="1838">
        <v>0</v>
      </c>
      <c r="AT44" s="1837">
        <v>0</v>
      </c>
      <c r="AU44" s="1837">
        <v>0</v>
      </c>
      <c r="AV44" s="1839">
        <v>0</v>
      </c>
      <c r="AW44" s="1830"/>
      <c r="AX44" s="1830"/>
      <c r="AY44" s="1830"/>
      <c r="AZ44" s="1831"/>
      <c r="BA44" s="1831"/>
      <c r="BB44" s="1831"/>
      <c r="BC44" s="1831"/>
      <c r="BD44" s="1831"/>
      <c r="BE44" s="1831"/>
      <c r="BF44" s="1831"/>
      <c r="BG44" s="1831"/>
      <c r="BH44" s="1831"/>
      <c r="BI44" s="1831"/>
      <c r="BJ44" s="1831"/>
      <c r="BK44" s="1831"/>
      <c r="BL44" s="1831"/>
      <c r="BM44" s="1831"/>
    </row>
    <row r="45" spans="1:65" s="12" customFormat="1" ht="15.75">
      <c r="A45" s="737" t="s">
        <v>163</v>
      </c>
      <c r="B45" s="1815">
        <v>0</v>
      </c>
      <c r="C45" s="1815">
        <v>0</v>
      </c>
      <c r="D45" s="1815">
        <v>0</v>
      </c>
      <c r="E45" s="1815">
        <v>0</v>
      </c>
      <c r="F45" s="1815">
        <v>0</v>
      </c>
      <c r="G45" s="1815">
        <v>0</v>
      </c>
      <c r="H45" s="1815">
        <v>0</v>
      </c>
      <c r="I45" s="1815">
        <v>0</v>
      </c>
      <c r="J45" s="1815">
        <v>0</v>
      </c>
      <c r="K45" s="1816">
        <v>0</v>
      </c>
      <c r="L45" s="737" t="s">
        <v>163</v>
      </c>
      <c r="M45" s="1815">
        <v>0</v>
      </c>
      <c r="N45" s="1815">
        <v>25.652179648229996</v>
      </c>
      <c r="O45" s="1815">
        <v>54.610928600530002</v>
      </c>
      <c r="P45" s="1815">
        <v>60.230322867120002</v>
      </c>
      <c r="Q45" s="1815">
        <v>46.558123705770001</v>
      </c>
      <c r="R45" s="1815">
        <v>43.671595797439998</v>
      </c>
      <c r="S45" s="1815">
        <v>38.880843102919997</v>
      </c>
      <c r="T45" s="1815">
        <v>31.72773322782</v>
      </c>
      <c r="U45" s="1815">
        <v>16.303693780580002</v>
      </c>
      <c r="V45" s="1816">
        <v>120.28097934191</v>
      </c>
      <c r="W45" s="737" t="s">
        <v>163</v>
      </c>
      <c r="X45" s="1815">
        <v>110.54614303501</v>
      </c>
      <c r="Y45" s="1815">
        <v>104.982</v>
      </c>
      <c r="Z45" s="1815">
        <v>87.454999999999998</v>
      </c>
      <c r="AA45" s="1815">
        <v>67.733999999999995</v>
      </c>
      <c r="AB45" s="1815">
        <v>12.8871</v>
      </c>
      <c r="AC45" s="1815">
        <v>13.94073942724</v>
      </c>
      <c r="AD45" s="1815">
        <v>0</v>
      </c>
      <c r="AE45" s="1816">
        <v>70.644822692879998</v>
      </c>
      <c r="AF45" s="731" t="s">
        <v>1332</v>
      </c>
      <c r="AG45" s="1833">
        <v>0</v>
      </c>
      <c r="AH45" s="1834">
        <v>0</v>
      </c>
      <c r="AI45" s="1834">
        <v>0</v>
      </c>
      <c r="AJ45" s="1834">
        <v>0</v>
      </c>
      <c r="AK45" s="1834">
        <v>0</v>
      </c>
      <c r="AL45" s="1835">
        <v>0</v>
      </c>
      <c r="AM45" s="1836">
        <v>0</v>
      </c>
      <c r="AN45" s="1837">
        <v>0</v>
      </c>
      <c r="AO45" s="1838">
        <v>0</v>
      </c>
      <c r="AP45" s="1837">
        <v>0</v>
      </c>
      <c r="AQ45" s="1837">
        <v>0</v>
      </c>
      <c r="AR45" s="1839">
        <v>0</v>
      </c>
      <c r="AS45" s="1838">
        <v>0</v>
      </c>
      <c r="AT45" s="1837">
        <v>0</v>
      </c>
      <c r="AU45" s="1837">
        <v>0</v>
      </c>
      <c r="AV45" s="1839">
        <v>0</v>
      </c>
      <c r="AW45" s="1830"/>
      <c r="AX45" s="1830"/>
      <c r="AY45" s="1830"/>
      <c r="AZ45" s="1831"/>
      <c r="BA45" s="1831"/>
      <c r="BB45" s="1831"/>
      <c r="BC45" s="1831"/>
      <c r="BD45" s="1831"/>
      <c r="BE45" s="1831"/>
      <c r="BF45" s="1831"/>
      <c r="BG45" s="1831"/>
      <c r="BH45" s="1831"/>
      <c r="BI45" s="1831"/>
      <c r="BJ45" s="1831"/>
      <c r="BK45" s="1831"/>
      <c r="BL45" s="1831"/>
      <c r="BM45" s="1831"/>
    </row>
    <row r="46" spans="1:65" s="12" customFormat="1" ht="15.75">
      <c r="A46" s="737" t="s">
        <v>164</v>
      </c>
      <c r="B46" s="1817">
        <v>0</v>
      </c>
      <c r="C46" s="1817">
        <v>0</v>
      </c>
      <c r="D46" s="1817">
        <v>0</v>
      </c>
      <c r="E46" s="1817">
        <v>0</v>
      </c>
      <c r="F46" s="1817">
        <v>0</v>
      </c>
      <c r="G46" s="1817">
        <v>0</v>
      </c>
      <c r="H46" s="1817">
        <v>0</v>
      </c>
      <c r="I46" s="1817">
        <v>0</v>
      </c>
      <c r="J46" s="1817">
        <v>0</v>
      </c>
      <c r="K46" s="1818">
        <v>0</v>
      </c>
      <c r="L46" s="737" t="s">
        <v>164</v>
      </c>
      <c r="M46" s="1817">
        <v>0</v>
      </c>
      <c r="N46" s="1817">
        <v>25.652179648229996</v>
      </c>
      <c r="O46" s="1817">
        <v>54.610928600530002</v>
      </c>
      <c r="P46" s="1817">
        <v>60.230322867120002</v>
      </c>
      <c r="Q46" s="1817">
        <v>46.558123705770001</v>
      </c>
      <c r="R46" s="1817">
        <v>43.671595797439998</v>
      </c>
      <c r="S46" s="1817">
        <v>38.880843102919997</v>
      </c>
      <c r="T46" s="1817">
        <v>31.72773322782</v>
      </c>
      <c r="U46" s="1817">
        <v>16.303693780580002</v>
      </c>
      <c r="V46" s="1818">
        <v>120.28097934191</v>
      </c>
      <c r="W46" s="737" t="s">
        <v>164</v>
      </c>
      <c r="X46" s="1817">
        <v>110.54614303501</v>
      </c>
      <c r="Y46" s="1817">
        <v>104.982</v>
      </c>
      <c r="Z46" s="1817">
        <v>87.454999999999998</v>
      </c>
      <c r="AA46" s="1817">
        <v>67.733999999999995</v>
      </c>
      <c r="AB46" s="1817">
        <v>12.8871</v>
      </c>
      <c r="AC46" s="1817">
        <v>13.94073942724</v>
      </c>
      <c r="AD46" s="1817">
        <v>0</v>
      </c>
      <c r="AE46" s="1818">
        <v>70.644822692879998</v>
      </c>
      <c r="AF46" s="726" t="s">
        <v>1333</v>
      </c>
      <c r="AG46" s="1833">
        <v>0</v>
      </c>
      <c r="AH46" s="1834">
        <v>0</v>
      </c>
      <c r="AI46" s="1834">
        <v>0</v>
      </c>
      <c r="AJ46" s="1834">
        <v>0</v>
      </c>
      <c r="AK46" s="1834">
        <v>0</v>
      </c>
      <c r="AL46" s="1835">
        <v>0</v>
      </c>
      <c r="AM46" s="1836">
        <v>0</v>
      </c>
      <c r="AN46" s="1837">
        <v>0</v>
      </c>
      <c r="AO46" s="1838">
        <v>0</v>
      </c>
      <c r="AP46" s="1837">
        <v>0</v>
      </c>
      <c r="AQ46" s="1837">
        <v>0</v>
      </c>
      <c r="AR46" s="1839">
        <v>0</v>
      </c>
      <c r="AS46" s="1838">
        <v>0</v>
      </c>
      <c r="AT46" s="1837">
        <v>0</v>
      </c>
      <c r="AU46" s="1837">
        <v>0</v>
      </c>
      <c r="AV46" s="1839">
        <v>0</v>
      </c>
      <c r="AW46" s="1830"/>
      <c r="AX46" s="1830"/>
      <c r="AY46" s="1830"/>
      <c r="AZ46" s="1831"/>
      <c r="BA46" s="1831"/>
      <c r="BB46" s="1831"/>
      <c r="BC46" s="1831"/>
      <c r="BD46" s="1831"/>
      <c r="BE46" s="1831"/>
      <c r="BF46" s="1831"/>
      <c r="BG46" s="1831"/>
      <c r="BH46" s="1831"/>
      <c r="BI46" s="1831"/>
      <c r="BJ46" s="1831"/>
      <c r="BK46" s="1831"/>
      <c r="BL46" s="1831"/>
      <c r="BM46" s="1831"/>
    </row>
    <row r="47" spans="1:65" s="12" customFormat="1" ht="15.75">
      <c r="A47" s="741" t="s">
        <v>165</v>
      </c>
      <c r="B47" s="1817">
        <v>0</v>
      </c>
      <c r="C47" s="1817">
        <v>0</v>
      </c>
      <c r="D47" s="1817">
        <v>0</v>
      </c>
      <c r="E47" s="1817">
        <v>0</v>
      </c>
      <c r="F47" s="1817">
        <v>0</v>
      </c>
      <c r="G47" s="1817">
        <v>0</v>
      </c>
      <c r="H47" s="1817">
        <v>0</v>
      </c>
      <c r="I47" s="1817">
        <v>0</v>
      </c>
      <c r="J47" s="1817">
        <v>0</v>
      </c>
      <c r="K47" s="1818">
        <v>0</v>
      </c>
      <c r="L47" s="741" t="s">
        <v>165</v>
      </c>
      <c r="M47" s="1817">
        <v>0</v>
      </c>
      <c r="N47" s="1817">
        <v>25.652179648229996</v>
      </c>
      <c r="O47" s="1817">
        <v>54.610928600530002</v>
      </c>
      <c r="P47" s="1817">
        <v>60.230322867120002</v>
      </c>
      <c r="Q47" s="1817">
        <v>46.558123705770001</v>
      </c>
      <c r="R47" s="1817">
        <v>43.671595797439998</v>
      </c>
      <c r="S47" s="1817">
        <v>38.880843102919997</v>
      </c>
      <c r="T47" s="1817">
        <v>31.72773322782</v>
      </c>
      <c r="U47" s="1817">
        <v>16.303693780580002</v>
      </c>
      <c r="V47" s="1818">
        <v>120.28097934191</v>
      </c>
      <c r="W47" s="741" t="s">
        <v>165</v>
      </c>
      <c r="X47" s="1817">
        <v>110.54614303501</v>
      </c>
      <c r="Y47" s="1817">
        <v>104.982</v>
      </c>
      <c r="Z47" s="1817">
        <v>87.454999999999998</v>
      </c>
      <c r="AA47" s="1817">
        <v>67.733999999999995</v>
      </c>
      <c r="AB47" s="1817">
        <v>12.8871</v>
      </c>
      <c r="AC47" s="1817">
        <v>0</v>
      </c>
      <c r="AD47" s="1817">
        <v>0</v>
      </c>
      <c r="AE47" s="1818">
        <v>0</v>
      </c>
      <c r="AF47" s="731" t="s">
        <v>1334</v>
      </c>
      <c r="AG47" s="1833">
        <v>0</v>
      </c>
      <c r="AH47" s="1834">
        <v>0</v>
      </c>
      <c r="AI47" s="1834">
        <v>0</v>
      </c>
      <c r="AJ47" s="1834">
        <v>0</v>
      </c>
      <c r="AK47" s="1834">
        <v>0</v>
      </c>
      <c r="AL47" s="1835">
        <v>0</v>
      </c>
      <c r="AM47" s="1836">
        <v>0</v>
      </c>
      <c r="AN47" s="1837">
        <v>0</v>
      </c>
      <c r="AO47" s="1838">
        <v>0</v>
      </c>
      <c r="AP47" s="1837">
        <v>0</v>
      </c>
      <c r="AQ47" s="1837">
        <v>0</v>
      </c>
      <c r="AR47" s="1839">
        <v>0</v>
      </c>
      <c r="AS47" s="1838">
        <v>0</v>
      </c>
      <c r="AT47" s="1837">
        <v>0</v>
      </c>
      <c r="AU47" s="1837">
        <v>0</v>
      </c>
      <c r="AV47" s="1839">
        <v>0</v>
      </c>
      <c r="AW47" s="1830"/>
      <c r="AX47" s="1830"/>
      <c r="AY47" s="1830"/>
      <c r="AZ47" s="1831"/>
      <c r="BA47" s="1831"/>
      <c r="BB47" s="1831"/>
      <c r="BC47" s="1831"/>
      <c r="BD47" s="1831"/>
      <c r="BE47" s="1831"/>
      <c r="BF47" s="1831"/>
      <c r="BG47" s="1831"/>
      <c r="BH47" s="1831"/>
      <c r="BI47" s="1831"/>
      <c r="BJ47" s="1831"/>
      <c r="BK47" s="1831"/>
      <c r="BL47" s="1831"/>
      <c r="BM47" s="1831"/>
    </row>
    <row r="48" spans="1:65" s="1843" customFormat="1" ht="15.75">
      <c r="A48" s="737"/>
      <c r="B48" s="1817"/>
      <c r="C48" s="1817"/>
      <c r="D48" s="1817"/>
      <c r="E48" s="1817"/>
      <c r="F48" s="1817"/>
      <c r="G48" s="1817"/>
      <c r="H48" s="1817"/>
      <c r="I48" s="1817"/>
      <c r="J48" s="1817"/>
      <c r="K48" s="1818"/>
      <c r="L48" s="737"/>
      <c r="M48" s="1817"/>
      <c r="N48" s="1817"/>
      <c r="O48" s="1837"/>
      <c r="P48" s="1837"/>
      <c r="Q48" s="1837"/>
      <c r="R48" s="1837"/>
      <c r="S48" s="1837"/>
      <c r="T48" s="1817"/>
      <c r="U48" s="1817"/>
      <c r="V48" s="1818"/>
      <c r="W48" s="748"/>
      <c r="X48" s="1817"/>
      <c r="Y48" s="1817"/>
      <c r="Z48" s="1844"/>
      <c r="AA48" s="1817"/>
      <c r="AB48" s="1817"/>
      <c r="AC48" s="1817"/>
      <c r="AD48" s="1817"/>
      <c r="AE48" s="1839"/>
      <c r="AF48" s="735" t="s">
        <v>1335</v>
      </c>
      <c r="AG48" s="1833">
        <v>0</v>
      </c>
      <c r="AH48" s="1834">
        <v>0</v>
      </c>
      <c r="AI48" s="1834">
        <v>0</v>
      </c>
      <c r="AJ48" s="1834">
        <v>0</v>
      </c>
      <c r="AK48" s="1834">
        <v>0</v>
      </c>
      <c r="AL48" s="1835">
        <v>0</v>
      </c>
      <c r="AM48" s="1836">
        <v>0</v>
      </c>
      <c r="AN48" s="1837">
        <v>0</v>
      </c>
      <c r="AO48" s="1838">
        <v>0</v>
      </c>
      <c r="AP48" s="1837">
        <v>0</v>
      </c>
      <c r="AQ48" s="1837">
        <v>0</v>
      </c>
      <c r="AR48" s="1839">
        <v>0</v>
      </c>
      <c r="AS48" s="1838">
        <v>0</v>
      </c>
      <c r="AT48" s="1837">
        <v>0</v>
      </c>
      <c r="AU48" s="1837">
        <v>0</v>
      </c>
      <c r="AV48" s="1839">
        <v>0</v>
      </c>
      <c r="AW48" s="1830"/>
      <c r="AX48" s="1830"/>
      <c r="AY48" s="1830"/>
      <c r="AZ48" s="1831"/>
      <c r="BA48" s="1831"/>
      <c r="BB48" s="1831"/>
      <c r="BC48" s="1831"/>
      <c r="BD48" s="1831"/>
      <c r="BE48" s="1831"/>
      <c r="BF48" s="1831"/>
      <c r="BG48" s="1831"/>
      <c r="BH48" s="1831"/>
      <c r="BI48" s="1831"/>
      <c r="BJ48" s="1831"/>
      <c r="BK48" s="1831"/>
      <c r="BL48" s="1831"/>
      <c r="BM48" s="1831"/>
    </row>
    <row r="49" spans="1:67" s="12" customFormat="1" ht="15.75">
      <c r="A49" s="737" t="s">
        <v>166</v>
      </c>
      <c r="B49" s="1815">
        <v>1.4422999999999999</v>
      </c>
      <c r="C49" s="1815">
        <v>0.55929999999999991</v>
      </c>
      <c r="D49" s="1815">
        <v>1.3257999999999999</v>
      </c>
      <c r="E49" s="1815">
        <v>1.6422000000000001</v>
      </c>
      <c r="F49" s="1815">
        <v>2.6633</v>
      </c>
      <c r="G49" s="1815">
        <v>2.8204000000000002</v>
      </c>
      <c r="H49" s="1815">
        <v>4.8869999999999996</v>
      </c>
      <c r="I49" s="1815">
        <v>6.3026</v>
      </c>
      <c r="J49" s="1815">
        <v>24.820900000000002</v>
      </c>
      <c r="K49" s="1816">
        <v>35.170400000000001</v>
      </c>
      <c r="L49" s="737" t="s">
        <v>166</v>
      </c>
      <c r="M49" s="1815">
        <v>50.962699999999998</v>
      </c>
      <c r="N49" s="1815">
        <v>54.283565610910003</v>
      </c>
      <c r="O49" s="1815">
        <v>63.477727445799999</v>
      </c>
      <c r="P49" s="1815">
        <v>66.739597915099992</v>
      </c>
      <c r="Q49" s="1815">
        <v>194.59934954531002</v>
      </c>
      <c r="R49" s="1815">
        <v>253.75374035034997</v>
      </c>
      <c r="S49" s="1815">
        <v>394.73956292501003</v>
      </c>
      <c r="T49" s="1815">
        <v>362.42911678619004</v>
      </c>
      <c r="U49" s="1815">
        <v>516.96706775056998</v>
      </c>
      <c r="V49" s="1816">
        <v>856.00657716378998</v>
      </c>
      <c r="W49" s="737" t="s">
        <v>166</v>
      </c>
      <c r="X49" s="1815">
        <v>924.51999283498003</v>
      </c>
      <c r="Y49" s="1815">
        <v>573.70000000000005</v>
      </c>
      <c r="Z49" s="1815">
        <v>298.73009999999999</v>
      </c>
      <c r="AA49" s="1815">
        <v>447.70886863733</v>
      </c>
      <c r="AB49" s="1815">
        <v>394.04520000000002</v>
      </c>
      <c r="AC49" s="1815">
        <v>3448.5200326064901</v>
      </c>
      <c r="AD49" s="1815">
        <v>4171.4613402642399</v>
      </c>
      <c r="AE49" s="1816">
        <v>5169.0873289163001</v>
      </c>
      <c r="AF49" s="735" t="s">
        <v>1336</v>
      </c>
      <c r="AG49" s="1833">
        <v>0</v>
      </c>
      <c r="AH49" s="1834">
        <v>0</v>
      </c>
      <c r="AI49" s="1834">
        <v>0</v>
      </c>
      <c r="AJ49" s="1834">
        <v>0</v>
      </c>
      <c r="AK49" s="1834">
        <v>0</v>
      </c>
      <c r="AL49" s="1835">
        <v>0</v>
      </c>
      <c r="AM49" s="1836">
        <v>0</v>
      </c>
      <c r="AN49" s="1837">
        <v>0</v>
      </c>
      <c r="AO49" s="1838">
        <v>0</v>
      </c>
      <c r="AP49" s="1837">
        <v>0</v>
      </c>
      <c r="AQ49" s="1837">
        <v>0</v>
      </c>
      <c r="AR49" s="1839">
        <v>0</v>
      </c>
      <c r="AS49" s="1838">
        <v>0</v>
      </c>
      <c r="AT49" s="1837">
        <v>0</v>
      </c>
      <c r="AU49" s="1837">
        <v>0</v>
      </c>
      <c r="AV49" s="1839">
        <v>0</v>
      </c>
      <c r="AW49" s="1830"/>
      <c r="AX49" s="1830"/>
      <c r="AY49" s="1830"/>
      <c r="AZ49" s="1831"/>
      <c r="BA49" s="1831"/>
      <c r="BB49" s="1831"/>
      <c r="BC49" s="1831"/>
      <c r="BD49" s="1831"/>
      <c r="BE49" s="1831"/>
      <c r="BF49" s="1831"/>
      <c r="BG49" s="1831"/>
      <c r="BH49" s="1831"/>
      <c r="BI49" s="1831"/>
      <c r="BJ49" s="1831"/>
      <c r="BK49" s="1831"/>
      <c r="BL49" s="1831"/>
      <c r="BM49" s="1831"/>
    </row>
    <row r="50" spans="1:67" s="12" customFormat="1" ht="15.75">
      <c r="A50" s="737" t="s">
        <v>167</v>
      </c>
      <c r="B50" s="1817">
        <v>0</v>
      </c>
      <c r="C50" s="1817">
        <v>0</v>
      </c>
      <c r="D50" s="1817">
        <v>0</v>
      </c>
      <c r="E50" s="1817">
        <v>0</v>
      </c>
      <c r="F50" s="1817">
        <v>0</v>
      </c>
      <c r="G50" s="1817">
        <v>0</v>
      </c>
      <c r="H50" s="1817">
        <v>0</v>
      </c>
      <c r="I50" s="1817">
        <v>0</v>
      </c>
      <c r="J50" s="1817">
        <v>0</v>
      </c>
      <c r="K50" s="1818">
        <v>0</v>
      </c>
      <c r="L50" s="737" t="s">
        <v>167</v>
      </c>
      <c r="M50" s="1817">
        <v>0</v>
      </c>
      <c r="N50" s="1817">
        <v>31.511181270350001</v>
      </c>
      <c r="O50" s="1817">
        <v>39.236605780379996</v>
      </c>
      <c r="P50" s="1817">
        <v>45.188614686779999</v>
      </c>
      <c r="Q50" s="1817">
        <v>175.99315333875001</v>
      </c>
      <c r="R50" s="1817">
        <v>214.60234896706999</v>
      </c>
      <c r="S50" s="1817">
        <v>273.74428111773</v>
      </c>
      <c r="T50" s="1817">
        <v>207.25939295328001</v>
      </c>
      <c r="U50" s="1817">
        <v>467.81765918981</v>
      </c>
      <c r="V50" s="1818">
        <v>706.89838701323004</v>
      </c>
      <c r="W50" s="737" t="s">
        <v>167</v>
      </c>
      <c r="X50" s="1817">
        <v>660.95275104801999</v>
      </c>
      <c r="Y50" s="1817">
        <v>425.35329999999999</v>
      </c>
      <c r="Z50" s="1817">
        <v>292.83159999999998</v>
      </c>
      <c r="AA50" s="1817">
        <v>374.89590000000004</v>
      </c>
      <c r="AB50" s="1817">
        <v>338.21379999999999</v>
      </c>
      <c r="AC50" s="1817">
        <v>841.70253529563001</v>
      </c>
      <c r="AD50" s="1817">
        <v>532.89811416002999</v>
      </c>
      <c r="AE50" s="1818">
        <v>211.26505796427</v>
      </c>
      <c r="AF50" s="731" t="s">
        <v>1457</v>
      </c>
      <c r="AG50" s="1842">
        <v>0</v>
      </c>
      <c r="AH50" s="1835">
        <v>0</v>
      </c>
      <c r="AI50" s="1835">
        <v>0</v>
      </c>
      <c r="AJ50" s="1835">
        <v>0</v>
      </c>
      <c r="AK50" s="1835">
        <v>0</v>
      </c>
      <c r="AL50" s="1824">
        <v>0</v>
      </c>
      <c r="AM50" s="1825">
        <v>0</v>
      </c>
      <c r="AN50" s="1828">
        <v>0</v>
      </c>
      <c r="AO50" s="1827">
        <v>0</v>
      </c>
      <c r="AP50" s="1828">
        <v>0</v>
      </c>
      <c r="AQ50" s="1828">
        <v>0</v>
      </c>
      <c r="AR50" s="1832">
        <v>0</v>
      </c>
      <c r="AS50" s="1827">
        <v>0</v>
      </c>
      <c r="AT50" s="1828">
        <v>0</v>
      </c>
      <c r="AU50" s="1828">
        <v>0</v>
      </c>
      <c r="AV50" s="1832">
        <v>0</v>
      </c>
      <c r="AW50" s="1830"/>
      <c r="AX50" s="1830"/>
      <c r="AY50" s="1830"/>
      <c r="AZ50" s="1831"/>
      <c r="BA50" s="1831"/>
      <c r="BB50" s="1831"/>
      <c r="BC50" s="1831"/>
      <c r="BD50" s="1831"/>
      <c r="BE50" s="1831"/>
      <c r="BF50" s="1831"/>
      <c r="BG50" s="1831"/>
      <c r="BH50" s="1831"/>
      <c r="BI50" s="1831"/>
      <c r="BJ50" s="1831"/>
      <c r="BK50" s="1831"/>
      <c r="BL50" s="1831"/>
      <c r="BM50" s="1831"/>
    </row>
    <row r="51" spans="1:67" s="12" customFormat="1" ht="15.75">
      <c r="A51" s="741" t="s">
        <v>168</v>
      </c>
      <c r="B51" s="1817">
        <v>0</v>
      </c>
      <c r="C51" s="1817">
        <v>0</v>
      </c>
      <c r="D51" s="1817">
        <v>0</v>
      </c>
      <c r="E51" s="1817">
        <v>0</v>
      </c>
      <c r="F51" s="1817">
        <v>0</v>
      </c>
      <c r="G51" s="1817">
        <v>0</v>
      </c>
      <c r="H51" s="1817">
        <v>0</v>
      </c>
      <c r="I51" s="1817">
        <v>0</v>
      </c>
      <c r="J51" s="1817">
        <v>0</v>
      </c>
      <c r="K51" s="1818">
        <v>0</v>
      </c>
      <c r="L51" s="741" t="s">
        <v>168</v>
      </c>
      <c r="M51" s="1817">
        <v>0</v>
      </c>
      <c r="N51" s="1817">
        <v>2.1570000000000001E-8</v>
      </c>
      <c r="O51" s="1817">
        <v>1.157E-8</v>
      </c>
      <c r="P51" s="1817">
        <v>2.00887E-6</v>
      </c>
      <c r="Q51" s="1817">
        <v>2.2579999999999998E-8</v>
      </c>
      <c r="R51" s="1817">
        <v>2.5030000000000003E-8</v>
      </c>
      <c r="S51" s="1817">
        <v>2.0940492971799998</v>
      </c>
      <c r="T51" s="1817">
        <v>2.3940492890800003</v>
      </c>
      <c r="U51" s="1817">
        <v>2.09404929454</v>
      </c>
      <c r="V51" s="1818">
        <v>14.1227160785</v>
      </c>
      <c r="W51" s="741" t="s">
        <v>168</v>
      </c>
      <c r="X51" s="1817">
        <v>37.69666065925</v>
      </c>
      <c r="Y51" s="1817">
        <v>0.8</v>
      </c>
      <c r="Z51" s="1817">
        <v>0</v>
      </c>
      <c r="AA51" s="1817">
        <v>0</v>
      </c>
      <c r="AB51" s="1817">
        <v>0</v>
      </c>
      <c r="AC51" s="1817">
        <v>59.356989449620002</v>
      </c>
      <c r="AD51" s="1817">
        <v>99.901013758020014</v>
      </c>
      <c r="AE51" s="1818">
        <v>27.102222027020002</v>
      </c>
      <c r="AF51" s="731" t="s">
        <v>161</v>
      </c>
      <c r="AG51" s="1833">
        <v>0</v>
      </c>
      <c r="AH51" s="1834">
        <v>0</v>
      </c>
      <c r="AI51" s="1834">
        <v>0</v>
      </c>
      <c r="AJ51" s="1834">
        <v>0</v>
      </c>
      <c r="AK51" s="1834">
        <v>0</v>
      </c>
      <c r="AL51" s="1835">
        <v>0</v>
      </c>
      <c r="AM51" s="1836">
        <v>0</v>
      </c>
      <c r="AN51" s="1837">
        <v>0</v>
      </c>
      <c r="AO51" s="1838">
        <v>0</v>
      </c>
      <c r="AP51" s="1837">
        <v>0</v>
      </c>
      <c r="AQ51" s="1837">
        <v>0</v>
      </c>
      <c r="AR51" s="1839">
        <v>0</v>
      </c>
      <c r="AS51" s="1838">
        <v>0</v>
      </c>
      <c r="AT51" s="1837">
        <v>0</v>
      </c>
      <c r="AU51" s="1837">
        <v>0</v>
      </c>
      <c r="AV51" s="1839">
        <v>0</v>
      </c>
      <c r="AW51" s="1830"/>
      <c r="AX51" s="1830"/>
      <c r="AY51" s="1830"/>
      <c r="AZ51" s="1831"/>
      <c r="BA51" s="1831"/>
      <c r="BB51" s="1831"/>
      <c r="BC51" s="1831"/>
      <c r="BD51" s="1831"/>
      <c r="BE51" s="1831"/>
      <c r="BF51" s="1831"/>
      <c r="BG51" s="1831"/>
      <c r="BH51" s="1831"/>
      <c r="BI51" s="1831"/>
      <c r="BJ51" s="1831"/>
      <c r="BK51" s="1831"/>
      <c r="BL51" s="1831"/>
      <c r="BM51" s="1831"/>
    </row>
    <row r="52" spans="1:67" s="12" customFormat="1" ht="15.75">
      <c r="A52" s="741" t="s">
        <v>169</v>
      </c>
      <c r="B52" s="1817">
        <v>0</v>
      </c>
      <c r="C52" s="1817">
        <v>0</v>
      </c>
      <c r="D52" s="1817">
        <v>0</v>
      </c>
      <c r="E52" s="1817">
        <v>0</v>
      </c>
      <c r="F52" s="1817">
        <v>0</v>
      </c>
      <c r="G52" s="1817">
        <v>0</v>
      </c>
      <c r="H52" s="1817">
        <v>0</v>
      </c>
      <c r="I52" s="1817">
        <v>0</v>
      </c>
      <c r="J52" s="1817">
        <v>0</v>
      </c>
      <c r="K52" s="1818">
        <v>0</v>
      </c>
      <c r="L52" s="741" t="s">
        <v>169</v>
      </c>
      <c r="M52" s="1817">
        <v>0</v>
      </c>
      <c r="N52" s="1817">
        <v>7.6342622400000001E-3</v>
      </c>
      <c r="O52" s="1817">
        <v>5.996338280000001E-3</v>
      </c>
      <c r="P52" s="1817">
        <v>1.6783091299999999E-3</v>
      </c>
      <c r="Q52" s="1817">
        <v>6.6040060199999999E-3</v>
      </c>
      <c r="R52" s="1817">
        <v>6.4425579199999996E-3</v>
      </c>
      <c r="S52" s="1817">
        <v>4.8489474000000003E-3</v>
      </c>
      <c r="T52" s="1817">
        <v>8.0386591999999993E-3</v>
      </c>
      <c r="U52" s="1817">
        <v>4.7691412549999992E-2</v>
      </c>
      <c r="V52" s="1818">
        <v>2.2560813650000001E-2</v>
      </c>
      <c r="W52" s="741" t="s">
        <v>169</v>
      </c>
      <c r="X52" s="1844">
        <v>2.6736554769999997E-2</v>
      </c>
      <c r="Y52" s="1844">
        <v>0</v>
      </c>
      <c r="Z52" s="1844">
        <v>0</v>
      </c>
      <c r="AA52" s="1817">
        <v>0</v>
      </c>
      <c r="AB52" s="1817">
        <v>0</v>
      </c>
      <c r="AC52" s="1817">
        <v>0.11827694786</v>
      </c>
      <c r="AD52" s="1817">
        <v>0.11512552611</v>
      </c>
      <c r="AE52" s="1818">
        <v>0.14397833536000001</v>
      </c>
      <c r="AF52" s="731" t="s">
        <v>162</v>
      </c>
      <c r="AG52" s="1842">
        <v>0</v>
      </c>
      <c r="AH52" s="1835">
        <v>0</v>
      </c>
      <c r="AI52" s="1835">
        <v>0</v>
      </c>
      <c r="AJ52" s="1835">
        <v>0</v>
      </c>
      <c r="AK52" s="1835">
        <v>0</v>
      </c>
      <c r="AL52" s="1824">
        <v>0</v>
      </c>
      <c r="AM52" s="1825">
        <v>0</v>
      </c>
      <c r="AN52" s="1828">
        <v>0</v>
      </c>
      <c r="AO52" s="1827">
        <v>0</v>
      </c>
      <c r="AP52" s="1828">
        <v>0</v>
      </c>
      <c r="AQ52" s="1828">
        <v>0</v>
      </c>
      <c r="AR52" s="1832">
        <v>0</v>
      </c>
      <c r="AS52" s="1827">
        <v>0</v>
      </c>
      <c r="AT52" s="1828">
        <v>0</v>
      </c>
      <c r="AU52" s="1828">
        <v>0</v>
      </c>
      <c r="AV52" s="1832">
        <v>0</v>
      </c>
      <c r="AW52" s="1830"/>
      <c r="AX52" s="1830"/>
      <c r="AY52" s="1830"/>
      <c r="AZ52" s="1831"/>
      <c r="BA52" s="1831"/>
      <c r="BB52" s="1831"/>
      <c r="BC52" s="1831"/>
      <c r="BD52" s="1831"/>
      <c r="BE52" s="1831"/>
      <c r="BF52" s="1831"/>
      <c r="BG52" s="1831"/>
      <c r="BH52" s="1831"/>
      <c r="BI52" s="1831"/>
      <c r="BJ52" s="1831"/>
      <c r="BK52" s="1831"/>
      <c r="BL52" s="1831"/>
      <c r="BM52" s="1831"/>
    </row>
    <row r="53" spans="1:67" s="12" customFormat="1" ht="15.75">
      <c r="A53" s="741" t="s">
        <v>170</v>
      </c>
      <c r="B53" s="1817">
        <v>0</v>
      </c>
      <c r="C53" s="1817">
        <v>0</v>
      </c>
      <c r="D53" s="1817">
        <v>0</v>
      </c>
      <c r="E53" s="1817">
        <v>0</v>
      </c>
      <c r="F53" s="1817">
        <v>0</v>
      </c>
      <c r="G53" s="1817">
        <v>0</v>
      </c>
      <c r="H53" s="1817">
        <v>0</v>
      </c>
      <c r="I53" s="1817">
        <v>0</v>
      </c>
      <c r="J53" s="1817">
        <v>0</v>
      </c>
      <c r="K53" s="1818">
        <v>0</v>
      </c>
      <c r="L53" s="741" t="s">
        <v>170</v>
      </c>
      <c r="M53" s="1817">
        <v>0</v>
      </c>
      <c r="N53" s="1817">
        <v>0</v>
      </c>
      <c r="O53" s="1817">
        <v>0</v>
      </c>
      <c r="P53" s="1817">
        <v>0</v>
      </c>
      <c r="Q53" s="1817">
        <v>0</v>
      </c>
      <c r="R53" s="1817">
        <v>0</v>
      </c>
      <c r="S53" s="1817">
        <v>0</v>
      </c>
      <c r="T53" s="1817">
        <v>0</v>
      </c>
      <c r="U53" s="1817">
        <v>0</v>
      </c>
      <c r="V53" s="1818">
        <v>0</v>
      </c>
      <c r="W53" s="741" t="s">
        <v>170</v>
      </c>
      <c r="X53" s="1817">
        <v>0</v>
      </c>
      <c r="Y53" s="1817">
        <v>0</v>
      </c>
      <c r="Z53" s="1817">
        <v>0</v>
      </c>
      <c r="AA53" s="1817">
        <v>7.8974283499999992E-3</v>
      </c>
      <c r="AB53" s="1817">
        <v>0</v>
      </c>
      <c r="AC53" s="1817">
        <v>0</v>
      </c>
      <c r="AD53" s="1817">
        <v>2.3919816046999998</v>
      </c>
      <c r="AE53" s="1818">
        <v>2.0384462859900001</v>
      </c>
      <c r="AF53" s="731" t="s">
        <v>1337</v>
      </c>
      <c r="AG53" s="1842">
        <v>0.30654896011999999</v>
      </c>
      <c r="AH53" s="1835">
        <v>39.038755521630002</v>
      </c>
      <c r="AI53" s="1835">
        <v>6.0254556955400007</v>
      </c>
      <c r="AJ53" s="1835">
        <v>1.4622466571100001</v>
      </c>
      <c r="AK53" s="1835">
        <v>2.16247205E-2</v>
      </c>
      <c r="AL53" s="1835">
        <v>1.0000000000000001E-11</v>
      </c>
      <c r="AM53" s="1836">
        <v>79.371517646179981</v>
      </c>
      <c r="AN53" s="1837">
        <v>457.97098750662002</v>
      </c>
      <c r="AO53" s="1838">
        <v>1774.4443005669598</v>
      </c>
      <c r="AP53" s="1837">
        <v>1071.0176112821</v>
      </c>
      <c r="AQ53" s="1837">
        <v>1831.8907365714099</v>
      </c>
      <c r="AR53" s="1839">
        <v>178.6382356437</v>
      </c>
      <c r="AS53" s="1838">
        <v>2470.1794791288103</v>
      </c>
      <c r="AT53" s="1837">
        <v>360.67541287421</v>
      </c>
      <c r="AU53" s="1837">
        <v>215.30742032752002</v>
      </c>
      <c r="AV53" s="1839">
        <v>0.77363395455999995</v>
      </c>
      <c r="AW53" s="1830"/>
      <c r="AX53" s="1830"/>
      <c r="AY53" s="1830"/>
      <c r="AZ53" s="1831"/>
      <c r="BA53" s="1831"/>
      <c r="BB53" s="1831"/>
      <c r="BC53" s="1831"/>
      <c r="BD53" s="1831"/>
      <c r="BE53" s="1831"/>
      <c r="BF53" s="1831"/>
      <c r="BG53" s="1831"/>
      <c r="BH53" s="1831"/>
      <c r="BI53" s="1831"/>
      <c r="BJ53" s="1831"/>
      <c r="BK53" s="1831"/>
      <c r="BL53" s="1831"/>
      <c r="BM53" s="1831"/>
    </row>
    <row r="54" spans="1:67" s="12" customFormat="1" ht="15.75">
      <c r="A54" s="737" t="s">
        <v>171</v>
      </c>
      <c r="B54" s="1817">
        <v>0</v>
      </c>
      <c r="C54" s="1817">
        <v>0</v>
      </c>
      <c r="D54" s="1817">
        <v>0</v>
      </c>
      <c r="E54" s="1817">
        <v>0</v>
      </c>
      <c r="F54" s="1817">
        <v>0</v>
      </c>
      <c r="G54" s="1817">
        <v>0</v>
      </c>
      <c r="H54" s="1817">
        <v>0</v>
      </c>
      <c r="I54" s="1817">
        <v>0</v>
      </c>
      <c r="J54" s="1817">
        <v>0</v>
      </c>
      <c r="K54" s="1818">
        <v>0</v>
      </c>
      <c r="L54" s="737" t="s">
        <v>171</v>
      </c>
      <c r="M54" s="1817">
        <v>0</v>
      </c>
      <c r="N54" s="1817">
        <v>12.798650056750001</v>
      </c>
      <c r="O54" s="1817">
        <v>9.9356253155700003</v>
      </c>
      <c r="P54" s="1817">
        <v>5.8771029103199997</v>
      </c>
      <c r="Q54" s="1817">
        <v>3.8743921779599999</v>
      </c>
      <c r="R54" s="1817">
        <v>6.7220488003299996</v>
      </c>
      <c r="S54" s="1817">
        <v>0.78568356270000006</v>
      </c>
      <c r="T54" s="1817">
        <v>3.2596358846299998</v>
      </c>
      <c r="U54" s="1817">
        <v>1.1023678536700001</v>
      </c>
      <c r="V54" s="1818">
        <v>1.73491325841</v>
      </c>
      <c r="W54" s="737" t="s">
        <v>171</v>
      </c>
      <c r="X54" s="1817">
        <v>1.3767445729400001</v>
      </c>
      <c r="Y54" s="1817">
        <v>0.1482</v>
      </c>
      <c r="Z54" s="1817">
        <v>7.9000000000000008E-3</v>
      </c>
      <c r="AA54" s="1817">
        <v>72.805071208979996</v>
      </c>
      <c r="AB54" s="1817">
        <v>55.831400000000002</v>
      </c>
      <c r="AC54" s="1817">
        <v>2547.3422309133798</v>
      </c>
      <c r="AD54" s="1817">
        <v>3536.15510521538</v>
      </c>
      <c r="AE54" s="1818">
        <v>4928.5376243036608</v>
      </c>
      <c r="AF54" s="729"/>
      <c r="AG54" s="1833"/>
      <c r="AH54" s="1834"/>
      <c r="AI54" s="1834"/>
      <c r="AJ54" s="1834"/>
      <c r="AK54" s="1834"/>
      <c r="AL54" s="1835"/>
      <c r="AM54" s="1836"/>
      <c r="AN54" s="1837"/>
      <c r="AO54" s="1838"/>
      <c r="AP54" s="1837"/>
      <c r="AQ54" s="1837"/>
      <c r="AR54" s="1839"/>
      <c r="AS54" s="1838"/>
      <c r="AT54" s="1837"/>
      <c r="AU54" s="1837"/>
      <c r="AV54" s="1839"/>
      <c r="AW54" s="1830"/>
      <c r="AX54" s="1830"/>
      <c r="AY54" s="1830"/>
      <c r="AZ54" s="1831"/>
      <c r="BA54" s="1831"/>
      <c r="BB54" s="1831"/>
      <c r="BC54" s="1831"/>
      <c r="BD54" s="1831"/>
      <c r="BE54" s="1831"/>
      <c r="BF54" s="1831"/>
      <c r="BG54" s="1831"/>
      <c r="BH54" s="1831"/>
      <c r="BI54" s="1831"/>
      <c r="BJ54" s="1831"/>
      <c r="BK54" s="1831"/>
      <c r="BL54" s="1831"/>
      <c r="BM54" s="1831"/>
    </row>
    <row r="55" spans="1:67" s="12" customFormat="1" ht="15.75">
      <c r="A55" s="737"/>
      <c r="B55" s="1817"/>
      <c r="C55" s="1817"/>
      <c r="D55" s="1817"/>
      <c r="E55" s="1817"/>
      <c r="F55" s="1817"/>
      <c r="G55" s="1817"/>
      <c r="H55" s="1817"/>
      <c r="I55" s="1817"/>
      <c r="J55" s="1817"/>
      <c r="K55" s="1818"/>
      <c r="L55" s="737"/>
      <c r="M55" s="1817"/>
      <c r="N55" s="1817"/>
      <c r="O55" s="1817"/>
      <c r="P55" s="1817"/>
      <c r="Q55" s="1817"/>
      <c r="R55" s="1817"/>
      <c r="S55" s="1817"/>
      <c r="T55" s="1817"/>
      <c r="U55" s="1817"/>
      <c r="V55" s="1818"/>
      <c r="W55" s="737" t="s">
        <v>809</v>
      </c>
      <c r="X55" s="1817">
        <v>0</v>
      </c>
      <c r="Y55" s="1817">
        <v>0</v>
      </c>
      <c r="Z55" s="1817">
        <v>0</v>
      </c>
      <c r="AA55" s="1817">
        <v>0</v>
      </c>
      <c r="AB55" s="1817">
        <v>0</v>
      </c>
      <c r="AC55" s="1817">
        <v>0</v>
      </c>
      <c r="AD55" s="1817">
        <v>0</v>
      </c>
      <c r="AE55" s="1818">
        <v>0</v>
      </c>
      <c r="AF55" s="726" t="s">
        <v>163</v>
      </c>
      <c r="AG55" s="1842">
        <v>25.225474788780001</v>
      </c>
      <c r="AH55" s="1835">
        <v>2.2499999999999998E-5</v>
      </c>
      <c r="AI55" s="1835">
        <v>0</v>
      </c>
      <c r="AJ55" s="1835">
        <v>0.31153139233999999</v>
      </c>
      <c r="AK55" s="1835">
        <v>4.7572689932799994</v>
      </c>
      <c r="AL55" s="1835">
        <v>0</v>
      </c>
      <c r="AM55" s="1836">
        <v>0</v>
      </c>
      <c r="AN55" s="1837">
        <v>0</v>
      </c>
      <c r="AO55" s="1838">
        <v>0</v>
      </c>
      <c r="AP55" s="1837">
        <v>0</v>
      </c>
      <c r="AQ55" s="1837">
        <v>0</v>
      </c>
      <c r="AR55" s="1839">
        <v>0</v>
      </c>
      <c r="AS55" s="1838">
        <v>0</v>
      </c>
      <c r="AT55" s="1837">
        <v>0</v>
      </c>
      <c r="AU55" s="1837">
        <v>0</v>
      </c>
      <c r="AV55" s="1839">
        <v>1.2740046900000001E-2</v>
      </c>
      <c r="AW55" s="1830"/>
      <c r="AX55" s="1830"/>
      <c r="AY55" s="1830"/>
      <c r="AZ55" s="1831"/>
      <c r="BA55" s="1831"/>
      <c r="BB55" s="1831"/>
      <c r="BC55" s="1831"/>
      <c r="BD55" s="1831"/>
      <c r="BE55" s="1831"/>
      <c r="BF55" s="1831"/>
      <c r="BG55" s="1831"/>
      <c r="BH55" s="1831"/>
      <c r="BI55" s="1831"/>
      <c r="BJ55" s="1831"/>
      <c r="BK55" s="1831"/>
      <c r="BL55" s="1831"/>
      <c r="BM55" s="1831"/>
    </row>
    <row r="56" spans="1:67" s="12" customFormat="1" ht="15.75">
      <c r="A56" s="737"/>
      <c r="B56" s="1817"/>
      <c r="C56" s="1817"/>
      <c r="D56" s="1817"/>
      <c r="E56" s="1817"/>
      <c r="F56" s="1817"/>
      <c r="G56" s="1817"/>
      <c r="H56" s="1817"/>
      <c r="I56" s="1817"/>
      <c r="J56" s="1817"/>
      <c r="K56" s="1818"/>
      <c r="L56" s="737"/>
      <c r="M56" s="1817"/>
      <c r="N56" s="1817"/>
      <c r="O56" s="1817"/>
      <c r="P56" s="1817"/>
      <c r="Q56" s="1817"/>
      <c r="R56" s="1817"/>
      <c r="S56" s="1817"/>
      <c r="T56" s="1817"/>
      <c r="U56" s="1817"/>
      <c r="V56" s="1818"/>
      <c r="W56" s="749" t="s">
        <v>810</v>
      </c>
      <c r="X56" s="1817">
        <v>0</v>
      </c>
      <c r="Y56" s="1817">
        <v>0</v>
      </c>
      <c r="Z56" s="1817">
        <v>0</v>
      </c>
      <c r="AA56" s="1817">
        <v>362.82358565400006</v>
      </c>
      <c r="AB56" s="1817">
        <v>0</v>
      </c>
      <c r="AC56" s="1817">
        <v>569.66282124000008</v>
      </c>
      <c r="AD56" s="1817">
        <v>0</v>
      </c>
      <c r="AE56" s="1818">
        <v>1224.0680309879401</v>
      </c>
      <c r="AF56" s="731" t="s">
        <v>1338</v>
      </c>
      <c r="AG56" s="1833">
        <v>25.225474788780001</v>
      </c>
      <c r="AH56" s="1834">
        <v>2.2499999999999998E-5</v>
      </c>
      <c r="AI56" s="1834">
        <v>0</v>
      </c>
      <c r="AJ56" s="1834">
        <v>0.31153139233999999</v>
      </c>
      <c r="AK56" s="1834">
        <v>4.7572689932799994</v>
      </c>
      <c r="AL56" s="1835">
        <v>0</v>
      </c>
      <c r="AM56" s="1836">
        <v>0</v>
      </c>
      <c r="AN56" s="1837">
        <v>0</v>
      </c>
      <c r="AO56" s="1838">
        <v>0</v>
      </c>
      <c r="AP56" s="1837">
        <v>0</v>
      </c>
      <c r="AQ56" s="1837">
        <v>0</v>
      </c>
      <c r="AR56" s="1839">
        <v>0</v>
      </c>
      <c r="AS56" s="1838">
        <v>0</v>
      </c>
      <c r="AT56" s="1837">
        <v>0</v>
      </c>
      <c r="AU56" s="1837">
        <v>0</v>
      </c>
      <c r="AV56" s="1839">
        <v>1.2740046900000001E-2</v>
      </c>
      <c r="AW56" s="1830"/>
      <c r="AX56" s="1830"/>
      <c r="AY56" s="1830"/>
      <c r="AZ56" s="1831"/>
      <c r="BA56" s="1831"/>
      <c r="BB56" s="1831"/>
      <c r="BC56" s="1831"/>
      <c r="BD56" s="1831"/>
      <c r="BE56" s="1831"/>
      <c r="BF56" s="1831"/>
      <c r="BG56" s="1831"/>
      <c r="BH56" s="1831"/>
      <c r="BI56" s="1845"/>
      <c r="BJ56" s="1845"/>
      <c r="BK56" s="1845"/>
      <c r="BL56" s="1845"/>
      <c r="BM56" s="1845"/>
      <c r="BN56" s="1846"/>
      <c r="BO56" s="1846"/>
    </row>
    <row r="57" spans="1:67" s="12" customFormat="1" ht="15.75">
      <c r="A57" s="737"/>
      <c r="B57" s="1817"/>
      <c r="C57" s="1817"/>
      <c r="D57" s="1817"/>
      <c r="E57" s="1817"/>
      <c r="F57" s="1817"/>
      <c r="G57" s="1817"/>
      <c r="H57" s="1817"/>
      <c r="I57" s="1817"/>
      <c r="J57" s="1817"/>
      <c r="K57" s="1818"/>
      <c r="L57" s="737"/>
      <c r="M57" s="1817"/>
      <c r="N57" s="1817"/>
      <c r="O57" s="1817"/>
      <c r="P57" s="1817"/>
      <c r="Q57" s="1817"/>
      <c r="R57" s="1817"/>
      <c r="S57" s="1817"/>
      <c r="T57" s="1817"/>
      <c r="U57" s="1817"/>
      <c r="V57" s="1818"/>
      <c r="W57" s="749" t="s">
        <v>811</v>
      </c>
      <c r="X57" s="1817">
        <v>0</v>
      </c>
      <c r="Y57" s="1817">
        <v>0</v>
      </c>
      <c r="Z57" s="1817">
        <v>0</v>
      </c>
      <c r="AA57" s="1817">
        <v>428.52101434599996</v>
      </c>
      <c r="AB57" s="1817">
        <v>0</v>
      </c>
      <c r="AC57" s="1817">
        <v>672.81317876000003</v>
      </c>
      <c r="AD57" s="1817">
        <v>0</v>
      </c>
      <c r="AE57" s="1818">
        <v>1445.71327501206</v>
      </c>
      <c r="AF57" s="731" t="s">
        <v>165</v>
      </c>
      <c r="AG57" s="1833">
        <v>0</v>
      </c>
      <c r="AH57" s="1834">
        <v>0</v>
      </c>
      <c r="AI57" s="1834">
        <v>0</v>
      </c>
      <c r="AJ57" s="1834">
        <v>0</v>
      </c>
      <c r="AK57" s="1834">
        <v>0</v>
      </c>
      <c r="AL57" s="1835">
        <v>0</v>
      </c>
      <c r="AM57" s="1836">
        <v>0</v>
      </c>
      <c r="AN57" s="1837">
        <v>0</v>
      </c>
      <c r="AO57" s="1838">
        <v>0</v>
      </c>
      <c r="AP57" s="1837">
        <v>0</v>
      </c>
      <c r="AQ57" s="1837">
        <v>0</v>
      </c>
      <c r="AR57" s="1839">
        <v>0</v>
      </c>
      <c r="AS57" s="1838">
        <v>0</v>
      </c>
      <c r="AT57" s="1837">
        <v>0</v>
      </c>
      <c r="AU57" s="1837">
        <v>0</v>
      </c>
      <c r="AV57" s="1839">
        <v>0</v>
      </c>
      <c r="AW57" s="1830"/>
      <c r="AX57" s="1830"/>
      <c r="AY57" s="1830"/>
      <c r="AZ57" s="1831"/>
      <c r="BA57" s="1831"/>
      <c r="BB57" s="1831"/>
      <c r="BC57" s="1831"/>
      <c r="BD57" s="1831"/>
      <c r="BE57" s="1831"/>
      <c r="BF57" s="1831"/>
      <c r="BG57" s="1831"/>
      <c r="BH57" s="1831"/>
      <c r="BI57" s="1845"/>
      <c r="BJ57" s="1845"/>
      <c r="BK57" s="1845"/>
      <c r="BL57" s="1845"/>
      <c r="BM57" s="1845"/>
      <c r="BN57" s="1846"/>
      <c r="BO57" s="1846"/>
    </row>
    <row r="58" spans="1:67" s="12" customFormat="1" ht="15.75">
      <c r="A58" s="737"/>
      <c r="B58" s="1817"/>
      <c r="C58" s="1817"/>
      <c r="D58" s="1817"/>
      <c r="E58" s="1817"/>
      <c r="F58" s="1817"/>
      <c r="G58" s="1817"/>
      <c r="H58" s="1817"/>
      <c r="I58" s="1817"/>
      <c r="J58" s="1817"/>
      <c r="K58" s="1818"/>
      <c r="L58" s="737"/>
      <c r="M58" s="1817"/>
      <c r="N58" s="1817"/>
      <c r="O58" s="1817"/>
      <c r="P58" s="1817"/>
      <c r="Q58" s="1817"/>
      <c r="R58" s="1817"/>
      <c r="S58" s="1817"/>
      <c r="T58" s="1817"/>
      <c r="U58" s="1817"/>
      <c r="V58" s="1818"/>
      <c r="W58" s="750"/>
      <c r="X58" s="1817"/>
      <c r="Y58" s="1817"/>
      <c r="Z58" s="1817"/>
      <c r="AA58" s="1817"/>
      <c r="AB58" s="1817"/>
      <c r="AC58" s="1817"/>
      <c r="AD58" s="1817"/>
      <c r="AE58" s="1818"/>
      <c r="AF58" s="726"/>
      <c r="AG58" s="1840"/>
      <c r="AH58" s="1841"/>
      <c r="AI58" s="1841"/>
      <c r="AJ58" s="1841"/>
      <c r="AK58" s="1841"/>
      <c r="AL58" s="1824"/>
      <c r="AM58" s="1825"/>
      <c r="AN58" s="1828"/>
      <c r="AO58" s="1827"/>
      <c r="AP58" s="1828"/>
      <c r="AQ58" s="1828"/>
      <c r="AR58" s="1832"/>
      <c r="AS58" s="1827"/>
      <c r="AT58" s="1828"/>
      <c r="AU58" s="1828"/>
      <c r="AV58" s="1832"/>
      <c r="AW58" s="1830"/>
      <c r="AX58" s="1830"/>
      <c r="AY58" s="1830"/>
      <c r="AZ58" s="1831"/>
      <c r="BA58" s="1831"/>
      <c r="BB58" s="1831"/>
      <c r="BC58" s="1831"/>
      <c r="BD58" s="1831"/>
      <c r="BE58" s="1831"/>
      <c r="BF58" s="1831"/>
      <c r="BG58" s="1831"/>
      <c r="BH58" s="1831"/>
      <c r="BI58" s="1845"/>
      <c r="BJ58" s="1845"/>
      <c r="BK58" s="1845"/>
      <c r="BL58" s="1845"/>
      <c r="BM58" s="1845"/>
    </row>
    <row r="59" spans="1:67" s="1843" customFormat="1" ht="15.75">
      <c r="A59" s="737" t="s">
        <v>172</v>
      </c>
      <c r="B59" s="1817">
        <v>0</v>
      </c>
      <c r="C59" s="1817">
        <v>0</v>
      </c>
      <c r="D59" s="1817">
        <v>0</v>
      </c>
      <c r="E59" s="1817">
        <v>0</v>
      </c>
      <c r="F59" s="1817">
        <v>0</v>
      </c>
      <c r="G59" s="1817">
        <v>0</v>
      </c>
      <c r="H59" s="1817">
        <v>0</v>
      </c>
      <c r="I59" s="1817">
        <v>0</v>
      </c>
      <c r="J59" s="1817">
        <v>0</v>
      </c>
      <c r="K59" s="1818">
        <v>0</v>
      </c>
      <c r="L59" s="737" t="s">
        <v>172</v>
      </c>
      <c r="M59" s="1817">
        <v>0</v>
      </c>
      <c r="N59" s="1817">
        <v>9.9661000000000008</v>
      </c>
      <c r="O59" s="1817">
        <v>14.2995</v>
      </c>
      <c r="P59" s="1817">
        <v>15.6722</v>
      </c>
      <c r="Q59" s="1817">
        <v>14.725200000000001</v>
      </c>
      <c r="R59" s="1817">
        <v>32.422899999999998</v>
      </c>
      <c r="S59" s="1817">
        <v>118.11069999999999</v>
      </c>
      <c r="T59" s="1817">
        <v>149.50800000000001</v>
      </c>
      <c r="U59" s="1817">
        <v>45.905300000000004</v>
      </c>
      <c r="V59" s="1818">
        <v>133.22800000000001</v>
      </c>
      <c r="W59" s="737" t="s">
        <v>172</v>
      </c>
      <c r="X59" s="1817">
        <v>224.46710000000002</v>
      </c>
      <c r="Y59" s="1817">
        <v>147.39849999999998</v>
      </c>
      <c r="Z59" s="1817">
        <v>5.8905999999999912</v>
      </c>
      <c r="AA59" s="1817">
        <v>0</v>
      </c>
      <c r="AB59" s="1817">
        <v>0</v>
      </c>
      <c r="AC59" s="1817">
        <v>0</v>
      </c>
      <c r="AD59" s="1817">
        <v>0</v>
      </c>
      <c r="AE59" s="1818">
        <v>0</v>
      </c>
      <c r="AF59" s="726" t="s">
        <v>166</v>
      </c>
      <c r="AG59" s="1833">
        <v>4133.1083839585599</v>
      </c>
      <c r="AH59" s="1834">
        <v>3548.7770850824595</v>
      </c>
      <c r="AI59" s="1834">
        <v>4195.0487447539708</v>
      </c>
      <c r="AJ59" s="1834">
        <v>4307.7308810533696</v>
      </c>
      <c r="AK59" s="1834">
        <v>2967.2392812053999</v>
      </c>
      <c r="AL59" s="1835">
        <v>3064.06344435242</v>
      </c>
      <c r="AM59" s="1836">
        <v>4167.0492897642007</v>
      </c>
      <c r="AN59" s="1837">
        <v>5107.47327010566</v>
      </c>
      <c r="AO59" s="1838">
        <v>5367.3924476236198</v>
      </c>
      <c r="AP59" s="1837">
        <v>5312.3792879539606</v>
      </c>
      <c r="AQ59" s="1837">
        <v>5853.7990316270607</v>
      </c>
      <c r="AR59" s="1839">
        <v>6230.9335567769103</v>
      </c>
      <c r="AS59" s="1838">
        <v>6365.714182168741</v>
      </c>
      <c r="AT59" s="1837">
        <v>6581.5383896492895</v>
      </c>
      <c r="AU59" s="1837">
        <v>7106.3986181087703</v>
      </c>
      <c r="AV59" s="1839">
        <v>7782.6787937736608</v>
      </c>
      <c r="AW59" s="1830"/>
      <c r="AX59" s="1830"/>
      <c r="AY59" s="1830"/>
      <c r="AZ59" s="1831"/>
      <c r="BA59" s="1831"/>
      <c r="BB59" s="1831"/>
      <c r="BC59" s="1831"/>
      <c r="BD59" s="1831"/>
      <c r="BE59" s="1831"/>
      <c r="BF59" s="1831"/>
      <c r="BG59" s="1831"/>
      <c r="BH59" s="1831"/>
      <c r="BI59" s="1831"/>
      <c r="BJ59" s="1831"/>
      <c r="BK59" s="1831"/>
      <c r="BL59" s="1831"/>
      <c r="BM59" s="1831"/>
    </row>
    <row r="60" spans="1:67" s="12" customFormat="1" ht="15.75">
      <c r="A60" s="737" t="s">
        <v>173</v>
      </c>
      <c r="B60" s="1815">
        <v>9.0999999999999998E-2</v>
      </c>
      <c r="C60" s="1815">
        <v>0.109</v>
      </c>
      <c r="D60" s="1815">
        <v>0.129</v>
      </c>
      <c r="E60" s="1815">
        <v>0.16400000000000001</v>
      </c>
      <c r="F60" s="1815">
        <v>0.19900000000000001</v>
      </c>
      <c r="G60" s="1815">
        <v>0.23499999999999999</v>
      </c>
      <c r="H60" s="1815">
        <v>0.27300000000000002</v>
      </c>
      <c r="I60" s="1815">
        <v>0.33400000000000002</v>
      </c>
      <c r="J60" s="1815">
        <v>0.33400000000000002</v>
      </c>
      <c r="K60" s="1816">
        <v>0.64600000000000002</v>
      </c>
      <c r="L60" s="737" t="s">
        <v>173</v>
      </c>
      <c r="M60" s="1815">
        <v>1.9930000000000001</v>
      </c>
      <c r="N60" s="1815">
        <v>30.343381298800004</v>
      </c>
      <c r="O60" s="1815">
        <v>61.527682166469994</v>
      </c>
      <c r="P60" s="1815">
        <v>72.496684205290009</v>
      </c>
      <c r="Q60" s="1815">
        <v>71.428929079750006</v>
      </c>
      <c r="R60" s="1815">
        <v>64.671789149109998</v>
      </c>
      <c r="S60" s="1815">
        <v>68.442468843690008</v>
      </c>
      <c r="T60" s="1815">
        <v>80.368634434070003</v>
      </c>
      <c r="U60" s="1815">
        <v>238.4094270635</v>
      </c>
      <c r="V60" s="1816">
        <v>195.46993578336</v>
      </c>
      <c r="W60" s="737" t="s">
        <v>173</v>
      </c>
      <c r="X60" s="1815">
        <v>170.65380515497998</v>
      </c>
      <c r="Y60" s="1815">
        <v>70.553100000000001</v>
      </c>
      <c r="Z60" s="1815">
        <v>353.19692000000003</v>
      </c>
      <c r="AA60" s="1815">
        <v>553.42603393341994</v>
      </c>
      <c r="AB60" s="1815">
        <v>710.11438999999996</v>
      </c>
      <c r="AC60" s="1815">
        <v>319.97747534672999</v>
      </c>
      <c r="AD60" s="1815">
        <v>261.57717237587002</v>
      </c>
      <c r="AE60" s="1816">
        <v>602.45008628740004</v>
      </c>
      <c r="AF60" s="726" t="s">
        <v>1339</v>
      </c>
      <c r="AG60" s="1833">
        <v>972.37573415856991</v>
      </c>
      <c r="AH60" s="1834">
        <v>786.43799588941999</v>
      </c>
      <c r="AI60" s="1834">
        <v>928.8953446825501</v>
      </c>
      <c r="AJ60" s="1834">
        <v>545.52021668475004</v>
      </c>
      <c r="AK60" s="1834">
        <v>256.94160345684003</v>
      </c>
      <c r="AL60" s="1835">
        <v>304.24613479489</v>
      </c>
      <c r="AM60" s="1836">
        <v>322.72043782333998</v>
      </c>
      <c r="AN60" s="1837">
        <v>609.47770526959005</v>
      </c>
      <c r="AO60" s="1838">
        <v>776.57996441416003</v>
      </c>
      <c r="AP60" s="1837">
        <v>702.91810582590995</v>
      </c>
      <c r="AQ60" s="1837">
        <v>994.31694420883002</v>
      </c>
      <c r="AR60" s="1839">
        <v>933.97251121530007</v>
      </c>
      <c r="AS60" s="1838">
        <v>1027.3169048846701</v>
      </c>
      <c r="AT60" s="1837">
        <v>508.88000361146999</v>
      </c>
      <c r="AU60" s="1837">
        <v>952.62383153777</v>
      </c>
      <c r="AV60" s="1839">
        <v>1659.9559492380802</v>
      </c>
      <c r="AW60" s="1830"/>
      <c r="AX60" s="1830"/>
      <c r="AY60" s="1830"/>
      <c r="AZ60" s="1831"/>
      <c r="BA60" s="1831"/>
      <c r="BB60" s="1831"/>
      <c r="BC60" s="1831"/>
      <c r="BD60" s="1831"/>
      <c r="BE60" s="1831"/>
      <c r="BF60" s="1831"/>
      <c r="BG60" s="1831"/>
      <c r="BH60" s="1831"/>
      <c r="BI60" s="1831"/>
      <c r="BJ60" s="1831"/>
      <c r="BK60" s="1831"/>
      <c r="BL60" s="1831"/>
      <c r="BM60" s="1831"/>
    </row>
    <row r="61" spans="1:67" s="12" customFormat="1" ht="15.75">
      <c r="A61" s="737" t="s">
        <v>174</v>
      </c>
      <c r="B61" s="1817">
        <v>0</v>
      </c>
      <c r="C61" s="1817">
        <v>0</v>
      </c>
      <c r="D61" s="1817">
        <v>0</v>
      </c>
      <c r="E61" s="1817">
        <v>0</v>
      </c>
      <c r="F61" s="1817">
        <v>0</v>
      </c>
      <c r="G61" s="1817">
        <v>0</v>
      </c>
      <c r="H61" s="1817">
        <v>0</v>
      </c>
      <c r="I61" s="1817">
        <v>0</v>
      </c>
      <c r="J61" s="1817">
        <v>0</v>
      </c>
      <c r="K61" s="1818">
        <v>0</v>
      </c>
      <c r="L61" s="737" t="s">
        <v>174</v>
      </c>
      <c r="M61" s="1817">
        <v>0</v>
      </c>
      <c r="N61" s="1817">
        <v>0.3</v>
      </c>
      <c r="O61" s="1817">
        <v>0.3</v>
      </c>
      <c r="P61" s="1817">
        <v>0.3</v>
      </c>
      <c r="Q61" s="1817">
        <v>0.3</v>
      </c>
      <c r="R61" s="1817">
        <v>0.3</v>
      </c>
      <c r="S61" s="1817">
        <v>0.5</v>
      </c>
      <c r="T61" s="1817">
        <v>0.5</v>
      </c>
      <c r="U61" s="1817">
        <v>0.5</v>
      </c>
      <c r="V61" s="1818">
        <v>0.5</v>
      </c>
      <c r="W61" s="751" t="s">
        <v>174</v>
      </c>
      <c r="X61" s="1817">
        <v>3</v>
      </c>
      <c r="Y61" s="1817">
        <v>3</v>
      </c>
      <c r="Z61" s="1817">
        <v>3</v>
      </c>
      <c r="AA61" s="1817">
        <v>3</v>
      </c>
      <c r="AB61" s="1817">
        <v>3</v>
      </c>
      <c r="AC61" s="1817">
        <v>5</v>
      </c>
      <c r="AD61" s="1817">
        <v>5</v>
      </c>
      <c r="AE61" s="1818">
        <v>5</v>
      </c>
      <c r="AF61" s="726" t="s">
        <v>1340</v>
      </c>
      <c r="AG61" s="1842">
        <v>32.061844121090004</v>
      </c>
      <c r="AH61" s="1835">
        <v>14.908711538559999</v>
      </c>
      <c r="AI61" s="1835">
        <v>28.619679571310002</v>
      </c>
      <c r="AJ61" s="1835">
        <v>190.08985067544</v>
      </c>
      <c r="AK61" s="1835">
        <v>307.24881827383001</v>
      </c>
      <c r="AL61" s="1835">
        <v>489.29151719333004</v>
      </c>
      <c r="AM61" s="1836">
        <v>589.23600409290998</v>
      </c>
      <c r="AN61" s="1837">
        <v>149.02528625101996</v>
      </c>
      <c r="AO61" s="1838">
        <v>439.89572974836</v>
      </c>
      <c r="AP61" s="1837">
        <v>266.31165662510995</v>
      </c>
      <c r="AQ61" s="1837">
        <v>215.08280797832998</v>
      </c>
      <c r="AR61" s="1839">
        <v>544.05246197924998</v>
      </c>
      <c r="AS61" s="1838">
        <v>107.37538129291001</v>
      </c>
      <c r="AT61" s="1837">
        <v>217.64524670542002</v>
      </c>
      <c r="AU61" s="1837">
        <v>135.39143953627999</v>
      </c>
      <c r="AV61" s="1839">
        <v>314.99111526395001</v>
      </c>
      <c r="AW61" s="1830"/>
      <c r="AX61" s="1830"/>
      <c r="AY61" s="1830"/>
      <c r="AZ61" s="1831"/>
      <c r="BA61" s="1831"/>
      <c r="BB61" s="1831"/>
      <c r="BC61" s="1831"/>
      <c r="BD61" s="1831"/>
      <c r="BE61" s="1831"/>
      <c r="BF61" s="1831"/>
      <c r="BG61" s="1831"/>
      <c r="BH61" s="1831"/>
      <c r="BI61" s="1831"/>
      <c r="BJ61" s="1831"/>
      <c r="BK61" s="1831"/>
      <c r="BL61" s="1831"/>
      <c r="BM61" s="1831"/>
    </row>
    <row r="62" spans="1:67" s="12" customFormat="1" ht="15.75">
      <c r="A62" s="737" t="s">
        <v>175</v>
      </c>
      <c r="B62" s="1817">
        <v>9.0999999999999998E-2</v>
      </c>
      <c r="C62" s="1817">
        <v>0.109</v>
      </c>
      <c r="D62" s="1817">
        <v>0.129</v>
      </c>
      <c r="E62" s="1817">
        <v>0.16400000000000001</v>
      </c>
      <c r="F62" s="1817">
        <v>0.19900000000000001</v>
      </c>
      <c r="G62" s="1817">
        <v>0.23499999999999999</v>
      </c>
      <c r="H62" s="1817">
        <v>0.27300000000000002</v>
      </c>
      <c r="I62" s="1817">
        <v>0.33400000000000002</v>
      </c>
      <c r="J62" s="1817">
        <v>0.33400000000000002</v>
      </c>
      <c r="K62" s="1818">
        <v>0.64600000000000002</v>
      </c>
      <c r="L62" s="737" t="s">
        <v>175</v>
      </c>
      <c r="M62" s="1817">
        <v>1.9930000000000001</v>
      </c>
      <c r="N62" s="1817">
        <v>3.3104741141300003</v>
      </c>
      <c r="O62" s="1817">
        <v>5.6297908251999997</v>
      </c>
      <c r="P62" s="1817">
        <v>6.6252900552399998</v>
      </c>
      <c r="Q62" s="1817">
        <v>7.0604801286500001</v>
      </c>
      <c r="R62" s="1817">
        <v>7.2095487364900004</v>
      </c>
      <c r="S62" s="1817">
        <v>7.4957589257200006</v>
      </c>
      <c r="T62" s="1817">
        <v>9.6394829076700006</v>
      </c>
      <c r="U62" s="1817">
        <v>11.43654330265</v>
      </c>
      <c r="V62" s="1818">
        <v>20.710427235680001</v>
      </c>
      <c r="W62" s="751" t="s">
        <v>175</v>
      </c>
      <c r="X62" s="1817">
        <v>34.527000000000001</v>
      </c>
      <c r="Y62" s="1817">
        <v>40.472999999999999</v>
      </c>
      <c r="Z62" s="1817">
        <v>40.473399999999998</v>
      </c>
      <c r="AA62" s="1817">
        <v>46.179000000000002</v>
      </c>
      <c r="AB62" s="1817">
        <v>46.180300000000003</v>
      </c>
      <c r="AC62" s="1817">
        <v>45.533475346719996</v>
      </c>
      <c r="AD62" s="1817">
        <v>50.720425343720002</v>
      </c>
      <c r="AE62" s="1818">
        <v>60.887646131160004</v>
      </c>
      <c r="AF62" s="731" t="s">
        <v>1341</v>
      </c>
      <c r="AG62" s="1833">
        <v>0.11339630835</v>
      </c>
      <c r="AH62" s="1834">
        <v>0.17466709718000001</v>
      </c>
      <c r="AI62" s="1834">
        <v>0.12953619346</v>
      </c>
      <c r="AJ62" s="1834">
        <v>7.3492696829999996E-2</v>
      </c>
      <c r="AK62" s="1834">
        <v>4.1140471700000007E-2</v>
      </c>
      <c r="AL62" s="1835">
        <v>3.6905795370000001E-2</v>
      </c>
      <c r="AM62" s="1836">
        <v>3.6156758590000004E-2</v>
      </c>
      <c r="AN62" s="1837">
        <v>2.3695036250000003E-2</v>
      </c>
      <c r="AO62" s="1838">
        <v>2.3695036250000003E-2</v>
      </c>
      <c r="AP62" s="1837">
        <v>2.1966911249999999E-2</v>
      </c>
      <c r="AQ62" s="1837">
        <v>2.1959411249999998E-2</v>
      </c>
      <c r="AR62" s="1839">
        <v>2.1959411249999998E-2</v>
      </c>
      <c r="AS62" s="1838">
        <v>1.8856737500000001E-3</v>
      </c>
      <c r="AT62" s="1837">
        <v>1.8856737500000001E-3</v>
      </c>
      <c r="AU62" s="1837">
        <v>1.8856737500000001E-3</v>
      </c>
      <c r="AV62" s="1839">
        <v>1.8856737500000001E-3</v>
      </c>
      <c r="AW62" s="1830"/>
      <c r="AX62" s="1830"/>
      <c r="AY62" s="1830"/>
      <c r="AZ62" s="1831"/>
      <c r="BA62" s="1831"/>
      <c r="BB62" s="1831"/>
      <c r="BC62" s="1831"/>
      <c r="BD62" s="1831"/>
      <c r="BE62" s="1831"/>
      <c r="BF62" s="1831"/>
      <c r="BG62" s="1831"/>
      <c r="BH62" s="1831"/>
      <c r="BI62" s="1831"/>
      <c r="BJ62" s="1831"/>
      <c r="BK62" s="1831"/>
      <c r="BL62" s="1831"/>
      <c r="BM62" s="1831"/>
    </row>
    <row r="63" spans="1:67" s="1843" customFormat="1" ht="15.75">
      <c r="A63" s="737" t="s">
        <v>176</v>
      </c>
      <c r="B63" s="1817">
        <v>0</v>
      </c>
      <c r="C63" s="1817">
        <v>0</v>
      </c>
      <c r="D63" s="1817">
        <v>0</v>
      </c>
      <c r="E63" s="1817">
        <v>0</v>
      </c>
      <c r="F63" s="1817">
        <v>0</v>
      </c>
      <c r="G63" s="1817">
        <v>0</v>
      </c>
      <c r="H63" s="1817">
        <v>0</v>
      </c>
      <c r="I63" s="1817">
        <v>0</v>
      </c>
      <c r="J63" s="1817">
        <v>0</v>
      </c>
      <c r="K63" s="1818">
        <v>0</v>
      </c>
      <c r="L63" s="737" t="s">
        <v>176</v>
      </c>
      <c r="M63" s="1817">
        <v>0</v>
      </c>
      <c r="N63" s="1817">
        <v>13.229609028840001</v>
      </c>
      <c r="O63" s="1817">
        <v>20.827791395349998</v>
      </c>
      <c r="P63" s="1817">
        <v>30.004113482110004</v>
      </c>
      <c r="Q63" s="1817">
        <v>36.894761338129996</v>
      </c>
      <c r="R63" s="1817">
        <v>34.55578594731</v>
      </c>
      <c r="S63" s="1817">
        <v>36.028372088989997</v>
      </c>
      <c r="T63" s="1817">
        <v>41.52837411774</v>
      </c>
      <c r="U63" s="1817">
        <v>39.593415309309997</v>
      </c>
      <c r="V63" s="1818">
        <v>39.454056059309991</v>
      </c>
      <c r="W63" s="751" t="s">
        <v>176</v>
      </c>
      <c r="X63" s="1817">
        <v>48.997340344879994</v>
      </c>
      <c r="Y63" s="1817">
        <v>0</v>
      </c>
      <c r="Z63" s="1817">
        <v>31.0412</v>
      </c>
      <c r="AA63" s="1817">
        <v>41.139933933419996</v>
      </c>
      <c r="AB63" s="1817">
        <v>63.357099999999996</v>
      </c>
      <c r="AC63" s="1817">
        <v>95.24600000001</v>
      </c>
      <c r="AD63" s="1817">
        <v>101.77034546645</v>
      </c>
      <c r="AE63" s="1818">
        <v>110.88808555750001</v>
      </c>
      <c r="AF63" s="731" t="s">
        <v>1342</v>
      </c>
      <c r="AG63" s="1833">
        <v>1.8244361183</v>
      </c>
      <c r="AH63" s="1834">
        <v>2.8320423164799999</v>
      </c>
      <c r="AI63" s="1834">
        <v>1.2886118687400001</v>
      </c>
      <c r="AJ63" s="1834">
        <v>5.11E-2</v>
      </c>
      <c r="AK63" s="1834">
        <v>7.8225103755000003</v>
      </c>
      <c r="AL63" s="1835">
        <v>6.5178299146900001</v>
      </c>
      <c r="AM63" s="1836">
        <v>5.6670610424899994</v>
      </c>
      <c r="AN63" s="1837">
        <v>24.61264585296</v>
      </c>
      <c r="AO63" s="1838">
        <v>21.531808167089999</v>
      </c>
      <c r="AP63" s="1837">
        <v>29.417630784669996</v>
      </c>
      <c r="AQ63" s="1837">
        <v>26.244437131890002</v>
      </c>
      <c r="AR63" s="1839">
        <v>46.615895116190003</v>
      </c>
      <c r="AS63" s="1838">
        <v>26.540972772060002</v>
      </c>
      <c r="AT63" s="1837">
        <v>5.4652254789000008</v>
      </c>
      <c r="AU63" s="1837">
        <v>0.92700600323000004</v>
      </c>
      <c r="AV63" s="1839">
        <v>14.279686997180001</v>
      </c>
      <c r="AW63" s="1830"/>
      <c r="AX63" s="1830"/>
      <c r="AY63" s="1830"/>
      <c r="AZ63" s="1831"/>
      <c r="BA63" s="1831"/>
      <c r="BB63" s="1831"/>
      <c r="BC63" s="1831"/>
      <c r="BD63" s="1831"/>
      <c r="BE63" s="1831"/>
      <c r="BF63" s="1831"/>
      <c r="BG63" s="1831"/>
      <c r="BH63" s="1831"/>
      <c r="BI63" s="1831"/>
      <c r="BJ63" s="1831"/>
      <c r="BK63" s="1831"/>
      <c r="BL63" s="1831"/>
      <c r="BM63" s="1831"/>
    </row>
    <row r="64" spans="1:67" s="12" customFormat="1" ht="15.75">
      <c r="A64" s="737" t="s">
        <v>177</v>
      </c>
      <c r="B64" s="1817">
        <v>0</v>
      </c>
      <c r="C64" s="1817">
        <v>0</v>
      </c>
      <c r="D64" s="1817">
        <v>0</v>
      </c>
      <c r="E64" s="1817">
        <v>0</v>
      </c>
      <c r="F64" s="1817">
        <v>0</v>
      </c>
      <c r="G64" s="1817">
        <v>0</v>
      </c>
      <c r="H64" s="1817">
        <v>0</v>
      </c>
      <c r="I64" s="1817">
        <v>0</v>
      </c>
      <c r="J64" s="1817">
        <v>0</v>
      </c>
      <c r="K64" s="1818">
        <v>0</v>
      </c>
      <c r="L64" s="737" t="s">
        <v>177</v>
      </c>
      <c r="M64" s="1817">
        <v>0</v>
      </c>
      <c r="N64" s="1817">
        <v>5.879073902890001</v>
      </c>
      <c r="O64" s="1817">
        <v>8.520258158319999</v>
      </c>
      <c r="P64" s="1817">
        <v>10.07098403979</v>
      </c>
      <c r="Q64" s="1817">
        <v>4.9813957246800005</v>
      </c>
      <c r="R64" s="1817">
        <v>1.62297861932</v>
      </c>
      <c r="S64" s="1817">
        <v>0</v>
      </c>
      <c r="T64" s="1817">
        <v>0</v>
      </c>
      <c r="U64" s="1817">
        <v>34.415289570619997</v>
      </c>
      <c r="V64" s="1818">
        <v>0</v>
      </c>
      <c r="W64" s="751" t="s">
        <v>177</v>
      </c>
      <c r="X64" s="1817">
        <v>3.7550102034400004</v>
      </c>
      <c r="Y64" s="1817">
        <v>27.080099999999998</v>
      </c>
      <c r="Z64" s="1817">
        <v>0</v>
      </c>
      <c r="AA64" s="1817">
        <v>0</v>
      </c>
      <c r="AB64" s="1817">
        <v>0</v>
      </c>
      <c r="AC64" s="1817">
        <v>0</v>
      </c>
      <c r="AD64" s="1817">
        <v>0</v>
      </c>
      <c r="AE64" s="1818">
        <v>0</v>
      </c>
      <c r="AF64" s="728" t="s">
        <v>1343</v>
      </c>
      <c r="AG64" s="1833">
        <v>0</v>
      </c>
      <c r="AH64" s="1834">
        <v>0</v>
      </c>
      <c r="AI64" s="1834">
        <v>0</v>
      </c>
      <c r="AJ64" s="1834">
        <v>633.12942794174</v>
      </c>
      <c r="AK64" s="1834">
        <v>564.47571027257993</v>
      </c>
      <c r="AL64" s="1835">
        <v>242.54448066307998</v>
      </c>
      <c r="AM64" s="1836">
        <v>1664.19418943337</v>
      </c>
      <c r="AN64" s="1837">
        <v>1830.4916340936102</v>
      </c>
      <c r="AO64" s="1838">
        <v>2008.32149822869</v>
      </c>
      <c r="AP64" s="1837">
        <v>1759.3892050513202</v>
      </c>
      <c r="AQ64" s="1837">
        <v>1871.87277375759</v>
      </c>
      <c r="AR64" s="1839">
        <v>1820.9639609647199</v>
      </c>
      <c r="AS64" s="1838">
        <v>1912.7260300406201</v>
      </c>
      <c r="AT64" s="1837">
        <v>1835.9549230501</v>
      </c>
      <c r="AU64" s="1837">
        <v>1941.11139172916</v>
      </c>
      <c r="AV64" s="1839">
        <v>2216.6132153346803</v>
      </c>
      <c r="AW64" s="1830"/>
      <c r="AX64" s="1830"/>
      <c r="AY64" s="1830"/>
      <c r="AZ64" s="1831"/>
      <c r="BA64" s="1831"/>
      <c r="BB64" s="1831"/>
      <c r="BC64" s="1831"/>
      <c r="BD64" s="1831"/>
      <c r="BE64" s="1831"/>
      <c r="BF64" s="1831"/>
      <c r="BG64" s="1831"/>
      <c r="BH64" s="1831"/>
      <c r="BI64" s="1831"/>
      <c r="BJ64" s="1831"/>
      <c r="BK64" s="1831"/>
      <c r="BL64" s="1831"/>
      <c r="BM64" s="1831"/>
    </row>
    <row r="65" spans="1:92" s="12" customFormat="1" ht="15.75">
      <c r="A65" s="737" t="s">
        <v>178</v>
      </c>
      <c r="B65" s="1817">
        <v>0</v>
      </c>
      <c r="C65" s="1817">
        <v>0</v>
      </c>
      <c r="D65" s="1817">
        <v>0</v>
      </c>
      <c r="E65" s="1817">
        <v>0</v>
      </c>
      <c r="F65" s="1817">
        <v>0</v>
      </c>
      <c r="G65" s="1817">
        <v>0</v>
      </c>
      <c r="H65" s="1817">
        <v>0</v>
      </c>
      <c r="I65" s="1817">
        <v>0</v>
      </c>
      <c r="J65" s="1817">
        <v>0</v>
      </c>
      <c r="K65" s="1818">
        <v>0</v>
      </c>
      <c r="L65" s="737" t="s">
        <v>178</v>
      </c>
      <c r="M65" s="1817">
        <v>0</v>
      </c>
      <c r="N65" s="1817">
        <v>7.6242242529399995</v>
      </c>
      <c r="O65" s="1817">
        <v>26.249841787599998</v>
      </c>
      <c r="P65" s="1817">
        <v>25.496296628150002</v>
      </c>
      <c r="Q65" s="1817">
        <v>22.192291888290001</v>
      </c>
      <c r="R65" s="1817">
        <v>20.98347584599</v>
      </c>
      <c r="S65" s="1817">
        <v>24.418337828979997</v>
      </c>
      <c r="T65" s="1817">
        <v>28.700777408659999</v>
      </c>
      <c r="U65" s="1817">
        <v>152.46417888092003</v>
      </c>
      <c r="V65" s="1818">
        <v>134.80545248837001</v>
      </c>
      <c r="W65" s="751" t="s">
        <v>178</v>
      </c>
      <c r="X65" s="1817">
        <v>80.374454606659995</v>
      </c>
      <c r="Y65" s="1817">
        <v>0</v>
      </c>
      <c r="Z65" s="1817">
        <v>278.68232000000006</v>
      </c>
      <c r="AA65" s="1817">
        <v>463.1071</v>
      </c>
      <c r="AB65" s="1817">
        <v>597.57699000000002</v>
      </c>
      <c r="AC65" s="1817">
        <v>174.19800000000001</v>
      </c>
      <c r="AD65" s="1817">
        <v>104.08640156569999</v>
      </c>
      <c r="AE65" s="1818">
        <v>425.67435459874002</v>
      </c>
      <c r="AF65" s="728" t="s">
        <v>1344</v>
      </c>
      <c r="AG65" s="1833">
        <v>3126.7329732522498</v>
      </c>
      <c r="AH65" s="1834">
        <v>2744.4236682408196</v>
      </c>
      <c r="AI65" s="1834">
        <v>3236.1155724379105</v>
      </c>
      <c r="AJ65" s="1834">
        <v>2938.8667930546098</v>
      </c>
      <c r="AK65" s="1834">
        <v>1830.70949835495</v>
      </c>
      <c r="AL65" s="1835">
        <v>2021.4265759910602</v>
      </c>
      <c r="AM65" s="1836">
        <v>1585.1954406135001</v>
      </c>
      <c r="AN65" s="1837">
        <v>2493.84230360223</v>
      </c>
      <c r="AO65" s="1838">
        <v>2121.0397520290703</v>
      </c>
      <c r="AP65" s="1837">
        <v>2554.3207227557004</v>
      </c>
      <c r="AQ65" s="1837">
        <v>2746.2601091391703</v>
      </c>
      <c r="AR65" s="1839">
        <v>2885.3067680902</v>
      </c>
      <c r="AS65" s="1838">
        <v>3291.7530075047298</v>
      </c>
      <c r="AT65" s="1837">
        <v>4013.5911051296498</v>
      </c>
      <c r="AU65" s="1837">
        <v>4076.3430636285798</v>
      </c>
      <c r="AV65" s="1839">
        <v>3576.8369412660199</v>
      </c>
      <c r="AW65" s="1830"/>
      <c r="AX65" s="1830"/>
      <c r="AY65" s="1830"/>
      <c r="AZ65" s="1831"/>
      <c r="BA65" s="1831"/>
      <c r="BB65" s="1831"/>
      <c r="BC65" s="1831"/>
      <c r="BD65" s="1831"/>
      <c r="BE65" s="1831"/>
      <c r="BF65" s="1831"/>
      <c r="BG65" s="1831"/>
      <c r="BH65" s="1831"/>
      <c r="BI65" s="1831"/>
      <c r="BJ65" s="1831"/>
      <c r="BK65" s="1831"/>
      <c r="BL65" s="1831"/>
      <c r="BM65" s="1831"/>
    </row>
    <row r="66" spans="1:92" s="12" customFormat="1" ht="15.75">
      <c r="A66" s="738" t="s">
        <v>179</v>
      </c>
      <c r="B66" s="1817">
        <v>0</v>
      </c>
      <c r="C66" s="1817">
        <v>0</v>
      </c>
      <c r="D66" s="1817">
        <v>0</v>
      </c>
      <c r="E66" s="1817">
        <v>0</v>
      </c>
      <c r="F66" s="1817">
        <v>0</v>
      </c>
      <c r="G66" s="1817">
        <v>0</v>
      </c>
      <c r="H66" s="1817">
        <v>0</v>
      </c>
      <c r="I66" s="1817">
        <v>0</v>
      </c>
      <c r="J66" s="1817">
        <v>0</v>
      </c>
      <c r="K66" s="1818">
        <v>0</v>
      </c>
      <c r="L66" s="738" t="s">
        <v>179</v>
      </c>
      <c r="M66" s="1817">
        <v>0</v>
      </c>
      <c r="N66" s="1817">
        <v>7.6242242529399995</v>
      </c>
      <c r="O66" s="1817">
        <v>26.249841787599998</v>
      </c>
      <c r="P66" s="1817">
        <v>25.496296628150002</v>
      </c>
      <c r="Q66" s="1817">
        <v>22.192291888290001</v>
      </c>
      <c r="R66" s="1817">
        <v>20.98347584599</v>
      </c>
      <c r="S66" s="1817">
        <v>24.418337828979997</v>
      </c>
      <c r="T66" s="1817">
        <v>28.700777408659999</v>
      </c>
      <c r="U66" s="1817">
        <v>152.46417888092003</v>
      </c>
      <c r="V66" s="1818">
        <v>134.80545248837001</v>
      </c>
      <c r="W66" s="738" t="s">
        <v>179</v>
      </c>
      <c r="X66" s="1817">
        <v>80.374454606659995</v>
      </c>
      <c r="Y66" s="1817">
        <v>0</v>
      </c>
      <c r="Z66" s="1817">
        <v>278.68232000000006</v>
      </c>
      <c r="AA66" s="1817">
        <v>463.1071</v>
      </c>
      <c r="AB66" s="1817">
        <v>597.57699000000002</v>
      </c>
      <c r="AC66" s="1817">
        <v>0</v>
      </c>
      <c r="AD66" s="1817">
        <v>33.158914539049995</v>
      </c>
      <c r="AE66" s="1818">
        <v>362.53098272283</v>
      </c>
      <c r="AF66" s="726" t="s">
        <v>1345</v>
      </c>
      <c r="AG66" s="1833">
        <v>0</v>
      </c>
      <c r="AH66" s="1834">
        <v>0</v>
      </c>
      <c r="AI66" s="1834">
        <v>0</v>
      </c>
      <c r="AJ66" s="1834">
        <v>0</v>
      </c>
      <c r="AK66" s="1834">
        <v>0</v>
      </c>
      <c r="AL66" s="1835">
        <v>0</v>
      </c>
      <c r="AM66" s="1836">
        <v>0</v>
      </c>
      <c r="AN66" s="1837"/>
      <c r="AO66" s="1838"/>
      <c r="AP66" s="1837"/>
      <c r="AQ66" s="1837"/>
      <c r="AR66" s="1839"/>
      <c r="AS66" s="1838"/>
      <c r="AT66" s="1837"/>
      <c r="AU66" s="1837"/>
      <c r="AV66" s="1839"/>
      <c r="AW66" s="1830"/>
      <c r="AX66" s="1830"/>
      <c r="AY66" s="1830"/>
      <c r="AZ66" s="1831"/>
      <c r="BA66" s="1831"/>
      <c r="BB66" s="1831"/>
      <c r="BC66" s="1831"/>
      <c r="BD66" s="1831"/>
      <c r="BE66" s="1831"/>
      <c r="BF66" s="1831"/>
      <c r="BG66" s="1831"/>
      <c r="BH66" s="1831"/>
      <c r="BI66" s="1831"/>
      <c r="BJ66" s="1831"/>
      <c r="BK66" s="1831"/>
      <c r="BL66" s="1831"/>
      <c r="BM66" s="1831"/>
    </row>
    <row r="67" spans="1:92" s="12" customFormat="1" ht="15.75">
      <c r="A67" s="738" t="s">
        <v>180</v>
      </c>
      <c r="B67" s="1817">
        <v>0</v>
      </c>
      <c r="C67" s="1817">
        <v>0</v>
      </c>
      <c r="D67" s="1817">
        <v>0</v>
      </c>
      <c r="E67" s="1817">
        <v>0</v>
      </c>
      <c r="F67" s="1817">
        <v>0</v>
      </c>
      <c r="G67" s="1817">
        <v>0</v>
      </c>
      <c r="H67" s="1817">
        <v>0</v>
      </c>
      <c r="I67" s="1817">
        <v>0</v>
      </c>
      <c r="J67" s="1817">
        <v>0</v>
      </c>
      <c r="K67" s="1818">
        <v>0</v>
      </c>
      <c r="L67" s="738" t="s">
        <v>180</v>
      </c>
      <c r="M67" s="1817">
        <v>0</v>
      </c>
      <c r="N67" s="1817">
        <v>0</v>
      </c>
      <c r="O67" s="1817">
        <v>0</v>
      </c>
      <c r="P67" s="1817">
        <v>0</v>
      </c>
      <c r="Q67" s="1817">
        <v>0</v>
      </c>
      <c r="R67" s="1817">
        <v>0</v>
      </c>
      <c r="S67" s="1817">
        <v>0</v>
      </c>
      <c r="T67" s="1817">
        <v>0</v>
      </c>
      <c r="U67" s="1817">
        <v>0</v>
      </c>
      <c r="V67" s="1818">
        <v>0</v>
      </c>
      <c r="W67" s="738" t="s">
        <v>180</v>
      </c>
      <c r="X67" s="1817">
        <v>0</v>
      </c>
      <c r="Y67" s="1817">
        <v>0</v>
      </c>
      <c r="Z67" s="1817">
        <v>0</v>
      </c>
      <c r="AA67" s="1817">
        <v>0</v>
      </c>
      <c r="AB67" s="1817">
        <v>0</v>
      </c>
      <c r="AC67" s="1817">
        <v>174.19800000000001</v>
      </c>
      <c r="AD67" s="1817">
        <v>70.927487026649999</v>
      </c>
      <c r="AE67" s="1839">
        <v>63.143371875909999</v>
      </c>
      <c r="AF67" s="729" t="s">
        <v>1346</v>
      </c>
      <c r="AG67" s="1842">
        <v>528.49580878995005</v>
      </c>
      <c r="AH67" s="1835">
        <v>186.34917260316001</v>
      </c>
      <c r="AI67" s="1835">
        <v>262.75415154005998</v>
      </c>
      <c r="AJ67" s="1835">
        <v>711.31917266105995</v>
      </c>
      <c r="AK67" s="1835">
        <v>199.03067543187001</v>
      </c>
      <c r="AL67" s="1835">
        <v>240.25457915508002</v>
      </c>
      <c r="AM67" s="1836">
        <v>203.05675131423004</v>
      </c>
      <c r="AN67" s="1837">
        <v>339.33925010742001</v>
      </c>
      <c r="AO67" s="1838">
        <v>372.06841800099005</v>
      </c>
      <c r="AP67" s="1837">
        <v>339.63271580171994</v>
      </c>
      <c r="AQ67" s="1837">
        <v>305.27731780641005</v>
      </c>
      <c r="AR67" s="1839">
        <v>315.78728958940383</v>
      </c>
      <c r="AS67" s="1838">
        <v>247.2394763994304</v>
      </c>
      <c r="AT67" s="1837">
        <v>248.89142821124301</v>
      </c>
      <c r="AU67" s="1837">
        <v>317.70252518361002</v>
      </c>
      <c r="AV67" s="1839">
        <v>109.35957490122</v>
      </c>
      <c r="AW67" s="1830"/>
      <c r="AX67" s="1830"/>
      <c r="AY67" s="1830"/>
      <c r="AZ67" s="1831"/>
      <c r="BA67" s="1831"/>
      <c r="BB67" s="1831"/>
      <c r="BC67" s="1831"/>
      <c r="BD67" s="1831"/>
      <c r="BE67" s="1831"/>
      <c r="BF67" s="1831"/>
      <c r="BG67" s="1831"/>
      <c r="BH67" s="1831"/>
      <c r="BI67" s="1831"/>
      <c r="BJ67" s="1831"/>
      <c r="BK67" s="1831"/>
      <c r="BL67" s="1831"/>
      <c r="BM67" s="1831"/>
    </row>
    <row r="68" spans="1:92" s="12" customFormat="1" ht="15.75">
      <c r="A68" s="737" t="s">
        <v>181</v>
      </c>
      <c r="B68" s="1815">
        <v>1.9404999999999999</v>
      </c>
      <c r="C68" s="1815">
        <v>3.0528000000000004</v>
      </c>
      <c r="D68" s="1815">
        <v>5.7993999999999994</v>
      </c>
      <c r="E68" s="1815">
        <v>4.8833000000000002</v>
      </c>
      <c r="F68" s="1815">
        <v>4.7584</v>
      </c>
      <c r="G68" s="1815">
        <v>14.4315</v>
      </c>
      <c r="H68" s="1815">
        <v>14.382999999999999</v>
      </c>
      <c r="I68" s="1815">
        <v>40.243300000000005</v>
      </c>
      <c r="J68" s="1815">
        <v>43.586200000000005</v>
      </c>
      <c r="K68" s="1816">
        <v>69.838800000000006</v>
      </c>
      <c r="L68" s="737" t="s">
        <v>181</v>
      </c>
      <c r="M68" s="1815">
        <v>92.801400000000001</v>
      </c>
      <c r="N68" s="1815">
        <v>48.924425423829987</v>
      </c>
      <c r="O68" s="1815">
        <v>60.291907253459982</v>
      </c>
      <c r="P68" s="1815">
        <v>117.49050049728999</v>
      </c>
      <c r="Q68" s="1815">
        <v>150.34610637568997</v>
      </c>
      <c r="R68" s="1815">
        <v>84.710227570579974</v>
      </c>
      <c r="S68" s="1815">
        <v>105.82557509887997</v>
      </c>
      <c r="T68" s="1815">
        <v>122.83867596467992</v>
      </c>
      <c r="U68" s="1815">
        <v>307.70352727667012</v>
      </c>
      <c r="V68" s="1816">
        <v>323.79397123073005</v>
      </c>
      <c r="W68" s="752" t="s">
        <v>182</v>
      </c>
      <c r="X68" s="1815">
        <v>282.38484906800988</v>
      </c>
      <c r="Y68" s="1815">
        <v>308.3601000000001</v>
      </c>
      <c r="Z68" s="1815">
        <v>194.6410000000001</v>
      </c>
      <c r="AA68" s="1815">
        <v>1228.9533590880101</v>
      </c>
      <c r="AB68" s="1815">
        <v>2267.5552595261865</v>
      </c>
      <c r="AC68" s="1815">
        <v>5145.3674012435513</v>
      </c>
      <c r="AD68" s="1815">
        <v>2990.1860758288499</v>
      </c>
      <c r="AE68" s="1816">
        <v>2498.6926352118903</v>
      </c>
      <c r="AF68" s="729" t="s">
        <v>1347</v>
      </c>
      <c r="AG68" s="1833">
        <v>624.19194621004999</v>
      </c>
      <c r="AH68" s="1834">
        <v>220.09191139684</v>
      </c>
      <c r="AI68" s="1834">
        <v>310.33174245993996</v>
      </c>
      <c r="AJ68" s="1834">
        <v>840.11962133893996</v>
      </c>
      <c r="AK68" s="1834">
        <v>235.06968756813004</v>
      </c>
      <c r="AL68" s="1835">
        <v>283.75811284491999</v>
      </c>
      <c r="AM68" s="1836">
        <v>239.82477568576999</v>
      </c>
      <c r="AN68" s="1837">
        <v>400.78430789257999</v>
      </c>
      <c r="AO68" s="1838">
        <v>439.43983299901004</v>
      </c>
      <c r="AP68" s="1837">
        <v>401.13091219827993</v>
      </c>
      <c r="AQ68" s="1837">
        <v>360.55469119359003</v>
      </c>
      <c r="AR68" s="1839">
        <v>372.96773143483625</v>
      </c>
      <c r="AS68" s="1838">
        <v>292.00778395396964</v>
      </c>
      <c r="AT68" s="1837">
        <v>293.95885906054696</v>
      </c>
      <c r="AU68" s="1837">
        <v>375.22976381639</v>
      </c>
      <c r="AV68" s="1839">
        <v>129.16160309877998</v>
      </c>
      <c r="AW68" s="1830"/>
      <c r="AX68" s="1830"/>
      <c r="AY68" s="1830"/>
      <c r="AZ68" s="1831"/>
      <c r="BA68" s="1831"/>
      <c r="BB68" s="1831"/>
      <c r="BC68" s="1831"/>
      <c r="BD68" s="1831"/>
      <c r="BE68" s="1831"/>
      <c r="BF68" s="1831"/>
      <c r="BG68" s="1831"/>
      <c r="BH68" s="1831"/>
      <c r="BI68" s="1831"/>
      <c r="BJ68" s="1831"/>
      <c r="BK68" s="1831"/>
      <c r="BL68" s="1831"/>
      <c r="BM68" s="1831"/>
    </row>
    <row r="69" spans="1:92" s="12" customFormat="1" ht="15.75">
      <c r="A69" s="737" t="s">
        <v>183</v>
      </c>
      <c r="B69" s="1817">
        <v>0</v>
      </c>
      <c r="C69" s="1817">
        <v>0</v>
      </c>
      <c r="D69" s="1817">
        <v>0</v>
      </c>
      <c r="E69" s="1817">
        <v>0</v>
      </c>
      <c r="F69" s="1817">
        <v>0</v>
      </c>
      <c r="G69" s="1817">
        <v>0</v>
      </c>
      <c r="H69" s="1817">
        <v>0</v>
      </c>
      <c r="I69" s="1817">
        <v>0</v>
      </c>
      <c r="J69" s="1817">
        <v>0</v>
      </c>
      <c r="K69" s="1818">
        <v>0</v>
      </c>
      <c r="L69" s="737" t="s">
        <v>183</v>
      </c>
      <c r="M69" s="1817">
        <v>0</v>
      </c>
      <c r="N69" s="1817">
        <v>8.416513783999835E-2</v>
      </c>
      <c r="O69" s="1817">
        <v>0.33649126546998742</v>
      </c>
      <c r="P69" s="1817">
        <v>0.72438983677999935</v>
      </c>
      <c r="Q69" s="1817">
        <v>0.64023690916999476</v>
      </c>
      <c r="R69" s="1817">
        <v>0.72223566980997567</v>
      </c>
      <c r="S69" s="1817">
        <v>0.62237165544996964</v>
      </c>
      <c r="T69" s="1817">
        <v>0.33161374981992414</v>
      </c>
      <c r="U69" s="1817">
        <v>4.5347237510140984E-2</v>
      </c>
      <c r="V69" s="1818">
        <v>0.33262831858010034</v>
      </c>
      <c r="W69" s="741" t="s">
        <v>184</v>
      </c>
      <c r="X69" s="1817">
        <v>1.1030496308999136</v>
      </c>
      <c r="Y69" s="1817">
        <v>4.2456000000000929</v>
      </c>
      <c r="Z69" s="1817">
        <v>2.3461000000000931</v>
      </c>
      <c r="AA69" s="1817">
        <v>1.1320706</v>
      </c>
      <c r="AB69" s="1817">
        <v>349.45016452618688</v>
      </c>
      <c r="AC69" s="1817">
        <v>499.77404496936998</v>
      </c>
      <c r="AD69" s="1817">
        <v>579.14209981966007</v>
      </c>
      <c r="AE69" s="1818">
        <v>1190.17400720979</v>
      </c>
      <c r="AF69" s="729" t="s">
        <v>1348</v>
      </c>
      <c r="AG69" s="1833">
        <v>0</v>
      </c>
      <c r="AH69" s="1834">
        <v>0</v>
      </c>
      <c r="AI69" s="1834">
        <v>156.99051699999998</v>
      </c>
      <c r="AJ69" s="1834">
        <v>156.150935</v>
      </c>
      <c r="AK69" s="1834">
        <v>4.598E-2</v>
      </c>
      <c r="AL69" s="1835">
        <v>4.9625000000000002E-2</v>
      </c>
      <c r="AM69" s="1836">
        <v>5.8237000000000004E-2</v>
      </c>
      <c r="AN69" s="1837">
        <v>9.0519999999999989E-2</v>
      </c>
      <c r="AO69" s="1838">
        <v>9.1062000000000004E-2</v>
      </c>
      <c r="AP69" s="1837">
        <v>9.1138000000000011E-2</v>
      </c>
      <c r="AQ69" s="1837">
        <v>9.1400000000000009E-2</v>
      </c>
      <c r="AR69" s="1839">
        <v>9.1700000000000004E-2</v>
      </c>
      <c r="AS69" s="1838">
        <v>9.1947833680000007E-2</v>
      </c>
      <c r="AT69" s="1837">
        <v>0.19906412139696</v>
      </c>
      <c r="AU69" s="1837">
        <v>0.825932</v>
      </c>
      <c r="AV69" s="1839">
        <v>3.2318E-2</v>
      </c>
      <c r="AW69" s="1830"/>
      <c r="AX69" s="1830"/>
      <c r="AY69" s="1830"/>
      <c r="AZ69" s="1831"/>
      <c r="BA69" s="1831"/>
      <c r="BB69" s="1831"/>
      <c r="BC69" s="1831"/>
      <c r="BD69" s="1831"/>
      <c r="BE69" s="1831"/>
      <c r="BF69" s="1831"/>
      <c r="BG69" s="1831"/>
      <c r="BH69" s="1831"/>
      <c r="BI69" s="1831"/>
      <c r="BJ69" s="1831"/>
      <c r="BK69" s="1831"/>
      <c r="BL69" s="1831"/>
      <c r="BM69" s="1831"/>
    </row>
    <row r="70" spans="1:92" s="12" customFormat="1" ht="15.75">
      <c r="A70" s="737" t="s">
        <v>185</v>
      </c>
      <c r="B70" s="1817">
        <v>0</v>
      </c>
      <c r="C70" s="1817">
        <v>0</v>
      </c>
      <c r="D70" s="1817">
        <v>0</v>
      </c>
      <c r="E70" s="1817">
        <v>0</v>
      </c>
      <c r="F70" s="1817">
        <v>0</v>
      </c>
      <c r="G70" s="1817">
        <v>0</v>
      </c>
      <c r="H70" s="1817">
        <v>0</v>
      </c>
      <c r="I70" s="1817">
        <v>0</v>
      </c>
      <c r="J70" s="1817">
        <v>0</v>
      </c>
      <c r="K70" s="1818">
        <v>0</v>
      </c>
      <c r="L70" s="737" t="s">
        <v>185</v>
      </c>
      <c r="M70" s="1817">
        <v>0</v>
      </c>
      <c r="N70" s="1817">
        <v>3.6669999999999997E-8</v>
      </c>
      <c r="O70" s="1817">
        <v>3.9309999999999999E-8</v>
      </c>
      <c r="P70" s="1817">
        <v>2.6140000000000001E-8</v>
      </c>
      <c r="Q70" s="1817">
        <v>4.5529999999999998E-8</v>
      </c>
      <c r="R70" s="1817">
        <v>2.0029999999999998E-8</v>
      </c>
      <c r="S70" s="1817">
        <v>3.079E-8</v>
      </c>
      <c r="T70" s="1817">
        <v>3.7450000000000001E-8</v>
      </c>
      <c r="U70" s="1817">
        <v>5.0960000000000001E-8</v>
      </c>
      <c r="V70" s="1818">
        <v>8.7604323699999979E-3</v>
      </c>
      <c r="W70" s="741" t="s">
        <v>186</v>
      </c>
      <c r="X70" s="1817">
        <v>0.26309742677000003</v>
      </c>
      <c r="Y70" s="1817">
        <v>1.2181</v>
      </c>
      <c r="Z70" s="1817">
        <v>0</v>
      </c>
      <c r="AA70" s="1817">
        <v>0.11324732</v>
      </c>
      <c r="AB70" s="1817">
        <v>0</v>
      </c>
      <c r="AC70" s="1817">
        <v>0</v>
      </c>
      <c r="AD70" s="1817">
        <v>322.63449248818</v>
      </c>
      <c r="AE70" s="1818">
        <v>5.2360097420399994</v>
      </c>
      <c r="AF70" s="726"/>
      <c r="AG70" s="1840"/>
      <c r="AH70" s="1841"/>
      <c r="AI70" s="1841"/>
      <c r="AJ70" s="1841"/>
      <c r="AK70" s="1841"/>
      <c r="AL70" s="1824"/>
      <c r="AM70" s="1825"/>
      <c r="AN70" s="1828"/>
      <c r="AO70" s="1827"/>
      <c r="AP70" s="1828"/>
      <c r="AQ70" s="1828"/>
      <c r="AR70" s="1832"/>
      <c r="AS70" s="1827"/>
      <c r="AT70" s="1828"/>
      <c r="AU70" s="1828"/>
      <c r="AV70" s="1832"/>
      <c r="AW70" s="1830"/>
      <c r="AX70" s="1830"/>
      <c r="AY70" s="1830"/>
      <c r="AZ70" s="1831"/>
      <c r="BA70" s="1831"/>
      <c r="BB70" s="1831"/>
      <c r="BC70" s="1831"/>
      <c r="BD70" s="1831"/>
      <c r="BE70" s="1831"/>
      <c r="BF70" s="1831"/>
      <c r="BG70" s="1831"/>
      <c r="BH70" s="1831"/>
      <c r="BI70" s="1831"/>
      <c r="BJ70" s="1831"/>
      <c r="BK70" s="1831"/>
      <c r="BL70" s="1831"/>
      <c r="BM70" s="1831"/>
    </row>
    <row r="71" spans="1:92" s="12" customFormat="1" ht="15.75">
      <c r="A71" s="737" t="s">
        <v>187</v>
      </c>
      <c r="B71" s="1817">
        <v>0</v>
      </c>
      <c r="C71" s="1817">
        <v>0</v>
      </c>
      <c r="D71" s="1817">
        <v>0</v>
      </c>
      <c r="E71" s="1817">
        <v>0</v>
      </c>
      <c r="F71" s="1817">
        <v>0</v>
      </c>
      <c r="G71" s="1817">
        <v>0</v>
      </c>
      <c r="H71" s="1817">
        <v>0</v>
      </c>
      <c r="I71" s="1817">
        <v>0</v>
      </c>
      <c r="J71" s="1817">
        <v>0</v>
      </c>
      <c r="K71" s="1818">
        <v>0</v>
      </c>
      <c r="L71" s="737" t="s">
        <v>187</v>
      </c>
      <c r="M71" s="1817">
        <v>0</v>
      </c>
      <c r="N71" s="1817">
        <v>8.3896162618000005</v>
      </c>
      <c r="O71" s="1817">
        <v>10.64938517691</v>
      </c>
      <c r="P71" s="1817">
        <v>16.582679140469999</v>
      </c>
      <c r="Q71" s="1817">
        <v>25.96847152934</v>
      </c>
      <c r="R71" s="1817">
        <v>21.279484017529999</v>
      </c>
      <c r="S71" s="1817">
        <v>28.777229882189999</v>
      </c>
      <c r="T71" s="1817">
        <v>46.841690211120003</v>
      </c>
      <c r="U71" s="1817">
        <v>49.42453641881</v>
      </c>
      <c r="V71" s="1818">
        <v>79.219197626089993</v>
      </c>
      <c r="W71" s="741" t="s">
        <v>188</v>
      </c>
      <c r="X71" s="1817">
        <v>15.63678285612</v>
      </c>
      <c r="Y71" s="1817">
        <v>50.156699999999994</v>
      </c>
      <c r="Z71" s="1817">
        <v>108.82250000000001</v>
      </c>
      <c r="AA71" s="1817">
        <v>3.3463078879999997</v>
      </c>
      <c r="AB71" s="1817">
        <v>12.3088</v>
      </c>
      <c r="AC71" s="1817">
        <v>1292.1004285136</v>
      </c>
      <c r="AD71" s="1817">
        <v>52.180444989440005</v>
      </c>
      <c r="AE71" s="1818">
        <v>92.431094914490004</v>
      </c>
      <c r="AF71" s="726" t="s">
        <v>173</v>
      </c>
      <c r="AG71" s="1833">
        <v>642.88539734519998</v>
      </c>
      <c r="AH71" s="1834">
        <v>1092.5867482240401</v>
      </c>
      <c r="AI71" s="1834">
        <v>1030.31713607448</v>
      </c>
      <c r="AJ71" s="1834">
        <v>954.03687365285009</v>
      </c>
      <c r="AK71" s="1834">
        <v>537.92908817647003</v>
      </c>
      <c r="AL71" s="1835">
        <v>966.31114775864</v>
      </c>
      <c r="AM71" s="1836">
        <v>1200.3253567321701</v>
      </c>
      <c r="AN71" s="1837">
        <v>671.81057553392998</v>
      </c>
      <c r="AO71" s="1838">
        <v>725.80481510937</v>
      </c>
      <c r="AP71" s="1837">
        <v>790.89500726296001</v>
      </c>
      <c r="AQ71" s="1837">
        <v>706.81297781387991</v>
      </c>
      <c r="AR71" s="1839">
        <v>2172.9356022238298</v>
      </c>
      <c r="AS71" s="1838">
        <v>2347.7862505509897</v>
      </c>
      <c r="AT71" s="1837">
        <v>2321.5217494633002</v>
      </c>
      <c r="AU71" s="1837">
        <v>2945.2376465964799</v>
      </c>
      <c r="AV71" s="1839">
        <v>1872.8535237811402</v>
      </c>
      <c r="AW71" s="1830"/>
      <c r="AX71" s="1830"/>
      <c r="AY71" s="1830"/>
      <c r="AZ71" s="1831"/>
      <c r="BA71" s="1831"/>
      <c r="BB71" s="1831"/>
      <c r="BC71" s="1831"/>
      <c r="BD71" s="1831"/>
      <c r="BE71" s="1831"/>
      <c r="BF71" s="1831"/>
      <c r="BG71" s="1831"/>
      <c r="BH71" s="1831"/>
      <c r="BI71" s="1831"/>
      <c r="BJ71" s="1831"/>
      <c r="BK71" s="1831"/>
      <c r="BL71" s="1831"/>
      <c r="BM71" s="1831"/>
    </row>
    <row r="72" spans="1:92" s="12" customFormat="1" ht="15.75">
      <c r="A72" s="737"/>
      <c r="B72" s="1817"/>
      <c r="C72" s="1817"/>
      <c r="D72" s="1817"/>
      <c r="E72" s="1817"/>
      <c r="F72" s="1817"/>
      <c r="G72" s="1817"/>
      <c r="H72" s="1817"/>
      <c r="I72" s="1817"/>
      <c r="J72" s="1817"/>
      <c r="K72" s="1818"/>
      <c r="L72" s="737"/>
      <c r="M72" s="1817"/>
      <c r="N72" s="1817"/>
      <c r="O72" s="1817"/>
      <c r="P72" s="1817"/>
      <c r="Q72" s="1817"/>
      <c r="R72" s="1817"/>
      <c r="S72" s="1817"/>
      <c r="T72" s="1817"/>
      <c r="U72" s="1817"/>
      <c r="V72" s="1818"/>
      <c r="W72" s="741" t="s">
        <v>190</v>
      </c>
      <c r="X72" s="1817">
        <v>0</v>
      </c>
      <c r="Y72" s="1817">
        <v>0</v>
      </c>
      <c r="Z72" s="1817">
        <v>0</v>
      </c>
      <c r="AA72" s="1817">
        <v>0</v>
      </c>
      <c r="AB72" s="1817">
        <v>0</v>
      </c>
      <c r="AC72" s="1817">
        <v>3008.2439098599903</v>
      </c>
      <c r="AD72" s="1817">
        <v>54.068827892389997</v>
      </c>
      <c r="AE72" s="1818">
        <v>153.22259638968001</v>
      </c>
      <c r="AF72" s="726" t="s">
        <v>1349</v>
      </c>
      <c r="AG72" s="1842">
        <v>5</v>
      </c>
      <c r="AH72" s="1835">
        <v>5</v>
      </c>
      <c r="AI72" s="1835">
        <v>5</v>
      </c>
      <c r="AJ72" s="1835">
        <v>5</v>
      </c>
      <c r="AK72" s="1835">
        <v>5</v>
      </c>
      <c r="AL72" s="1835">
        <v>5</v>
      </c>
      <c r="AM72" s="1836">
        <v>5</v>
      </c>
      <c r="AN72" s="1837">
        <v>5</v>
      </c>
      <c r="AO72" s="1838">
        <v>5</v>
      </c>
      <c r="AP72" s="1837">
        <v>5</v>
      </c>
      <c r="AQ72" s="1837">
        <v>5</v>
      </c>
      <c r="AR72" s="1839">
        <v>5</v>
      </c>
      <c r="AS72" s="1838">
        <v>5</v>
      </c>
      <c r="AT72" s="1837">
        <v>5</v>
      </c>
      <c r="AU72" s="1837">
        <v>5</v>
      </c>
      <c r="AV72" s="1839">
        <v>5</v>
      </c>
      <c r="AW72" s="1830"/>
      <c r="AX72" s="1830"/>
      <c r="AY72" s="1830"/>
      <c r="AZ72" s="1831"/>
      <c r="BA72" s="1831"/>
      <c r="BB72" s="1831"/>
      <c r="BC72" s="1831"/>
      <c r="BD72" s="1831"/>
      <c r="BE72" s="1831"/>
      <c r="BF72" s="1831"/>
      <c r="BG72" s="1831"/>
      <c r="BH72" s="1831"/>
      <c r="BI72" s="1831"/>
      <c r="BJ72" s="1831"/>
      <c r="BK72" s="1831"/>
      <c r="BL72" s="1831"/>
      <c r="BM72" s="1831"/>
    </row>
    <row r="73" spans="1:92" s="12" customFormat="1" ht="15.75">
      <c r="A73" s="737" t="s">
        <v>189</v>
      </c>
      <c r="B73" s="1817">
        <v>0</v>
      </c>
      <c r="C73" s="1817">
        <v>0</v>
      </c>
      <c r="D73" s="1817">
        <v>0</v>
      </c>
      <c r="E73" s="1817">
        <v>0</v>
      </c>
      <c r="F73" s="1817">
        <v>0</v>
      </c>
      <c r="G73" s="1817">
        <v>0</v>
      </c>
      <c r="H73" s="1817">
        <v>0</v>
      </c>
      <c r="I73" s="1817">
        <v>0</v>
      </c>
      <c r="J73" s="1817">
        <v>0</v>
      </c>
      <c r="K73" s="1818">
        <v>0</v>
      </c>
      <c r="L73" s="737" t="s">
        <v>189</v>
      </c>
      <c r="M73" s="1817">
        <v>0</v>
      </c>
      <c r="N73" s="1817">
        <v>32.544912372709994</v>
      </c>
      <c r="O73" s="1817">
        <v>39.969931622170002</v>
      </c>
      <c r="P73" s="1817">
        <v>41.460477744870005</v>
      </c>
      <c r="Q73" s="1817">
        <v>44.344509594339996</v>
      </c>
      <c r="R73" s="1817">
        <v>40.914430536959998</v>
      </c>
      <c r="S73" s="1817">
        <v>38.696421345360001</v>
      </c>
      <c r="T73" s="1817">
        <v>38.084211978790002</v>
      </c>
      <c r="U73" s="1817">
        <v>201.70337158017998</v>
      </c>
      <c r="V73" s="1818">
        <v>201.75765364251998</v>
      </c>
      <c r="W73" s="741" t="s">
        <v>192</v>
      </c>
      <c r="X73" s="1817">
        <v>252.41084855422</v>
      </c>
      <c r="Y73" s="1817">
        <v>252.06299999999999</v>
      </c>
      <c r="Z73" s="1817">
        <v>307.2833</v>
      </c>
      <c r="AA73" s="1817">
        <v>336.98437428001</v>
      </c>
      <c r="AB73" s="1817">
        <v>382.90940000000001</v>
      </c>
      <c r="AC73" s="1817">
        <v>326.70130002356001</v>
      </c>
      <c r="AD73" s="1817">
        <v>334.63164157481998</v>
      </c>
      <c r="AE73" s="1818">
        <v>328.46748156395</v>
      </c>
      <c r="AF73" s="729" t="s">
        <v>214</v>
      </c>
      <c r="AG73" s="1833">
        <v>71.853614090160008</v>
      </c>
      <c r="AH73" s="1834">
        <v>129.76988292989998</v>
      </c>
      <c r="AI73" s="1834">
        <v>95.618806675260004</v>
      </c>
      <c r="AJ73" s="1834">
        <v>114.65251167327999</v>
      </c>
      <c r="AK73" s="1834">
        <v>115.79592304100001</v>
      </c>
      <c r="AL73" s="1835">
        <v>323.99452006128007</v>
      </c>
      <c r="AM73" s="1836">
        <v>212.66209832563001</v>
      </c>
      <c r="AN73" s="1837">
        <v>225.49284424289002</v>
      </c>
      <c r="AO73" s="1838">
        <v>225.69137541489002</v>
      </c>
      <c r="AP73" s="1837">
        <v>227.40783411774999</v>
      </c>
      <c r="AQ73" s="1837">
        <v>227.41460104982997</v>
      </c>
      <c r="AR73" s="1839">
        <v>250.82900532822998</v>
      </c>
      <c r="AS73" s="1838">
        <v>250.82900532822987</v>
      </c>
      <c r="AT73" s="1837">
        <v>250.82900532822998</v>
      </c>
      <c r="AU73" s="1837">
        <v>250.82900532823001</v>
      </c>
      <c r="AV73" s="1839">
        <v>250.82900532823001</v>
      </c>
      <c r="AW73" s="1830"/>
      <c r="AX73" s="1830"/>
      <c r="AY73" s="1830"/>
      <c r="AZ73" s="1831"/>
      <c r="BA73" s="1831"/>
      <c r="BB73" s="1831"/>
      <c r="BC73" s="1831"/>
      <c r="BD73" s="1831"/>
      <c r="BE73" s="1831"/>
      <c r="BF73" s="1831"/>
      <c r="BG73" s="1831"/>
      <c r="BH73" s="1831"/>
      <c r="BI73" s="1831"/>
      <c r="BJ73" s="1831"/>
      <c r="BK73" s="1831"/>
      <c r="BL73" s="1831"/>
      <c r="BM73" s="1831"/>
    </row>
    <row r="74" spans="1:92" s="12" customFormat="1" ht="15.75">
      <c r="A74" s="737" t="s">
        <v>191</v>
      </c>
      <c r="B74" s="1817">
        <v>0</v>
      </c>
      <c r="C74" s="1817">
        <v>0</v>
      </c>
      <c r="D74" s="1817">
        <v>0</v>
      </c>
      <c r="E74" s="1817">
        <v>0</v>
      </c>
      <c r="F74" s="1817">
        <v>0</v>
      </c>
      <c r="G74" s="1817">
        <v>0</v>
      </c>
      <c r="H74" s="1817">
        <v>0</v>
      </c>
      <c r="I74" s="1817">
        <v>0</v>
      </c>
      <c r="J74" s="1817">
        <v>0</v>
      </c>
      <c r="K74" s="1818">
        <v>0</v>
      </c>
      <c r="L74" s="737" t="s">
        <v>191</v>
      </c>
      <c r="M74" s="1817">
        <v>0</v>
      </c>
      <c r="N74" s="1817">
        <v>1.1320706</v>
      </c>
      <c r="O74" s="1817">
        <v>1.1320706</v>
      </c>
      <c r="P74" s="1817">
        <v>1.1320706</v>
      </c>
      <c r="Q74" s="1817">
        <v>1.1320706</v>
      </c>
      <c r="R74" s="1817">
        <v>1.1320706</v>
      </c>
      <c r="S74" s="1817">
        <v>1.1320706</v>
      </c>
      <c r="T74" s="1817">
        <v>1.1320706</v>
      </c>
      <c r="U74" s="1817">
        <v>1.1320706</v>
      </c>
      <c r="V74" s="1818">
        <v>1.1320706</v>
      </c>
      <c r="W74" s="741" t="s">
        <v>194</v>
      </c>
      <c r="X74" s="1817">
        <v>1.1320706</v>
      </c>
      <c r="Y74" s="1817">
        <v>0</v>
      </c>
      <c r="Z74" s="1817">
        <v>0</v>
      </c>
      <c r="AA74" s="1817">
        <v>0</v>
      </c>
      <c r="AB74" s="1817">
        <v>0</v>
      </c>
      <c r="AC74" s="1817">
        <v>0</v>
      </c>
      <c r="AD74" s="1817">
        <v>1.7226476288399999</v>
      </c>
      <c r="AE74" s="1818">
        <v>1.0716351288400001</v>
      </c>
      <c r="AF74" s="729" t="s">
        <v>1350</v>
      </c>
      <c r="AG74" s="1833">
        <v>122.90683450675</v>
      </c>
      <c r="AH74" s="1834">
        <v>886.70770863389998</v>
      </c>
      <c r="AI74" s="1834">
        <v>773.97874372172998</v>
      </c>
      <c r="AJ74" s="1834">
        <v>751.48437586674004</v>
      </c>
      <c r="AK74" s="1834">
        <v>337.89910774474998</v>
      </c>
      <c r="AL74" s="1835">
        <v>316.15087210424002</v>
      </c>
      <c r="AM74" s="1836">
        <v>325.89396357570001</v>
      </c>
      <c r="AN74" s="1837">
        <v>400.55354459302998</v>
      </c>
      <c r="AO74" s="1838">
        <v>402.91057218175996</v>
      </c>
      <c r="AP74" s="1837">
        <v>404.86554625331001</v>
      </c>
      <c r="AQ74" s="1837">
        <v>406.23127388470004</v>
      </c>
      <c r="AR74" s="1839">
        <v>784.00354324988996</v>
      </c>
      <c r="AS74" s="1838">
        <v>787.02397279012007</v>
      </c>
      <c r="AT74" s="1837">
        <v>790.09691689873</v>
      </c>
      <c r="AU74" s="1837">
        <v>793.48281428457994</v>
      </c>
      <c r="AV74" s="1839">
        <v>797.96239225300008</v>
      </c>
      <c r="AW74" s="1830"/>
      <c r="AX74" s="1830"/>
      <c r="AY74" s="1830"/>
      <c r="AZ74" s="1831"/>
      <c r="BA74" s="1831"/>
      <c r="BB74" s="1831"/>
      <c r="BC74" s="1831"/>
      <c r="BD74" s="1831"/>
      <c r="BE74" s="1831"/>
      <c r="BF74" s="1831"/>
      <c r="BG74" s="1831"/>
      <c r="BH74" s="1831"/>
      <c r="BI74" s="1831"/>
      <c r="BJ74" s="1831"/>
      <c r="BK74" s="1831"/>
      <c r="BL74" s="1831"/>
      <c r="BM74" s="1831"/>
    </row>
    <row r="75" spans="1:92" s="12" customFormat="1" ht="15.75">
      <c r="A75" s="737"/>
      <c r="B75" s="1817"/>
      <c r="C75" s="1817"/>
      <c r="D75" s="1817"/>
      <c r="E75" s="1817"/>
      <c r="F75" s="1817"/>
      <c r="G75" s="1817"/>
      <c r="H75" s="1817"/>
      <c r="I75" s="1817"/>
      <c r="J75" s="1817"/>
      <c r="K75" s="1818"/>
      <c r="L75" s="737"/>
      <c r="M75" s="1817"/>
      <c r="N75" s="1817"/>
      <c r="O75" s="1817"/>
      <c r="P75" s="1817"/>
      <c r="Q75" s="1817"/>
      <c r="R75" s="1817"/>
      <c r="S75" s="1817"/>
      <c r="T75" s="1817"/>
      <c r="U75" s="1817"/>
      <c r="V75" s="1818"/>
      <c r="W75" s="741" t="s">
        <v>196</v>
      </c>
      <c r="X75" s="1817">
        <v>0</v>
      </c>
      <c r="Y75" s="1817">
        <v>0</v>
      </c>
      <c r="Z75" s="1817">
        <v>0</v>
      </c>
      <c r="AA75" s="1817">
        <v>0</v>
      </c>
      <c r="AB75" s="1817">
        <v>0</v>
      </c>
      <c r="AC75" s="1817">
        <v>1.1320706</v>
      </c>
      <c r="AD75" s="1817">
        <v>29.006098349999998</v>
      </c>
      <c r="AE75" s="1818">
        <v>29.006098349999998</v>
      </c>
      <c r="AF75" s="729" t="s">
        <v>1351</v>
      </c>
      <c r="AG75" s="1842">
        <v>0</v>
      </c>
      <c r="AH75" s="1835">
        <v>0</v>
      </c>
      <c r="AI75" s="1835">
        <v>0</v>
      </c>
      <c r="AJ75" s="1835">
        <v>0</v>
      </c>
      <c r="AK75" s="1835">
        <v>0</v>
      </c>
      <c r="AL75" s="1835">
        <v>0</v>
      </c>
      <c r="AM75" s="1836">
        <v>0</v>
      </c>
      <c r="AN75" s="1837">
        <v>0</v>
      </c>
      <c r="AO75" s="1838">
        <v>0</v>
      </c>
      <c r="AP75" s="1837">
        <v>0</v>
      </c>
      <c r="AQ75" s="1837">
        <v>0</v>
      </c>
      <c r="AR75" s="1839">
        <v>0</v>
      </c>
      <c r="AS75" s="1838">
        <v>0</v>
      </c>
      <c r="AT75" s="1837">
        <v>0</v>
      </c>
      <c r="AU75" s="1837">
        <v>0</v>
      </c>
      <c r="AV75" s="1839">
        <v>0</v>
      </c>
      <c r="AW75" s="1830"/>
      <c r="AX75" s="1830"/>
      <c r="AY75" s="1830"/>
      <c r="AZ75" s="1831"/>
      <c r="BA75" s="1831"/>
      <c r="BB75" s="1831"/>
      <c r="BC75" s="1831"/>
      <c r="BD75" s="1831"/>
      <c r="BE75" s="1831"/>
      <c r="BF75" s="1831"/>
      <c r="BG75" s="1831"/>
      <c r="BH75" s="1831"/>
      <c r="BI75" s="1831"/>
      <c r="BJ75" s="1831"/>
      <c r="BK75" s="1831"/>
      <c r="BL75" s="1831"/>
      <c r="BM75" s="1831"/>
    </row>
    <row r="76" spans="1:92" s="12" customFormat="1" ht="15.75">
      <c r="A76" s="737" t="s">
        <v>193</v>
      </c>
      <c r="B76" s="1817">
        <v>0</v>
      </c>
      <c r="C76" s="1817">
        <v>0</v>
      </c>
      <c r="D76" s="1817">
        <v>0</v>
      </c>
      <c r="E76" s="1817">
        <v>0</v>
      </c>
      <c r="F76" s="1817">
        <v>0</v>
      </c>
      <c r="G76" s="1817">
        <v>0</v>
      </c>
      <c r="H76" s="1817">
        <v>0</v>
      </c>
      <c r="I76" s="1817">
        <v>0</v>
      </c>
      <c r="J76" s="1817">
        <v>0</v>
      </c>
      <c r="K76" s="1818">
        <v>0</v>
      </c>
      <c r="L76" s="737" t="s">
        <v>193</v>
      </c>
      <c r="M76" s="1817">
        <v>0</v>
      </c>
      <c r="N76" s="1817">
        <v>2.5594610148100001</v>
      </c>
      <c r="O76" s="1817">
        <v>2.4876285496000001</v>
      </c>
      <c r="P76" s="1817">
        <v>3.3924831490300003</v>
      </c>
      <c r="Q76" s="1817">
        <v>4.1955176973099997</v>
      </c>
      <c r="R76" s="1817">
        <v>6.4224067262500002</v>
      </c>
      <c r="S76" s="1817">
        <v>16.95778158509</v>
      </c>
      <c r="T76" s="1817">
        <v>16.057189387499999</v>
      </c>
      <c r="U76" s="1817">
        <v>32.487601389209999</v>
      </c>
      <c r="V76" s="1818">
        <v>36.781060611169998</v>
      </c>
      <c r="W76" s="741" t="s">
        <v>198</v>
      </c>
      <c r="X76" s="1817">
        <v>5.9999999999999995E-4</v>
      </c>
      <c r="Y76" s="1817">
        <v>0.41349999999999998</v>
      </c>
      <c r="Z76" s="1817">
        <v>50.5015</v>
      </c>
      <c r="AA76" s="1817">
        <v>212.29145900000015</v>
      </c>
      <c r="AB76" s="1817">
        <v>543.677595</v>
      </c>
      <c r="AC76" s="1817">
        <v>17.415647277029997</v>
      </c>
      <c r="AD76" s="1817">
        <v>1616.7998230855196</v>
      </c>
      <c r="AE76" s="1818">
        <v>699.08371191310005</v>
      </c>
      <c r="AF76" s="729" t="s">
        <v>1352</v>
      </c>
      <c r="AG76" s="1833">
        <v>443.12494874828997</v>
      </c>
      <c r="AH76" s="1834">
        <v>71.109156660240004</v>
      </c>
      <c r="AI76" s="1834">
        <v>155.71958567748999</v>
      </c>
      <c r="AJ76" s="1834">
        <v>82.899986112829993</v>
      </c>
      <c r="AK76" s="1834">
        <v>79.234057390719997</v>
      </c>
      <c r="AL76" s="1835">
        <v>321.16575559312002</v>
      </c>
      <c r="AM76" s="1836">
        <v>656.76929483083995</v>
      </c>
      <c r="AN76" s="1837">
        <v>40.76418669801</v>
      </c>
      <c r="AO76" s="1838">
        <v>92.20286751271999</v>
      </c>
      <c r="AP76" s="1837">
        <v>153.62162689190001</v>
      </c>
      <c r="AQ76" s="1837">
        <v>68.167102879349997</v>
      </c>
      <c r="AR76" s="1839">
        <v>1133.1030536457099</v>
      </c>
      <c r="AS76" s="1838">
        <v>1304.9332724326398</v>
      </c>
      <c r="AT76" s="1837">
        <v>1275.5958272363403</v>
      </c>
      <c r="AU76" s="1837">
        <v>1895.9258269836698</v>
      </c>
      <c r="AV76" s="1839">
        <v>819.06212619990993</v>
      </c>
      <c r="AW76" s="1830"/>
      <c r="AX76" s="1830"/>
      <c r="AY76" s="1830"/>
      <c r="AZ76" s="1831"/>
      <c r="BA76" s="1831"/>
      <c r="BB76" s="1831"/>
      <c r="BC76" s="1831"/>
      <c r="BD76" s="1831"/>
      <c r="BE76" s="1831"/>
      <c r="BF76" s="1831"/>
      <c r="BG76" s="1831"/>
      <c r="BH76" s="1831"/>
      <c r="BI76" s="1831"/>
      <c r="BJ76" s="1831"/>
      <c r="BK76" s="1831"/>
      <c r="BL76" s="1831"/>
      <c r="BM76" s="1831"/>
    </row>
    <row r="77" spans="1:92" s="12" customFormat="1" ht="15.75">
      <c r="A77" s="738" t="s">
        <v>1453</v>
      </c>
      <c r="B77" s="1817">
        <v>0</v>
      </c>
      <c r="C77" s="1817">
        <v>0</v>
      </c>
      <c r="D77" s="1817">
        <v>0</v>
      </c>
      <c r="E77" s="1817">
        <v>0</v>
      </c>
      <c r="F77" s="1817">
        <v>0</v>
      </c>
      <c r="G77" s="1817">
        <v>0</v>
      </c>
      <c r="H77" s="1817">
        <v>0</v>
      </c>
      <c r="I77" s="1817">
        <v>0</v>
      </c>
      <c r="J77" s="1817">
        <v>0</v>
      </c>
      <c r="K77" s="1818">
        <v>0</v>
      </c>
      <c r="L77" s="738" t="s">
        <v>195</v>
      </c>
      <c r="M77" s="1817">
        <v>0</v>
      </c>
      <c r="N77" s="1817">
        <v>2.5594610148100001</v>
      </c>
      <c r="O77" s="1817">
        <v>2.4876285496000001</v>
      </c>
      <c r="P77" s="1817">
        <v>3.3924831490300003</v>
      </c>
      <c r="Q77" s="1817">
        <v>4.1955176973099997</v>
      </c>
      <c r="R77" s="1817">
        <v>6.4224067262500002</v>
      </c>
      <c r="S77" s="1817">
        <v>16.95778158509</v>
      </c>
      <c r="T77" s="1817">
        <v>16.057189387499999</v>
      </c>
      <c r="U77" s="1817">
        <v>32.487601389209999</v>
      </c>
      <c r="V77" s="1818">
        <v>36.781060611169998</v>
      </c>
      <c r="W77" s="739" t="s">
        <v>1456</v>
      </c>
      <c r="X77" s="1817">
        <v>5.9999999999999995E-4</v>
      </c>
      <c r="Y77" s="1817">
        <v>0.41349999999999998</v>
      </c>
      <c r="Z77" s="1817">
        <v>50.5015</v>
      </c>
      <c r="AA77" s="1817">
        <v>212.29145900000015</v>
      </c>
      <c r="AB77" s="1817">
        <v>543.677595</v>
      </c>
      <c r="AC77" s="1817">
        <v>17.415647277029997</v>
      </c>
      <c r="AD77" s="1817">
        <v>1616.7998230855196</v>
      </c>
      <c r="AE77" s="1818">
        <v>699.08371191310005</v>
      </c>
      <c r="AF77" s="729" t="s">
        <v>1353</v>
      </c>
      <c r="AG77" s="1833">
        <v>379.98157687238</v>
      </c>
      <c r="AH77" s="1834">
        <v>14.039731441700001</v>
      </c>
      <c r="AI77" s="1834">
        <v>94.144385251229991</v>
      </c>
      <c r="AJ77" s="1834">
        <v>21.324785686570003</v>
      </c>
      <c r="AK77" s="1834">
        <v>38.469870692709996</v>
      </c>
      <c r="AL77" s="1835">
        <v>280.40156889510996</v>
      </c>
      <c r="AM77" s="1836">
        <v>616.00510813283006</v>
      </c>
      <c r="AN77" s="1837">
        <v>0</v>
      </c>
      <c r="AO77" s="1838">
        <v>51.438680814710004</v>
      </c>
      <c r="AP77" s="1837">
        <v>112.85744019389</v>
      </c>
      <c r="AQ77" s="1837">
        <v>27.40291618134</v>
      </c>
      <c r="AR77" s="1839">
        <v>1092.3388669477001</v>
      </c>
      <c r="AS77" s="1838">
        <v>1264.1690857346298</v>
      </c>
      <c r="AT77" s="1837">
        <v>1234.8316405383302</v>
      </c>
      <c r="AU77" s="1837">
        <v>1855.1616402856598</v>
      </c>
      <c r="AV77" s="1839">
        <v>778.29793950190003</v>
      </c>
      <c r="AW77" s="1830"/>
      <c r="AX77" s="1830"/>
      <c r="AY77" s="1830"/>
      <c r="AZ77" s="1831"/>
      <c r="BA77" s="1831"/>
      <c r="BB77" s="1831"/>
      <c r="BC77" s="1831"/>
      <c r="BD77" s="1831"/>
      <c r="BE77" s="1831"/>
      <c r="BF77" s="1831"/>
      <c r="BG77" s="1831"/>
      <c r="BH77" s="1831"/>
      <c r="BI77" s="1831"/>
      <c r="BJ77" s="1831"/>
      <c r="BK77" s="1831"/>
      <c r="BL77" s="1831"/>
      <c r="BM77" s="1831"/>
    </row>
    <row r="78" spans="1:92" s="12" customFormat="1" ht="15.75">
      <c r="A78" s="738" t="s">
        <v>197</v>
      </c>
      <c r="B78" s="1817">
        <v>0</v>
      </c>
      <c r="C78" s="1817">
        <v>0</v>
      </c>
      <c r="D78" s="1817">
        <v>0</v>
      </c>
      <c r="E78" s="1817">
        <v>0</v>
      </c>
      <c r="F78" s="1817">
        <v>0</v>
      </c>
      <c r="G78" s="1817">
        <v>0</v>
      </c>
      <c r="H78" s="1817">
        <v>0</v>
      </c>
      <c r="I78" s="1817">
        <v>0</v>
      </c>
      <c r="J78" s="1817">
        <v>0</v>
      </c>
      <c r="K78" s="1818">
        <v>0</v>
      </c>
      <c r="L78" s="738" t="s">
        <v>197</v>
      </c>
      <c r="M78" s="1817">
        <v>0</v>
      </c>
      <c r="N78" s="1817">
        <v>4.2141999999999999</v>
      </c>
      <c r="O78" s="1817">
        <v>5.7163999999999993</v>
      </c>
      <c r="P78" s="1817">
        <v>54.198399999999999</v>
      </c>
      <c r="Q78" s="1817">
        <v>74.065300000000008</v>
      </c>
      <c r="R78" s="1817">
        <v>14.239600000000001</v>
      </c>
      <c r="S78" s="1817">
        <v>19.639700000000001</v>
      </c>
      <c r="T78" s="1817">
        <v>20.3919</v>
      </c>
      <c r="U78" s="1817">
        <v>22.910599999999999</v>
      </c>
      <c r="V78" s="1818">
        <v>4.5626000000000007</v>
      </c>
      <c r="W78" s="739" t="s">
        <v>941</v>
      </c>
      <c r="X78" s="1817">
        <v>11.8384</v>
      </c>
      <c r="Y78" s="1817">
        <v>0.26319999999999999</v>
      </c>
      <c r="Z78" s="1817">
        <v>4.1953999999999994</v>
      </c>
      <c r="AA78" s="1817">
        <v>0</v>
      </c>
      <c r="AB78" s="1817">
        <v>0</v>
      </c>
      <c r="AC78" s="1817">
        <v>0</v>
      </c>
      <c r="AD78" s="1817">
        <v>0</v>
      </c>
      <c r="AE78" s="1818">
        <v>0</v>
      </c>
      <c r="AF78" s="727" t="s">
        <v>1428</v>
      </c>
      <c r="AG78" s="1833">
        <v>63.143371875909999</v>
      </c>
      <c r="AH78" s="1834">
        <v>57.069425218540005</v>
      </c>
      <c r="AI78" s="1834">
        <v>61.575200426260004</v>
      </c>
      <c r="AJ78" s="1834">
        <v>61.575200426260004</v>
      </c>
      <c r="AK78" s="1834">
        <v>40.76418669801</v>
      </c>
      <c r="AL78" s="1835">
        <v>40.76418669801</v>
      </c>
      <c r="AM78" s="1836">
        <v>40.76418669801</v>
      </c>
      <c r="AN78" s="1837">
        <v>40.76418669801</v>
      </c>
      <c r="AO78" s="1838">
        <v>40.76418669801</v>
      </c>
      <c r="AP78" s="1837">
        <v>40.76418669801</v>
      </c>
      <c r="AQ78" s="1837">
        <v>40.76418669801</v>
      </c>
      <c r="AR78" s="1839">
        <v>40.76418669801</v>
      </c>
      <c r="AS78" s="1838">
        <v>40.76418669801</v>
      </c>
      <c r="AT78" s="1837">
        <v>40.76418669801</v>
      </c>
      <c r="AU78" s="1837">
        <v>40.76418669801</v>
      </c>
      <c r="AV78" s="1839">
        <v>40.76418669801</v>
      </c>
      <c r="AW78" s="1830"/>
      <c r="AX78" s="1830"/>
      <c r="AY78" s="1830"/>
      <c r="AZ78" s="1831"/>
      <c r="BA78" s="1831"/>
      <c r="BB78" s="1831"/>
      <c r="BC78" s="1831"/>
      <c r="BD78" s="1831"/>
      <c r="BE78" s="1831"/>
      <c r="BF78" s="1831"/>
      <c r="BG78" s="1831"/>
      <c r="BH78" s="1831"/>
      <c r="BI78" s="1831"/>
      <c r="BJ78" s="1831"/>
      <c r="BK78" s="1831"/>
      <c r="BL78" s="1831"/>
      <c r="BM78" s="1831"/>
    </row>
    <row r="79" spans="1:92" s="12" customFormat="1" ht="15.75">
      <c r="A79" s="738"/>
      <c r="B79" s="1817"/>
      <c r="C79" s="1817"/>
      <c r="D79" s="1817"/>
      <c r="E79" s="1817"/>
      <c r="F79" s="1817"/>
      <c r="G79" s="1817"/>
      <c r="H79" s="1817"/>
      <c r="I79" s="1817"/>
      <c r="J79" s="1817"/>
      <c r="K79" s="1818"/>
      <c r="L79" s="738"/>
      <c r="M79" s="1817"/>
      <c r="N79" s="1817"/>
      <c r="O79" s="1817"/>
      <c r="P79" s="1817"/>
      <c r="Q79" s="1817"/>
      <c r="R79" s="1817"/>
      <c r="S79" s="1817"/>
      <c r="T79" s="1817"/>
      <c r="U79" s="1817"/>
      <c r="V79" s="1818"/>
      <c r="W79" s="739" t="s">
        <v>804</v>
      </c>
      <c r="X79" s="1817">
        <v>0</v>
      </c>
      <c r="Y79" s="1817">
        <v>0</v>
      </c>
      <c r="Z79" s="1817">
        <v>0</v>
      </c>
      <c r="AA79" s="1817">
        <v>0</v>
      </c>
      <c r="AB79" s="1817">
        <v>0</v>
      </c>
      <c r="AC79" s="1817">
        <v>0</v>
      </c>
      <c r="AD79" s="1817">
        <v>22.75757832979</v>
      </c>
      <c r="AE79" s="1818">
        <v>15.18956616104</v>
      </c>
      <c r="AF79" s="735"/>
      <c r="AG79" s="1833"/>
      <c r="AH79" s="1834"/>
      <c r="AI79" s="1834"/>
      <c r="AJ79" s="1834"/>
      <c r="AK79" s="1834"/>
      <c r="AL79" s="1835"/>
      <c r="AM79" s="1836"/>
      <c r="AN79" s="1837"/>
      <c r="AO79" s="1838"/>
      <c r="AP79" s="1837"/>
      <c r="AQ79" s="1837"/>
      <c r="AR79" s="1839"/>
      <c r="AS79" s="1838"/>
      <c r="AT79" s="1837"/>
      <c r="AU79" s="1837"/>
      <c r="AV79" s="1839"/>
      <c r="AW79" s="1830"/>
      <c r="AX79" s="1830"/>
      <c r="AY79" s="1830"/>
      <c r="AZ79" s="1831"/>
      <c r="BA79" s="1831"/>
      <c r="BB79" s="1831"/>
      <c r="BC79" s="1831"/>
      <c r="BD79" s="1831"/>
      <c r="BE79" s="1831"/>
      <c r="BF79" s="1831"/>
      <c r="BG79" s="1831"/>
      <c r="BH79" s="1831"/>
      <c r="BI79" s="1845"/>
      <c r="BJ79" s="1845"/>
      <c r="BK79" s="1845"/>
      <c r="BL79" s="1845"/>
      <c r="BM79" s="1845"/>
      <c r="BN79" s="1846"/>
      <c r="BO79" s="1846"/>
      <c r="BP79" s="1846"/>
      <c r="BQ79" s="1846"/>
      <c r="BR79" s="1846"/>
      <c r="BS79" s="1846"/>
      <c r="BT79" s="1846"/>
      <c r="BU79" s="1846"/>
      <c r="BV79" s="1846"/>
      <c r="BW79" s="1846"/>
      <c r="BX79" s="1846"/>
      <c r="BY79" s="1846"/>
      <c r="BZ79" s="1846"/>
      <c r="CA79" s="1846"/>
      <c r="CB79" s="1846"/>
      <c r="CC79" s="1846"/>
      <c r="CD79" s="1846"/>
      <c r="CE79" s="1846"/>
      <c r="CF79" s="1846"/>
      <c r="CG79" s="1846"/>
      <c r="CH79" s="1846"/>
      <c r="CI79" s="1846"/>
      <c r="CJ79" s="1846"/>
      <c r="CK79" s="1846"/>
      <c r="CL79" s="1846"/>
      <c r="CM79" s="1846"/>
      <c r="CN79" s="1846"/>
    </row>
    <row r="80" spans="1:92" s="12" customFormat="1" ht="15.75">
      <c r="A80" s="738"/>
      <c r="B80" s="1817"/>
      <c r="C80" s="1817"/>
      <c r="D80" s="1817"/>
      <c r="E80" s="1817"/>
      <c r="F80" s="1817"/>
      <c r="G80" s="1817"/>
      <c r="H80" s="1817"/>
      <c r="I80" s="1817"/>
      <c r="J80" s="1817"/>
      <c r="K80" s="1818"/>
      <c r="L80" s="738"/>
      <c r="M80" s="1817"/>
      <c r="N80" s="1817"/>
      <c r="O80" s="1817"/>
      <c r="P80" s="1817"/>
      <c r="Q80" s="1817"/>
      <c r="R80" s="1817"/>
      <c r="S80" s="1817"/>
      <c r="T80" s="1817"/>
      <c r="U80" s="1817"/>
      <c r="V80" s="1818"/>
      <c r="W80" s="739" t="s">
        <v>805</v>
      </c>
      <c r="X80" s="1817">
        <v>0</v>
      </c>
      <c r="Y80" s="1817">
        <v>0</v>
      </c>
      <c r="Z80" s="1817">
        <v>0</v>
      </c>
      <c r="AA80" s="1817">
        <v>0</v>
      </c>
      <c r="AB80" s="1817">
        <v>0</v>
      </c>
      <c r="AC80" s="1817">
        <v>0</v>
      </c>
      <c r="AD80" s="1817">
        <v>1.43575820308</v>
      </c>
      <c r="AE80" s="1818">
        <v>34.892400962109996</v>
      </c>
      <c r="AF80" s="735" t="s">
        <v>182</v>
      </c>
      <c r="AG80" s="1833">
        <v>1848.2706905473701</v>
      </c>
      <c r="AH80" s="1834">
        <v>1478.13264743629</v>
      </c>
      <c r="AI80" s="1834">
        <v>6592.4022048996994</v>
      </c>
      <c r="AJ80" s="1834">
        <v>8029.7692362669804</v>
      </c>
      <c r="AK80" s="1834">
        <v>2195.5509191610099</v>
      </c>
      <c r="AL80" s="1835">
        <v>1595.5927595471201</v>
      </c>
      <c r="AM80" s="1836">
        <v>1690.01637450472</v>
      </c>
      <c r="AN80" s="1837">
        <v>3759.91807264717</v>
      </c>
      <c r="AO80" s="1838">
        <v>2639.27993123239</v>
      </c>
      <c r="AP80" s="1837">
        <v>3079.8651444095799</v>
      </c>
      <c r="AQ80" s="1837">
        <v>3277.4243016620198</v>
      </c>
      <c r="AR80" s="1839">
        <v>6277.8715485346793</v>
      </c>
      <c r="AS80" s="1838">
        <v>5022.3837075094689</v>
      </c>
      <c r="AT80" s="1837">
        <v>5591.4520111525198</v>
      </c>
      <c r="AU80" s="1837">
        <v>6193.6719736241103</v>
      </c>
      <c r="AV80" s="1839">
        <v>6984.7991138428015</v>
      </c>
      <c r="AW80" s="1830"/>
      <c r="AX80" s="1830"/>
      <c r="AY80" s="1830"/>
      <c r="AZ80" s="1831"/>
      <c r="BA80" s="1831"/>
      <c r="BB80" s="1831"/>
      <c r="BC80" s="1831"/>
      <c r="BD80" s="1831"/>
      <c r="BE80" s="1831"/>
      <c r="BF80" s="1831"/>
      <c r="BG80" s="1831"/>
      <c r="BH80" s="1831"/>
      <c r="BI80" s="1845"/>
      <c r="BJ80" s="1845"/>
      <c r="BK80" s="1845"/>
      <c r="BL80" s="1845"/>
      <c r="BM80" s="1845"/>
      <c r="BN80" s="1846"/>
      <c r="BO80" s="1846"/>
      <c r="BP80" s="1846"/>
      <c r="BQ80" s="1846"/>
      <c r="BR80" s="1846"/>
      <c r="BS80" s="1846"/>
      <c r="BT80" s="1846"/>
      <c r="BU80" s="1846"/>
      <c r="BV80" s="1846"/>
      <c r="BW80" s="1846"/>
      <c r="BX80" s="1846"/>
      <c r="BY80" s="1846"/>
      <c r="BZ80" s="1846"/>
      <c r="CA80" s="1846"/>
      <c r="CB80" s="1846"/>
      <c r="CC80" s="1846"/>
      <c r="CD80" s="1846"/>
      <c r="CE80" s="1846"/>
      <c r="CF80" s="1846"/>
      <c r="CG80" s="1846"/>
      <c r="CH80" s="1846"/>
      <c r="CI80" s="1846"/>
      <c r="CJ80" s="1846"/>
      <c r="CK80" s="1846"/>
      <c r="CL80" s="1846"/>
      <c r="CM80" s="1846"/>
      <c r="CN80" s="1846"/>
    </row>
    <row r="81" spans="1:65" s="12" customFormat="1" ht="15.75">
      <c r="A81" s="737" t="s">
        <v>199</v>
      </c>
      <c r="B81" s="1817">
        <v>0</v>
      </c>
      <c r="C81" s="1817">
        <v>0</v>
      </c>
      <c r="D81" s="1817">
        <v>0</v>
      </c>
      <c r="E81" s="1817">
        <v>0</v>
      </c>
      <c r="F81" s="1817">
        <v>0</v>
      </c>
      <c r="G81" s="1817">
        <v>0</v>
      </c>
      <c r="H81" s="1817">
        <v>0</v>
      </c>
      <c r="I81" s="1817">
        <v>0</v>
      </c>
      <c r="J81" s="1817">
        <v>0</v>
      </c>
      <c r="K81" s="1818">
        <v>0</v>
      </c>
      <c r="L81" s="737" t="s">
        <v>199</v>
      </c>
      <c r="M81" s="1817">
        <v>0</v>
      </c>
      <c r="N81" s="1817">
        <v>0</v>
      </c>
      <c r="O81" s="1817">
        <v>0</v>
      </c>
      <c r="P81" s="1817">
        <v>0</v>
      </c>
      <c r="Q81" s="1817">
        <v>0</v>
      </c>
      <c r="R81" s="1817">
        <v>0</v>
      </c>
      <c r="S81" s="1817">
        <v>0</v>
      </c>
      <c r="T81" s="1817">
        <v>0</v>
      </c>
      <c r="U81" s="1817">
        <v>0</v>
      </c>
      <c r="V81" s="1818">
        <v>0</v>
      </c>
      <c r="W81" s="743" t="s">
        <v>1429</v>
      </c>
      <c r="X81" s="1817">
        <v>0</v>
      </c>
      <c r="Y81" s="1817">
        <v>0</v>
      </c>
      <c r="Z81" s="1817">
        <v>28.775500000000001</v>
      </c>
      <c r="AA81" s="1817">
        <v>675.08589999999992</v>
      </c>
      <c r="AB81" s="1817">
        <v>979.20929999999998</v>
      </c>
      <c r="AC81" s="1817">
        <v>0</v>
      </c>
      <c r="AD81" s="1817">
        <v>0</v>
      </c>
      <c r="AE81" s="1818">
        <v>0</v>
      </c>
      <c r="AF81" s="728" t="s">
        <v>1354</v>
      </c>
      <c r="AG81" s="1842">
        <v>10.578742796959999</v>
      </c>
      <c r="AH81" s="1835">
        <v>531.58926771802999</v>
      </c>
      <c r="AI81" s="1835">
        <v>3910.0894641809095</v>
      </c>
      <c r="AJ81" s="1835">
        <v>5184.9999787987599</v>
      </c>
      <c r="AK81" s="1835">
        <v>23.273869202019998</v>
      </c>
      <c r="AL81" s="1835">
        <v>2.10508214631</v>
      </c>
      <c r="AM81" s="1836">
        <v>2.11049593149</v>
      </c>
      <c r="AN81" s="1837">
        <v>15.274403046030001</v>
      </c>
      <c r="AO81" s="1838">
        <v>1.6811425144800001</v>
      </c>
      <c r="AP81" s="1837">
        <v>2.04073436406</v>
      </c>
      <c r="AQ81" s="1837">
        <v>7.1423507739300005</v>
      </c>
      <c r="AR81" s="1839">
        <v>12.496198371879998</v>
      </c>
      <c r="AS81" s="1838">
        <v>7.6214705307600008</v>
      </c>
      <c r="AT81" s="1837">
        <v>10.309042128150001</v>
      </c>
      <c r="AU81" s="1837">
        <v>20.877402903459998</v>
      </c>
      <c r="AV81" s="1839">
        <v>9.5843618729500015</v>
      </c>
      <c r="AW81" s="1830"/>
      <c r="AX81" s="1830"/>
      <c r="AY81" s="1830"/>
      <c r="AZ81" s="1831"/>
      <c r="BA81" s="1831"/>
      <c r="BB81" s="1831"/>
      <c r="BC81" s="1831"/>
      <c r="BD81" s="1831"/>
      <c r="BE81" s="1831"/>
      <c r="BF81" s="1831"/>
      <c r="BG81" s="1831"/>
      <c r="BH81" s="1831"/>
      <c r="BI81" s="1831"/>
      <c r="BJ81" s="1831"/>
      <c r="BK81" s="1831"/>
      <c r="BL81" s="1831"/>
      <c r="BM81" s="1831"/>
    </row>
    <row r="82" spans="1:65" s="12" customFormat="1" ht="15.75">
      <c r="A82" s="738" t="s">
        <v>200</v>
      </c>
      <c r="B82" s="1817">
        <v>0</v>
      </c>
      <c r="C82" s="1817">
        <v>0</v>
      </c>
      <c r="D82" s="1817">
        <v>0</v>
      </c>
      <c r="E82" s="1817">
        <v>0</v>
      </c>
      <c r="F82" s="1817">
        <v>0</v>
      </c>
      <c r="G82" s="1817">
        <v>0</v>
      </c>
      <c r="H82" s="1817">
        <v>0</v>
      </c>
      <c r="I82" s="1817">
        <v>0</v>
      </c>
      <c r="J82" s="1817">
        <v>0</v>
      </c>
      <c r="K82" s="1818">
        <v>0</v>
      </c>
      <c r="L82" s="738" t="s">
        <v>200</v>
      </c>
      <c r="M82" s="1817">
        <v>0</v>
      </c>
      <c r="N82" s="1817">
        <v>0</v>
      </c>
      <c r="O82" s="1817">
        <v>0</v>
      </c>
      <c r="P82" s="1817">
        <v>0</v>
      </c>
      <c r="Q82" s="1817">
        <v>0</v>
      </c>
      <c r="R82" s="1817">
        <v>0</v>
      </c>
      <c r="S82" s="1817">
        <v>0</v>
      </c>
      <c r="T82" s="1817">
        <v>0</v>
      </c>
      <c r="U82" s="1817">
        <v>0</v>
      </c>
      <c r="V82" s="1818">
        <v>0</v>
      </c>
      <c r="W82" s="741" t="s">
        <v>203</v>
      </c>
      <c r="X82" s="1817">
        <v>0</v>
      </c>
      <c r="Y82" s="1817">
        <v>0</v>
      </c>
      <c r="Z82" s="1817">
        <v>13.193299999999999</v>
      </c>
      <c r="AA82" s="1817">
        <v>312.5643</v>
      </c>
      <c r="AB82" s="1817">
        <v>516.04319999999996</v>
      </c>
      <c r="AC82" s="1817">
        <v>0</v>
      </c>
      <c r="AD82" s="1817">
        <v>0</v>
      </c>
      <c r="AE82" s="1818">
        <v>0</v>
      </c>
      <c r="AF82" s="728" t="s">
        <v>1355</v>
      </c>
      <c r="AG82" s="1842">
        <v>45.628565472709994</v>
      </c>
      <c r="AH82" s="1835">
        <v>41.425729408500004</v>
      </c>
      <c r="AI82" s="1835">
        <v>0</v>
      </c>
      <c r="AJ82" s="1835">
        <v>0</v>
      </c>
      <c r="AK82" s="1835">
        <v>0</v>
      </c>
      <c r="AL82" s="1835">
        <v>0</v>
      </c>
      <c r="AM82" s="1836">
        <v>0</v>
      </c>
      <c r="AN82" s="1837">
        <v>0</v>
      </c>
      <c r="AO82" s="1838">
        <v>0</v>
      </c>
      <c r="AP82" s="1837">
        <v>0</v>
      </c>
      <c r="AQ82" s="1837">
        <v>0</v>
      </c>
      <c r="AR82" s="1839">
        <v>0</v>
      </c>
      <c r="AS82" s="1838">
        <v>0</v>
      </c>
      <c r="AT82" s="1837">
        <v>0</v>
      </c>
      <c r="AU82" s="1837">
        <v>0</v>
      </c>
      <c r="AV82" s="1839">
        <v>0</v>
      </c>
      <c r="AW82" s="1830"/>
      <c r="AX82" s="1830"/>
      <c r="AY82" s="1830"/>
      <c r="AZ82" s="1831"/>
      <c r="BA82" s="1831"/>
      <c r="BB82" s="1831"/>
      <c r="BC82" s="1831"/>
      <c r="BD82" s="1831"/>
      <c r="BE82" s="1831"/>
      <c r="BF82" s="1831"/>
      <c r="BG82" s="1831"/>
      <c r="BH82" s="1831"/>
      <c r="BI82" s="1831"/>
      <c r="BJ82" s="1831"/>
      <c r="BK82" s="1831"/>
      <c r="BL82" s="1831"/>
      <c r="BM82" s="1831"/>
    </row>
    <row r="83" spans="1:65" s="12" customFormat="1" ht="15.75">
      <c r="A83" s="738" t="s">
        <v>201</v>
      </c>
      <c r="B83" s="1817">
        <v>0</v>
      </c>
      <c r="C83" s="1817">
        <v>0</v>
      </c>
      <c r="D83" s="1817">
        <v>0</v>
      </c>
      <c r="E83" s="1817">
        <v>0</v>
      </c>
      <c r="F83" s="1817">
        <v>0</v>
      </c>
      <c r="G83" s="1817">
        <v>0</v>
      </c>
      <c r="H83" s="1817">
        <v>0</v>
      </c>
      <c r="I83" s="1817">
        <v>0</v>
      </c>
      <c r="J83" s="1817">
        <v>0</v>
      </c>
      <c r="K83" s="1818">
        <v>0</v>
      </c>
      <c r="L83" s="738" t="s">
        <v>201</v>
      </c>
      <c r="M83" s="1817">
        <v>0</v>
      </c>
      <c r="N83" s="1817">
        <v>0</v>
      </c>
      <c r="O83" s="1817">
        <v>0</v>
      </c>
      <c r="P83" s="1817">
        <v>0</v>
      </c>
      <c r="Q83" s="1817">
        <v>0</v>
      </c>
      <c r="R83" s="1817">
        <v>0</v>
      </c>
      <c r="S83" s="1817">
        <v>0</v>
      </c>
      <c r="T83" s="1817">
        <v>0</v>
      </c>
      <c r="U83" s="1817">
        <v>0</v>
      </c>
      <c r="V83" s="1818">
        <v>0</v>
      </c>
      <c r="W83" s="741" t="s">
        <v>780</v>
      </c>
      <c r="X83" s="1817">
        <v>0</v>
      </c>
      <c r="Y83" s="1817">
        <v>0</v>
      </c>
      <c r="Z83" s="1817">
        <v>15.5822</v>
      </c>
      <c r="AA83" s="1817">
        <v>362.52159999999998</v>
      </c>
      <c r="AB83" s="1817">
        <v>463.16609999999997</v>
      </c>
      <c r="AC83" s="1817">
        <v>0</v>
      </c>
      <c r="AD83" s="1817">
        <v>0</v>
      </c>
      <c r="AE83" s="1818">
        <v>0</v>
      </c>
      <c r="AF83" s="728" t="s">
        <v>188</v>
      </c>
      <c r="AG83" s="1842">
        <v>120.91749576874</v>
      </c>
      <c r="AH83" s="1835">
        <v>1.1114564542100001</v>
      </c>
      <c r="AI83" s="1835">
        <v>145.44915851822</v>
      </c>
      <c r="AJ83" s="1835">
        <v>817.56710871072994</v>
      </c>
      <c r="AK83" s="1835">
        <v>1209.25609225279</v>
      </c>
      <c r="AL83" s="1835">
        <v>617.09206069894992</v>
      </c>
      <c r="AM83" s="1836">
        <v>611.21451486169997</v>
      </c>
      <c r="AN83" s="1837">
        <v>2135.8693040733997</v>
      </c>
      <c r="AO83" s="1838">
        <v>945.86163957621</v>
      </c>
      <c r="AP83" s="1837">
        <v>1174.8822680093701</v>
      </c>
      <c r="AQ83" s="1837">
        <v>1315.99150575423</v>
      </c>
      <c r="AR83" s="1839">
        <v>1760.51575852564</v>
      </c>
      <c r="AS83" s="1838">
        <v>268.19142689071003</v>
      </c>
      <c r="AT83" s="1837">
        <v>347.05808295103992</v>
      </c>
      <c r="AU83" s="1837">
        <v>834.37952751418993</v>
      </c>
      <c r="AV83" s="1839">
        <v>1824.0074030359099</v>
      </c>
      <c r="AW83" s="1830"/>
      <c r="AX83" s="1830"/>
      <c r="AY83" s="1830"/>
      <c r="AZ83" s="1831"/>
      <c r="BA83" s="1831"/>
      <c r="BB83" s="1831"/>
      <c r="BC83" s="1831"/>
      <c r="BD83" s="1831"/>
      <c r="BE83" s="1831"/>
      <c r="BF83" s="1831"/>
      <c r="BG83" s="1831"/>
      <c r="BH83" s="1831"/>
      <c r="BI83" s="1831"/>
      <c r="BJ83" s="1831"/>
      <c r="BK83" s="1831"/>
      <c r="BL83" s="1831"/>
      <c r="BM83" s="1831"/>
    </row>
    <row r="84" spans="1:65" s="12" customFormat="1" ht="16.5" thickBot="1">
      <c r="A84" s="753" t="s">
        <v>202</v>
      </c>
      <c r="B84" s="1819">
        <v>9.7094000000000005</v>
      </c>
      <c r="C84" s="1819">
        <v>10.658100000000001</v>
      </c>
      <c r="D84" s="1819">
        <v>14.6228</v>
      </c>
      <c r="E84" s="1819">
        <v>14.341299999999999</v>
      </c>
      <c r="F84" s="1819">
        <v>15.727600000000001</v>
      </c>
      <c r="G84" s="1819">
        <v>26.653599999999997</v>
      </c>
      <c r="H84" s="1819">
        <v>33.182699999999997</v>
      </c>
      <c r="I84" s="1819">
        <v>61.522400000000005</v>
      </c>
      <c r="J84" s="1819">
        <v>87.650300000000001</v>
      </c>
      <c r="K84" s="1820">
        <v>133.3588</v>
      </c>
      <c r="L84" s="753" t="s">
        <v>202</v>
      </c>
      <c r="M84" s="1819">
        <v>183.26489999999998</v>
      </c>
      <c r="N84" s="1819">
        <v>269.6810571661</v>
      </c>
      <c r="O84" s="1819">
        <v>356.39566991296999</v>
      </c>
      <c r="P84" s="1819">
        <v>468.88113121529994</v>
      </c>
      <c r="Q84" s="1819">
        <v>652.78781390816994</v>
      </c>
      <c r="R84" s="1819">
        <v>644.41138490282003</v>
      </c>
      <c r="S84" s="1819">
        <v>822.30721007965008</v>
      </c>
      <c r="T84" s="1819">
        <v>837.79116217518981</v>
      </c>
      <c r="U84" s="1819">
        <v>1367.84357765703</v>
      </c>
      <c r="V84" s="1820">
        <v>1861.9143366953599</v>
      </c>
      <c r="W84" s="753" t="s">
        <v>202</v>
      </c>
      <c r="X84" s="1819">
        <v>2075.3949967874496</v>
      </c>
      <c r="Y84" s="1819">
        <v>1710.046</v>
      </c>
      <c r="Z84" s="1819">
        <v>1864.3979802727272</v>
      </c>
      <c r="AA84" s="1819">
        <v>3402.2671437509171</v>
      </c>
      <c r="AB84" s="1819">
        <v>4406.7313946461863</v>
      </c>
      <c r="AC84" s="1819">
        <v>10034.511172667071</v>
      </c>
      <c r="AD84" s="1819">
        <v>8688.9852440726299</v>
      </c>
      <c r="AE84" s="1820">
        <v>10203.96067823629</v>
      </c>
      <c r="AF84" s="729" t="s">
        <v>190</v>
      </c>
      <c r="AG84" s="1833">
        <v>608.39723886127001</v>
      </c>
      <c r="AH84" s="1834">
        <v>84.997172817320006</v>
      </c>
      <c r="AI84" s="1834">
        <v>1676.6054855975399</v>
      </c>
      <c r="AJ84" s="1834">
        <v>928.09109193468987</v>
      </c>
      <c r="AK84" s="1834">
        <v>31.904100484089998</v>
      </c>
      <c r="AL84" s="1835">
        <v>70.185375985039997</v>
      </c>
      <c r="AM84" s="1836">
        <v>116.08613284815</v>
      </c>
      <c r="AN84" s="1837">
        <v>251.69509613481</v>
      </c>
      <c r="AO84" s="1838">
        <v>328.06619082953995</v>
      </c>
      <c r="AP84" s="1837">
        <v>218.87096949592998</v>
      </c>
      <c r="AQ84" s="1837">
        <v>271.77301724839003</v>
      </c>
      <c r="AR84" s="1839">
        <v>2770.9875780606899</v>
      </c>
      <c r="AS84" s="1838">
        <v>3043.8754543360301</v>
      </c>
      <c r="AT84" s="1837">
        <v>3486.7593158160403</v>
      </c>
      <c r="AU84" s="1837">
        <v>3591.2401617668097</v>
      </c>
      <c r="AV84" s="1839">
        <v>3373.6312884900804</v>
      </c>
      <c r="AW84" s="1830"/>
      <c r="AX84" s="1830"/>
      <c r="AY84" s="1830"/>
      <c r="AZ84" s="1831"/>
      <c r="BA84" s="1831"/>
      <c r="BB84" s="1831"/>
      <c r="BC84" s="1831"/>
      <c r="BD84" s="1831"/>
      <c r="BE84" s="1831"/>
      <c r="BF84" s="1831"/>
      <c r="BG84" s="1831"/>
      <c r="BH84" s="1831"/>
      <c r="BI84" s="1831"/>
      <c r="BJ84" s="1831"/>
      <c r="BK84" s="1831"/>
      <c r="BL84" s="1831"/>
      <c r="BM84" s="1831"/>
    </row>
    <row r="85" spans="1:65" s="45" customFormat="1" ht="12.75" customHeight="1">
      <c r="A85" s="75" t="s">
        <v>26</v>
      </c>
      <c r="B85" s="1821"/>
      <c r="C85" s="1821"/>
      <c r="D85" s="1821"/>
      <c r="E85" s="1821"/>
      <c r="F85" s="1821"/>
      <c r="G85" s="1821"/>
      <c r="H85" s="1821"/>
      <c r="I85" s="1821"/>
      <c r="J85" s="1822"/>
      <c r="K85" s="1821"/>
      <c r="L85" s="75" t="s">
        <v>26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 t="s">
        <v>26</v>
      </c>
      <c r="X85" s="319"/>
      <c r="Y85" s="319"/>
      <c r="Z85" s="75"/>
      <c r="AA85" s="75"/>
      <c r="AB85" s="75"/>
      <c r="AC85" s="75"/>
      <c r="AD85" s="75"/>
      <c r="AE85" s="75"/>
      <c r="AF85" s="727" t="s">
        <v>192</v>
      </c>
      <c r="AG85" s="1833">
        <v>379.48408427055</v>
      </c>
      <c r="AH85" s="1834">
        <v>399.69232024300999</v>
      </c>
      <c r="AI85" s="1834">
        <v>433.13620768930002</v>
      </c>
      <c r="AJ85" s="1834">
        <v>421.87810565584999</v>
      </c>
      <c r="AK85" s="1834">
        <v>412.02829414707003</v>
      </c>
      <c r="AL85" s="1835">
        <v>421.72689072777001</v>
      </c>
      <c r="AM85" s="1836">
        <v>484.49187445012996</v>
      </c>
      <c r="AN85" s="1837">
        <v>634.73777843792004</v>
      </c>
      <c r="AO85" s="1838">
        <v>634.73777843792004</v>
      </c>
      <c r="AP85" s="1837">
        <v>954.12088165810997</v>
      </c>
      <c r="AQ85" s="1837">
        <v>954.12088165810997</v>
      </c>
      <c r="AR85" s="1839">
        <v>954.12088165810997</v>
      </c>
      <c r="AS85" s="1838">
        <v>954.12088165810997</v>
      </c>
      <c r="AT85" s="1837">
        <v>1000.2850492464599</v>
      </c>
      <c r="AU85" s="1837">
        <v>1000.2850492464599</v>
      </c>
      <c r="AV85" s="1839">
        <v>1000.2850492464599</v>
      </c>
      <c r="AW85" s="1830"/>
      <c r="AX85" s="176"/>
      <c r="AY85" s="176"/>
      <c r="AZ85" s="15"/>
      <c r="BA85" s="15"/>
      <c r="BB85" s="15"/>
      <c r="BC85" s="15"/>
      <c r="BD85" s="15"/>
      <c r="BE85" s="15"/>
      <c r="BF85" s="15"/>
      <c r="BG85" s="15"/>
      <c r="BH85" s="15"/>
    </row>
    <row r="86" spans="1:65" s="45" customFormat="1" ht="15" customHeight="1">
      <c r="A86" s="83" t="s">
        <v>1458</v>
      </c>
      <c r="B86" s="1821"/>
      <c r="C86" s="1821"/>
      <c r="D86" s="1821"/>
      <c r="E86" s="1821"/>
      <c r="F86" s="1821"/>
      <c r="G86" s="1821"/>
      <c r="H86" s="1821"/>
      <c r="I86" s="1821"/>
      <c r="J86" s="1821"/>
      <c r="K86" s="1821"/>
      <c r="L86" s="83" t="s">
        <v>1458</v>
      </c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83"/>
      <c r="X86" s="319"/>
      <c r="Y86" s="319"/>
      <c r="Z86" s="75"/>
      <c r="AA86" s="75"/>
      <c r="AB86" s="75"/>
      <c r="AC86" s="75"/>
      <c r="AD86" s="75"/>
      <c r="AE86" s="75"/>
      <c r="AF86" s="729" t="s">
        <v>1356</v>
      </c>
      <c r="AG86" s="1833">
        <v>1.2006351288399999</v>
      </c>
      <c r="AH86" s="1834">
        <v>0.16668800610000001</v>
      </c>
      <c r="AI86" s="1834">
        <v>0.14447241949000003</v>
      </c>
      <c r="AJ86" s="1834">
        <v>8.6078646960000005E-2</v>
      </c>
      <c r="AK86" s="1834">
        <v>8.6078646960000005E-2</v>
      </c>
      <c r="AL86" s="1835">
        <v>8.6078646960000005E-2</v>
      </c>
      <c r="AM86" s="1836">
        <v>8.6078646960000005E-2</v>
      </c>
      <c r="AN86" s="1837">
        <v>0</v>
      </c>
      <c r="AO86" s="1838">
        <v>0</v>
      </c>
      <c r="AP86" s="1837">
        <v>0</v>
      </c>
      <c r="AQ86" s="1837">
        <v>0</v>
      </c>
      <c r="AR86" s="1839">
        <v>0</v>
      </c>
      <c r="AS86" s="1838">
        <v>0</v>
      </c>
      <c r="AT86" s="1837">
        <v>0</v>
      </c>
      <c r="AU86" s="1837">
        <v>0</v>
      </c>
      <c r="AV86" s="1839">
        <v>0</v>
      </c>
      <c r="AW86" s="1830"/>
      <c r="AX86" s="176"/>
      <c r="AY86" s="176"/>
      <c r="AZ86" s="15"/>
      <c r="BA86" s="15"/>
      <c r="BB86" s="15"/>
      <c r="BC86" s="15"/>
      <c r="BD86" s="15"/>
      <c r="BE86" s="15"/>
      <c r="BF86" s="15"/>
      <c r="BG86" s="15"/>
      <c r="BH86" s="15"/>
    </row>
    <row r="87" spans="1:65" ht="15" customHeight="1">
      <c r="A87" s="755"/>
      <c r="B87" s="1821"/>
      <c r="C87" s="1821"/>
      <c r="D87" s="1821"/>
      <c r="E87" s="1821"/>
      <c r="F87" s="1821"/>
      <c r="G87" s="1821"/>
      <c r="H87" s="1821"/>
      <c r="I87" s="1821"/>
      <c r="J87" s="1821"/>
      <c r="K87" s="1821"/>
      <c r="L87" s="75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319"/>
      <c r="Y87" s="319"/>
      <c r="Z87" s="75"/>
      <c r="AA87" s="75"/>
      <c r="AB87" s="75"/>
      <c r="AC87" s="75"/>
      <c r="AD87" s="75"/>
      <c r="AE87" s="75"/>
      <c r="AF87" s="726" t="s">
        <v>196</v>
      </c>
      <c r="AG87" s="1833">
        <v>358.34563296435999</v>
      </c>
      <c r="AH87" s="1834">
        <v>384.86921412536003</v>
      </c>
      <c r="AI87" s="1834">
        <v>401.77833022131</v>
      </c>
      <c r="AJ87" s="1834">
        <v>399.80239236831</v>
      </c>
      <c r="AK87" s="1834">
        <v>400.40217679373001</v>
      </c>
      <c r="AL87" s="1835">
        <v>406.45782150272998</v>
      </c>
      <c r="AM87" s="1836">
        <v>406.45782150272998</v>
      </c>
      <c r="AN87" s="1837">
        <v>683.60346118533994</v>
      </c>
      <c r="AO87" s="1838">
        <v>683.60346118533994</v>
      </c>
      <c r="AP87" s="1837">
        <v>683.60346118533994</v>
      </c>
      <c r="AQ87" s="1837">
        <v>683.60346118533994</v>
      </c>
      <c r="AR87" s="1839">
        <v>727.15300413533998</v>
      </c>
      <c r="AS87" s="1838">
        <v>727.15300413533998</v>
      </c>
      <c r="AT87" s="1837">
        <v>727.15300413533998</v>
      </c>
      <c r="AU87" s="1837">
        <v>727.15300413533998</v>
      </c>
      <c r="AV87" s="1839">
        <v>727.15300413533998</v>
      </c>
      <c r="AW87" s="1830"/>
      <c r="AX87" s="176"/>
      <c r="AY87" s="176"/>
      <c r="AZ87" s="15"/>
      <c r="BA87" s="15"/>
      <c r="BB87" s="15"/>
      <c r="BC87" s="15"/>
      <c r="BD87" s="15"/>
      <c r="BE87" s="15"/>
      <c r="BF87" s="15"/>
      <c r="BG87" s="15"/>
      <c r="BH87" s="15"/>
    </row>
    <row r="88" spans="1:65" ht="12.75" customHeight="1">
      <c r="A88" s="75"/>
      <c r="B88" s="1821"/>
      <c r="C88" s="1821"/>
      <c r="D88" s="1821"/>
      <c r="E88" s="1821"/>
      <c r="F88" s="1821"/>
      <c r="G88" s="1821"/>
      <c r="H88" s="1821"/>
      <c r="I88" s="1821"/>
      <c r="J88" s="1821"/>
      <c r="K88" s="1821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319"/>
      <c r="Y88" s="319"/>
      <c r="Z88" s="75"/>
      <c r="AA88" s="75"/>
      <c r="AB88" s="75"/>
      <c r="AC88" s="75"/>
      <c r="AD88" s="75"/>
      <c r="AE88" s="75"/>
      <c r="AF88" s="727" t="s">
        <v>198</v>
      </c>
      <c r="AG88" s="1842">
        <v>323.71829528393999</v>
      </c>
      <c r="AH88" s="1835">
        <v>34.280798663760002</v>
      </c>
      <c r="AI88" s="1835">
        <v>25.199086272930003</v>
      </c>
      <c r="AJ88" s="1835">
        <v>277.34448015167999</v>
      </c>
      <c r="AK88" s="1835">
        <v>118.60030763434999</v>
      </c>
      <c r="AL88" s="1835">
        <v>77.939449839359995</v>
      </c>
      <c r="AM88" s="1836">
        <v>69.569456263559999</v>
      </c>
      <c r="AN88" s="1837">
        <v>38.738029769670007</v>
      </c>
      <c r="AO88" s="1838">
        <v>45.329718688900002</v>
      </c>
      <c r="AP88" s="1837">
        <v>46.346829696770001</v>
      </c>
      <c r="AQ88" s="1837">
        <v>44.793085042020003</v>
      </c>
      <c r="AR88" s="1839">
        <v>52.598127783019997</v>
      </c>
      <c r="AS88" s="1838">
        <v>21.421469958519999</v>
      </c>
      <c r="AT88" s="1837">
        <v>19.88751687549</v>
      </c>
      <c r="AU88" s="1837">
        <v>19.736828057850001</v>
      </c>
      <c r="AV88" s="1839">
        <v>50.138007062060005</v>
      </c>
      <c r="AW88" s="1830"/>
      <c r="AX88" s="176"/>
      <c r="AY88" s="176"/>
      <c r="AZ88" s="15"/>
      <c r="BA88" s="15"/>
      <c r="BB88" s="15"/>
      <c r="BC88" s="15"/>
      <c r="BD88" s="15"/>
      <c r="BE88" s="15"/>
      <c r="BF88" s="15"/>
      <c r="BG88" s="15"/>
      <c r="BH88" s="15"/>
    </row>
    <row r="89" spans="1:65" s="75" customFormat="1" ht="12.75" customHeight="1">
      <c r="B89" s="1821"/>
      <c r="C89" s="1821"/>
      <c r="D89" s="1821"/>
      <c r="E89" s="1821"/>
      <c r="F89" s="1821"/>
      <c r="G89" s="1821"/>
      <c r="H89" s="1821"/>
      <c r="I89" s="1821"/>
      <c r="J89" s="1821"/>
      <c r="K89" s="1821"/>
      <c r="X89" s="319"/>
      <c r="Y89" s="319"/>
      <c r="AF89" s="729" t="s">
        <v>1456</v>
      </c>
      <c r="AG89" s="1833">
        <v>323.71829528393999</v>
      </c>
      <c r="AH89" s="1834">
        <v>34.280798663760002</v>
      </c>
      <c r="AI89" s="1834">
        <v>25.199086272930003</v>
      </c>
      <c r="AJ89" s="1834">
        <v>277.34448015167999</v>
      </c>
      <c r="AK89" s="1834">
        <v>118.60030763434999</v>
      </c>
      <c r="AL89" s="1835">
        <v>77.939449839359995</v>
      </c>
      <c r="AM89" s="1836">
        <v>69.569456263559999</v>
      </c>
      <c r="AN89" s="1837">
        <v>38.738029769670007</v>
      </c>
      <c r="AO89" s="1838">
        <v>45.329718688900002</v>
      </c>
      <c r="AP89" s="1837">
        <v>46.346829696770001</v>
      </c>
      <c r="AQ89" s="1837">
        <v>44.793085042020003</v>
      </c>
      <c r="AR89" s="1839">
        <v>52.598127783019997</v>
      </c>
      <c r="AS89" s="1838">
        <v>21.421469958519999</v>
      </c>
      <c r="AT89" s="1837">
        <v>19.88751687549</v>
      </c>
      <c r="AU89" s="1837">
        <v>19.736828057850001</v>
      </c>
      <c r="AV89" s="1839">
        <v>50.138007062060005</v>
      </c>
      <c r="AW89" s="1830"/>
      <c r="AX89" s="176"/>
      <c r="AY89" s="176"/>
      <c r="AZ89" s="15"/>
      <c r="BA89" s="15"/>
      <c r="BB89" s="15"/>
      <c r="BC89" s="15"/>
      <c r="BD89" s="15"/>
      <c r="BE89" s="15"/>
      <c r="BF89" s="15"/>
      <c r="BG89" s="15"/>
      <c r="BH89" s="15"/>
    </row>
    <row r="90" spans="1:65" s="75" customFormat="1" ht="12.75" customHeight="1">
      <c r="B90" s="1821"/>
      <c r="C90" s="1821"/>
      <c r="D90" s="1821"/>
      <c r="E90" s="1821"/>
      <c r="F90" s="1821"/>
      <c r="G90" s="1821"/>
      <c r="H90" s="1821"/>
      <c r="I90" s="1821"/>
      <c r="J90" s="1821"/>
      <c r="K90" s="1821"/>
      <c r="X90" s="319"/>
      <c r="Y90" s="319"/>
      <c r="AF90" s="729" t="s">
        <v>941</v>
      </c>
      <c r="AG90" s="1833">
        <v>0</v>
      </c>
      <c r="AH90" s="1834">
        <v>0</v>
      </c>
      <c r="AI90" s="1834">
        <v>0</v>
      </c>
      <c r="AJ90" s="1834">
        <v>0</v>
      </c>
      <c r="AK90" s="1834">
        <v>0</v>
      </c>
      <c r="AL90" s="1835">
        <v>0</v>
      </c>
      <c r="AM90" s="1836">
        <v>0</v>
      </c>
      <c r="AN90" s="1837">
        <v>0</v>
      </c>
      <c r="AO90" s="1838">
        <v>0</v>
      </c>
      <c r="AP90" s="1837">
        <v>0</v>
      </c>
      <c r="AQ90" s="1837">
        <v>0</v>
      </c>
      <c r="AR90" s="1839">
        <v>0</v>
      </c>
      <c r="AS90" s="1838">
        <v>0</v>
      </c>
      <c r="AT90" s="1837">
        <v>0</v>
      </c>
      <c r="AU90" s="1837">
        <v>0</v>
      </c>
      <c r="AV90" s="1839">
        <v>0</v>
      </c>
      <c r="AW90" s="1830"/>
      <c r="AX90" s="176"/>
      <c r="AY90" s="176"/>
      <c r="AZ90" s="15"/>
      <c r="BA90" s="15"/>
      <c r="BB90" s="15"/>
      <c r="BC90" s="15"/>
      <c r="BD90" s="15"/>
      <c r="BE90" s="15"/>
      <c r="BF90" s="15"/>
      <c r="BG90" s="15"/>
      <c r="BH90" s="15"/>
    </row>
    <row r="91" spans="1:65" s="75" customFormat="1" ht="12.75" customHeight="1">
      <c r="B91" s="1821"/>
      <c r="C91" s="1821"/>
      <c r="D91" s="1821"/>
      <c r="E91" s="1821"/>
      <c r="F91" s="1821"/>
      <c r="G91" s="1821"/>
      <c r="H91" s="1821"/>
      <c r="I91" s="1821"/>
      <c r="J91" s="1821"/>
      <c r="K91" s="1821"/>
      <c r="X91" s="319"/>
      <c r="Y91" s="319"/>
      <c r="AF91" s="731" t="s">
        <v>1357</v>
      </c>
      <c r="AG91" s="1842">
        <v>0</v>
      </c>
      <c r="AH91" s="1835">
        <v>0</v>
      </c>
      <c r="AI91" s="1835">
        <v>0</v>
      </c>
      <c r="AJ91" s="1835">
        <v>0</v>
      </c>
      <c r="AK91" s="1835">
        <v>0</v>
      </c>
      <c r="AL91" s="1835">
        <v>0</v>
      </c>
      <c r="AM91" s="1836">
        <v>0</v>
      </c>
      <c r="AN91" s="1837">
        <v>0</v>
      </c>
      <c r="AO91" s="1838">
        <v>0</v>
      </c>
      <c r="AP91" s="1837">
        <v>0</v>
      </c>
      <c r="AQ91" s="1837">
        <v>0</v>
      </c>
      <c r="AR91" s="1839">
        <v>0</v>
      </c>
      <c r="AS91" s="1838">
        <v>0</v>
      </c>
      <c r="AT91" s="1837">
        <v>0</v>
      </c>
      <c r="AU91" s="1837">
        <v>0</v>
      </c>
      <c r="AV91" s="1839">
        <v>0</v>
      </c>
      <c r="AW91" s="1830"/>
      <c r="AX91" s="176"/>
      <c r="AY91" s="176"/>
      <c r="AZ91" s="15"/>
      <c r="BA91" s="15"/>
      <c r="BB91" s="15"/>
      <c r="BC91" s="15"/>
      <c r="BD91" s="15"/>
      <c r="BE91" s="15"/>
      <c r="BF91" s="15"/>
      <c r="BG91" s="15"/>
      <c r="BH91" s="15"/>
    </row>
    <row r="92" spans="1:65" ht="12.75" customHeight="1">
      <c r="A92" s="75"/>
      <c r="B92" s="1821"/>
      <c r="C92" s="1821"/>
      <c r="D92" s="1821"/>
      <c r="E92" s="1821"/>
      <c r="F92" s="1821"/>
      <c r="G92" s="1821"/>
      <c r="H92" s="1821"/>
      <c r="I92" s="1821"/>
      <c r="J92" s="1821"/>
      <c r="K92" s="1821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61"/>
      <c r="X92" s="756"/>
      <c r="Y92" s="756"/>
      <c r="Z92" s="75"/>
      <c r="AA92" s="75"/>
      <c r="AB92" s="75"/>
      <c r="AC92" s="75"/>
      <c r="AD92" s="75"/>
      <c r="AE92" s="75"/>
      <c r="AF92" s="731" t="s">
        <v>804</v>
      </c>
      <c r="AG92" s="1833">
        <v>13.805554094020001</v>
      </c>
      <c r="AH92" s="1834">
        <v>13.008883545790001</v>
      </c>
      <c r="AI92" s="1834">
        <v>19.441845195660001</v>
      </c>
      <c r="AJ92" s="1834">
        <v>28.743317648020003</v>
      </c>
      <c r="AK92" s="1834">
        <v>103.80596290372999</v>
      </c>
      <c r="AL92" s="1834">
        <v>7.7210048478799997</v>
      </c>
      <c r="AM92" s="1847">
        <v>10.540271130319999</v>
      </c>
      <c r="AN92" s="1837">
        <v>4.9044044012499999</v>
      </c>
      <c r="AO92" s="1838">
        <v>21.08846767384</v>
      </c>
      <c r="AP92" s="1837">
        <v>5.0642219085299995</v>
      </c>
      <c r="AQ92" s="1837">
        <v>5.4954868242900003</v>
      </c>
      <c r="AR92" s="1839">
        <v>6.43404294648</v>
      </c>
      <c r="AS92" s="1838">
        <v>5.3427351087299995</v>
      </c>
      <c r="AT92" s="1837">
        <v>5.2743206023200004</v>
      </c>
      <c r="AU92" s="1837">
        <v>5.4489279096800001</v>
      </c>
      <c r="AV92" s="1839">
        <v>5.321590390189999</v>
      </c>
      <c r="AW92" s="1830"/>
      <c r="AX92" s="176"/>
      <c r="AY92" s="176"/>
      <c r="AZ92" s="15"/>
      <c r="BA92" s="15"/>
      <c r="BB92" s="15"/>
      <c r="BC92" s="15"/>
      <c r="BD92" s="15"/>
      <c r="BE92" s="15"/>
      <c r="BF92" s="15"/>
      <c r="BG92" s="15"/>
      <c r="BH92" s="15"/>
    </row>
    <row r="93" spans="1:65" ht="12.75" customHeight="1">
      <c r="A93" s="75"/>
      <c r="B93" s="1821"/>
      <c r="C93" s="1821"/>
      <c r="D93" s="1821"/>
      <c r="E93" s="1821"/>
      <c r="F93" s="1821"/>
      <c r="G93" s="1821"/>
      <c r="H93" s="1821"/>
      <c r="I93" s="1821"/>
      <c r="J93" s="1821"/>
      <c r="K93" s="1821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31" t="s">
        <v>805</v>
      </c>
      <c r="AG93" s="1833">
        <v>47.753448037809996</v>
      </c>
      <c r="AH93" s="1834">
        <v>8.8629150825800007</v>
      </c>
      <c r="AI93" s="1834">
        <v>0.34938720777999999</v>
      </c>
      <c r="AJ93" s="1834">
        <v>0.41445392646000001</v>
      </c>
      <c r="AK93" s="1834">
        <v>0.38465906412</v>
      </c>
      <c r="AL93" s="1834">
        <v>0.95780716455999992</v>
      </c>
      <c r="AM93" s="1847">
        <v>13.854235717</v>
      </c>
      <c r="AN93" s="1848">
        <v>0.53140681451000005</v>
      </c>
      <c r="AO93" s="1849">
        <v>0.70094067420999995</v>
      </c>
      <c r="AP93" s="1848">
        <v>9.763742724510001</v>
      </c>
      <c r="AQ93" s="1848">
        <v>2.6066169273999997</v>
      </c>
      <c r="AR93" s="1850">
        <v>27.139078247699999</v>
      </c>
      <c r="AS93" s="1849">
        <v>7.6397055456499992</v>
      </c>
      <c r="AT93" s="1848">
        <v>6.5295430459300006</v>
      </c>
      <c r="AU93" s="1848">
        <v>6.0367496704999999</v>
      </c>
      <c r="AV93" s="1850">
        <v>10.209565701339999</v>
      </c>
      <c r="AW93" s="1830"/>
      <c r="AX93" s="176"/>
      <c r="AY93" s="176"/>
      <c r="AZ93" s="15"/>
      <c r="BA93" s="15"/>
      <c r="BB93" s="15"/>
      <c r="BC93" s="15"/>
      <c r="BD93" s="15"/>
      <c r="BE93" s="15"/>
      <c r="BF93" s="15"/>
      <c r="BG93" s="15"/>
      <c r="BH93" s="15"/>
    </row>
    <row r="94" spans="1:65" ht="12.75" customHeight="1">
      <c r="A94" s="75"/>
      <c r="B94" s="1821"/>
      <c r="C94" s="1821"/>
      <c r="D94" s="1821"/>
      <c r="E94" s="1821"/>
      <c r="F94" s="1821"/>
      <c r="G94" s="1821"/>
      <c r="H94" s="1821"/>
      <c r="I94" s="1821"/>
      <c r="J94" s="1821"/>
      <c r="K94" s="1821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26" t="s">
        <v>1429</v>
      </c>
      <c r="AG94" s="1833">
        <v>0</v>
      </c>
      <c r="AH94" s="1834">
        <v>0</v>
      </c>
      <c r="AI94" s="1834">
        <v>0</v>
      </c>
      <c r="AJ94" s="1834">
        <v>0</v>
      </c>
      <c r="AK94" s="1834">
        <v>0</v>
      </c>
      <c r="AL94" s="1834">
        <v>0</v>
      </c>
      <c r="AM94" s="1847">
        <v>0</v>
      </c>
      <c r="AN94" s="1851">
        <v>0</v>
      </c>
      <c r="AO94" s="1852">
        <v>0</v>
      </c>
      <c r="AP94" s="1851">
        <v>0</v>
      </c>
      <c r="AQ94" s="1851">
        <v>0</v>
      </c>
      <c r="AR94" s="1853">
        <v>0</v>
      </c>
      <c r="AS94" s="1852">
        <v>0</v>
      </c>
      <c r="AT94" s="1851">
        <v>0</v>
      </c>
      <c r="AU94" s="1851">
        <v>0</v>
      </c>
      <c r="AV94" s="1853">
        <v>0</v>
      </c>
      <c r="AW94" s="1830"/>
      <c r="AX94" s="176"/>
      <c r="AY94" s="176"/>
      <c r="AZ94" s="15"/>
      <c r="BA94" s="15"/>
      <c r="BB94" s="15"/>
      <c r="BC94" s="15"/>
      <c r="BD94" s="15"/>
      <c r="BE94" s="15"/>
      <c r="BF94" s="15"/>
      <c r="BG94" s="15"/>
      <c r="BH94" s="15"/>
    </row>
    <row r="95" spans="1:65" ht="15.75" customHeight="1">
      <c r="A95" s="75"/>
      <c r="B95" s="1821"/>
      <c r="C95" s="1821"/>
      <c r="D95" s="1821"/>
      <c r="E95" s="1821"/>
      <c r="F95" s="1821"/>
      <c r="G95" s="1821"/>
      <c r="H95" s="1821"/>
      <c r="I95" s="1821"/>
      <c r="J95" s="1821"/>
      <c r="K95" s="1821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31" t="s">
        <v>203</v>
      </c>
      <c r="AG95" s="1833">
        <v>0</v>
      </c>
      <c r="AH95" s="1834">
        <v>0</v>
      </c>
      <c r="AI95" s="1834">
        <v>0</v>
      </c>
      <c r="AJ95" s="1834">
        <v>0</v>
      </c>
      <c r="AK95" s="1834">
        <v>0</v>
      </c>
      <c r="AL95" s="1834">
        <v>0</v>
      </c>
      <c r="AM95" s="1847">
        <v>0</v>
      </c>
      <c r="AN95" s="1837">
        <v>0</v>
      </c>
      <c r="AO95" s="1838">
        <v>0</v>
      </c>
      <c r="AP95" s="1837">
        <v>0</v>
      </c>
      <c r="AQ95" s="1837">
        <v>0</v>
      </c>
      <c r="AR95" s="1839">
        <v>0</v>
      </c>
      <c r="AS95" s="1838">
        <v>0</v>
      </c>
      <c r="AT95" s="1837">
        <v>0</v>
      </c>
      <c r="AU95" s="1837">
        <v>0</v>
      </c>
      <c r="AV95" s="1839">
        <v>0</v>
      </c>
      <c r="AW95" s="1830"/>
      <c r="AX95" s="176"/>
      <c r="AY95" s="176"/>
      <c r="AZ95" s="15"/>
      <c r="BA95" s="15"/>
      <c r="BB95" s="15"/>
      <c r="BC95" s="15"/>
      <c r="BD95" s="15"/>
      <c r="BE95" s="15"/>
      <c r="BF95" s="15"/>
      <c r="BG95" s="15"/>
      <c r="BH95" s="15"/>
    </row>
    <row r="96" spans="1:65" ht="12.75" customHeight="1">
      <c r="A96" s="75"/>
      <c r="B96" s="1821"/>
      <c r="C96" s="1821"/>
      <c r="D96" s="1821"/>
      <c r="E96" s="1821"/>
      <c r="F96" s="1821"/>
      <c r="G96" s="1821"/>
      <c r="H96" s="1821"/>
      <c r="I96" s="1821"/>
      <c r="J96" s="1821"/>
      <c r="K96" s="1821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31" t="s">
        <v>780</v>
      </c>
      <c r="AG96" s="1833">
        <v>0</v>
      </c>
      <c r="AH96" s="1834">
        <v>0</v>
      </c>
      <c r="AI96" s="1834">
        <v>0</v>
      </c>
      <c r="AJ96" s="1834">
        <v>0</v>
      </c>
      <c r="AK96" s="1834">
        <v>0</v>
      </c>
      <c r="AL96" s="1834">
        <v>0</v>
      </c>
      <c r="AM96" s="1847">
        <v>0</v>
      </c>
      <c r="AN96" s="1854">
        <v>0</v>
      </c>
      <c r="AO96" s="1855">
        <v>0</v>
      </c>
      <c r="AP96" s="1856">
        <v>0</v>
      </c>
      <c r="AQ96" s="1856">
        <v>0</v>
      </c>
      <c r="AR96" s="1857">
        <v>0</v>
      </c>
      <c r="AS96" s="1855">
        <v>0</v>
      </c>
      <c r="AT96" s="1856">
        <v>0</v>
      </c>
      <c r="AU96" s="1856">
        <v>0</v>
      </c>
      <c r="AV96" s="1857">
        <v>0</v>
      </c>
      <c r="AW96" s="12"/>
    </row>
    <row r="97" spans="1:49" ht="12.75" customHeight="1" thickBot="1">
      <c r="A97" s="75"/>
      <c r="B97" s="1821"/>
      <c r="C97" s="1821"/>
      <c r="D97" s="1821"/>
      <c r="E97" s="1821"/>
      <c r="F97" s="1821"/>
      <c r="G97" s="1821"/>
      <c r="H97" s="1821"/>
      <c r="I97" s="1821"/>
      <c r="J97" s="1821"/>
      <c r="K97" s="1821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36" t="s">
        <v>202</v>
      </c>
      <c r="AG97" s="1858">
        <v>9057.8095055129015</v>
      </c>
      <c r="AH97" s="1859">
        <v>8767.6926438264509</v>
      </c>
      <c r="AI97" s="1859">
        <v>16750.714740986179</v>
      </c>
      <c r="AJ97" s="1859">
        <v>20680.450156017501</v>
      </c>
      <c r="AK97" s="1859">
        <v>15062.616528695233</v>
      </c>
      <c r="AL97" s="1859">
        <v>14583.356315303801</v>
      </c>
      <c r="AM97" s="1860">
        <v>16492.270957993082</v>
      </c>
      <c r="AN97" s="1858">
        <v>24738.6215249774</v>
      </c>
      <c r="AO97" s="1861">
        <v>25008.324035776328</v>
      </c>
      <c r="AP97" s="1858">
        <v>25447.797891139311</v>
      </c>
      <c r="AQ97" s="1858">
        <v>28455.739126638684</v>
      </c>
      <c r="AR97" s="1862">
        <v>33944.933406099452</v>
      </c>
      <c r="AS97" s="1861">
        <v>37849.206592580318</v>
      </c>
      <c r="AT97" s="1858">
        <v>37039.804745769929</v>
      </c>
      <c r="AU97" s="1858">
        <v>38725.625364983367</v>
      </c>
      <c r="AV97" s="1862">
        <v>40673.932724265127</v>
      </c>
      <c r="AW97" s="12"/>
    </row>
    <row r="98" spans="1:49" ht="12.75" customHeight="1">
      <c r="A98" s="75"/>
      <c r="B98" s="1821"/>
      <c r="C98" s="1821"/>
      <c r="D98" s="1821"/>
      <c r="E98" s="1821"/>
      <c r="F98" s="1821"/>
      <c r="G98" s="1821"/>
      <c r="H98" s="1821"/>
      <c r="I98" s="1821"/>
      <c r="J98" s="1821"/>
      <c r="K98" s="1821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1863" t="s">
        <v>26</v>
      </c>
      <c r="AG98" s="12"/>
      <c r="AH98" s="12"/>
      <c r="AI98" s="12"/>
      <c r="AJ98" s="12"/>
      <c r="AK98" s="12"/>
      <c r="AL98" s="12"/>
      <c r="AM98" s="1864"/>
      <c r="AN98" s="1864"/>
      <c r="AO98" s="1864"/>
      <c r="AP98" s="1864"/>
      <c r="AQ98" s="1864"/>
      <c r="AR98" s="1864"/>
      <c r="AS98" s="12"/>
      <c r="AT98" s="12"/>
      <c r="AU98" s="12"/>
      <c r="AV98" s="12"/>
      <c r="AW98" s="12"/>
    </row>
    <row r="99" spans="1:49" ht="12.75" customHeight="1">
      <c r="A99" s="75"/>
      <c r="B99" s="1821"/>
      <c r="C99" s="1821"/>
      <c r="D99" s="1821"/>
      <c r="E99" s="1821"/>
      <c r="F99" s="1821"/>
      <c r="G99" s="1821"/>
      <c r="H99" s="1821"/>
      <c r="I99" s="1821"/>
      <c r="J99" s="1821"/>
      <c r="K99" s="1821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375" t="s">
        <v>1635</v>
      </c>
      <c r="AM99" s="7"/>
      <c r="AN99" s="7"/>
      <c r="AO99" s="7"/>
      <c r="AP99" s="7"/>
    </row>
    <row r="100" spans="1:49" ht="12.75" customHeight="1">
      <c r="A100" s="75"/>
      <c r="B100" s="1821"/>
      <c r="C100" s="1821"/>
      <c r="D100" s="1821"/>
      <c r="E100" s="1821"/>
      <c r="F100" s="1821"/>
      <c r="G100" s="1821"/>
      <c r="H100" s="1821"/>
      <c r="I100" s="1821"/>
      <c r="J100" s="1821"/>
      <c r="K100" s="1821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376" t="s">
        <v>1636</v>
      </c>
      <c r="AM100" s="7"/>
      <c r="AN100" s="7"/>
      <c r="AO100" s="7"/>
      <c r="AP100" s="7"/>
    </row>
    <row r="101" spans="1:49" ht="12.75" customHeight="1">
      <c r="A101" s="75"/>
      <c r="B101" s="1821"/>
      <c r="C101" s="1821"/>
      <c r="D101" s="1821"/>
      <c r="E101" s="1821"/>
      <c r="F101" s="1821"/>
      <c r="G101" s="1821"/>
      <c r="H101" s="1821"/>
      <c r="I101" s="1821"/>
      <c r="J101" s="1821"/>
      <c r="K101" s="1821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373" t="s">
        <v>1269</v>
      </c>
      <c r="AM101" s="7"/>
      <c r="AN101" s="7"/>
      <c r="AO101" s="7"/>
      <c r="AP101" s="7"/>
    </row>
    <row r="102" spans="1:49" ht="12.75" customHeight="1">
      <c r="AM102" s="7"/>
      <c r="AN102" s="7"/>
      <c r="AO102" s="7"/>
      <c r="AP102" s="7"/>
    </row>
    <row r="103" spans="1:49" ht="12.75" customHeight="1">
      <c r="AM103" s="321"/>
      <c r="AN103" s="321"/>
    </row>
    <row r="104" spans="1:49" ht="12.75" customHeight="1">
      <c r="AM104" s="321"/>
      <c r="AN104" s="321"/>
    </row>
    <row r="105" spans="1:49" ht="12.75" customHeight="1">
      <c r="AM105" s="321"/>
      <c r="AN105" s="321"/>
    </row>
    <row r="106" spans="1:49" ht="12.75" customHeight="1">
      <c r="AM106" s="321"/>
      <c r="AN106" s="321"/>
    </row>
    <row r="107" spans="1:49" ht="12.75" customHeight="1">
      <c r="AM107" s="321"/>
      <c r="AN107" s="321"/>
    </row>
    <row r="108" spans="1:49" ht="12.75" customHeight="1">
      <c r="AM108" s="321"/>
      <c r="AN108" s="321"/>
    </row>
    <row r="109" spans="1:49" ht="12.75" customHeight="1">
      <c r="AM109" s="321"/>
      <c r="AN109" s="321"/>
    </row>
    <row r="110" spans="1:49" ht="12.75" customHeight="1">
      <c r="AM110" s="321"/>
      <c r="AN110" s="321"/>
    </row>
  </sheetData>
  <mergeCells count="21">
    <mergeCell ref="AS3:AV3"/>
    <mergeCell ref="AN3:AN4"/>
    <mergeCell ref="AA3:AA4"/>
    <mergeCell ref="AC3:AC4"/>
    <mergeCell ref="AD3:AD4"/>
    <mergeCell ref="AO3:AR3"/>
    <mergeCell ref="AE3:AE4"/>
    <mergeCell ref="AF3:AF4"/>
    <mergeCell ref="AK3:AK4"/>
    <mergeCell ref="AL3:AL4"/>
    <mergeCell ref="AM3:AM4"/>
    <mergeCell ref="AB3:AB4"/>
    <mergeCell ref="AG3:AG4"/>
    <mergeCell ref="AH3:AH4"/>
    <mergeCell ref="AI3:AI4"/>
    <mergeCell ref="AJ3:AJ4"/>
    <mergeCell ref="A3:A4"/>
    <mergeCell ref="W3:W4"/>
    <mergeCell ref="X3:X4"/>
    <mergeCell ref="Y3:Y4"/>
    <mergeCell ref="Z3:Z4"/>
  </mergeCells>
  <hyperlinks>
    <hyperlink ref="A1" location="Menu!A1" display="Return to Menu"/>
  </hyperlinks>
  <pageMargins left="0.7" right="0.7" top="0.75" bottom="0.75" header="0.3" footer="0.3"/>
  <pageSetup paperSize="9" scale="54" fitToWidth="2" fitToHeight="2" orientation="portrait" r:id="rId1"/>
  <headerFooter alignWithMargins="0"/>
  <colBreaks count="3" manualBreakCount="3">
    <brk id="11" max="1048575" man="1"/>
    <brk id="22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34"/>
  <sheetViews>
    <sheetView view="pageBreakPreview" zoomScale="80" zoomScaleNormal="100" zoomScaleSheetLayoutView="80" workbookViewId="0">
      <pane xSplit="1" ySplit="4" topLeftCell="B5" activePane="bottomRight" state="frozen"/>
      <selection activeCell="T30" sqref="T30:T32"/>
      <selection pane="topRight" activeCell="T30" sqref="T30:T32"/>
      <selection pane="bottomLeft" activeCell="T30" sqref="T30:T32"/>
      <selection pane="bottomRight" activeCell="O17" sqref="O17"/>
    </sheetView>
  </sheetViews>
  <sheetFormatPr defaultColWidth="16" defaultRowHeight="14.25"/>
  <cols>
    <col min="1" max="1" width="34.140625" style="437" customWidth="1"/>
    <col min="2" max="9" width="14.7109375" style="439" customWidth="1"/>
    <col min="10" max="17" width="14.5703125" style="439" customWidth="1"/>
    <col min="18" max="18" width="16.5703125" style="438" bestFit="1" customWidth="1"/>
    <col min="19" max="185" width="9.140625" style="438" customWidth="1"/>
    <col min="186" max="237" width="9.140625" style="439" customWidth="1"/>
    <col min="238" max="238" width="53" style="439" customWidth="1"/>
    <col min="239" max="253" width="16" style="439"/>
    <col min="254" max="254" width="62.5703125" style="439" customWidth="1"/>
    <col min="255" max="262" width="16" style="439" bestFit="1" customWidth="1"/>
    <col min="263" max="269" width="0" style="439" hidden="1" customWidth="1"/>
    <col min="270" max="273" width="16" style="439" bestFit="1" customWidth="1"/>
    <col min="274" max="274" width="16.5703125" style="439" bestFit="1" customWidth="1"/>
    <col min="275" max="493" width="9.140625" style="439" customWidth="1"/>
    <col min="494" max="494" width="53" style="439" customWidth="1"/>
    <col min="495" max="509" width="16" style="439"/>
    <col min="510" max="510" width="62.5703125" style="439" customWidth="1"/>
    <col min="511" max="518" width="16" style="439" bestFit="1" customWidth="1"/>
    <col min="519" max="525" width="0" style="439" hidden="1" customWidth="1"/>
    <col min="526" max="529" width="16" style="439" bestFit="1" customWidth="1"/>
    <col min="530" max="530" width="16.5703125" style="439" bestFit="1" customWidth="1"/>
    <col min="531" max="749" width="9.140625" style="439" customWidth="1"/>
    <col min="750" max="750" width="53" style="439" customWidth="1"/>
    <col min="751" max="765" width="16" style="439"/>
    <col min="766" max="766" width="62.5703125" style="439" customWidth="1"/>
    <col min="767" max="774" width="16" style="439" bestFit="1" customWidth="1"/>
    <col min="775" max="781" width="0" style="439" hidden="1" customWidth="1"/>
    <col min="782" max="785" width="16" style="439" bestFit="1" customWidth="1"/>
    <col min="786" max="786" width="16.5703125" style="439" bestFit="1" customWidth="1"/>
    <col min="787" max="1005" width="9.140625" style="439" customWidth="1"/>
    <col min="1006" max="1006" width="53" style="439" customWidth="1"/>
    <col min="1007" max="1021" width="16" style="439"/>
    <col min="1022" max="1022" width="62.5703125" style="439" customWidth="1"/>
    <col min="1023" max="1030" width="16" style="439" bestFit="1" customWidth="1"/>
    <col min="1031" max="1037" width="0" style="439" hidden="1" customWidth="1"/>
    <col min="1038" max="1041" width="16" style="439" bestFit="1" customWidth="1"/>
    <col min="1042" max="1042" width="16.5703125" style="439" bestFit="1" customWidth="1"/>
    <col min="1043" max="1261" width="9.140625" style="439" customWidth="1"/>
    <col min="1262" max="1262" width="53" style="439" customWidth="1"/>
    <col min="1263" max="1277" width="16" style="439"/>
    <col min="1278" max="1278" width="62.5703125" style="439" customWidth="1"/>
    <col min="1279" max="1286" width="16" style="439" bestFit="1" customWidth="1"/>
    <col min="1287" max="1293" width="0" style="439" hidden="1" customWidth="1"/>
    <col min="1294" max="1297" width="16" style="439" bestFit="1" customWidth="1"/>
    <col min="1298" max="1298" width="16.5703125" style="439" bestFit="1" customWidth="1"/>
    <col min="1299" max="1517" width="9.140625" style="439" customWidth="1"/>
    <col min="1518" max="1518" width="53" style="439" customWidth="1"/>
    <col min="1519" max="1533" width="16" style="439"/>
    <col min="1534" max="1534" width="62.5703125" style="439" customWidth="1"/>
    <col min="1535" max="1542" width="16" style="439" bestFit="1" customWidth="1"/>
    <col min="1543" max="1549" width="0" style="439" hidden="1" customWidth="1"/>
    <col min="1550" max="1553" width="16" style="439" bestFit="1" customWidth="1"/>
    <col min="1554" max="1554" width="16.5703125" style="439" bestFit="1" customWidth="1"/>
    <col min="1555" max="1773" width="9.140625" style="439" customWidth="1"/>
    <col min="1774" max="1774" width="53" style="439" customWidth="1"/>
    <col min="1775" max="1789" width="16" style="439"/>
    <col min="1790" max="1790" width="62.5703125" style="439" customWidth="1"/>
    <col min="1791" max="1798" width="16" style="439" bestFit="1" customWidth="1"/>
    <col min="1799" max="1805" width="0" style="439" hidden="1" customWidth="1"/>
    <col min="1806" max="1809" width="16" style="439" bestFit="1" customWidth="1"/>
    <col min="1810" max="1810" width="16.5703125" style="439" bestFit="1" customWidth="1"/>
    <col min="1811" max="2029" width="9.140625" style="439" customWidth="1"/>
    <col min="2030" max="2030" width="53" style="439" customWidth="1"/>
    <col min="2031" max="2045" width="16" style="439"/>
    <col min="2046" max="2046" width="62.5703125" style="439" customWidth="1"/>
    <col min="2047" max="2054" width="16" style="439" bestFit="1" customWidth="1"/>
    <col min="2055" max="2061" width="0" style="439" hidden="1" customWidth="1"/>
    <col min="2062" max="2065" width="16" style="439" bestFit="1" customWidth="1"/>
    <col min="2066" max="2066" width="16.5703125" style="439" bestFit="1" customWidth="1"/>
    <col min="2067" max="2285" width="9.140625" style="439" customWidth="1"/>
    <col min="2286" max="2286" width="53" style="439" customWidth="1"/>
    <col min="2287" max="2301" width="16" style="439"/>
    <col min="2302" max="2302" width="62.5703125" style="439" customWidth="1"/>
    <col min="2303" max="2310" width="16" style="439" bestFit="1" customWidth="1"/>
    <col min="2311" max="2317" width="0" style="439" hidden="1" customWidth="1"/>
    <col min="2318" max="2321" width="16" style="439" bestFit="1" customWidth="1"/>
    <col min="2322" max="2322" width="16.5703125" style="439" bestFit="1" customWidth="1"/>
    <col min="2323" max="2541" width="9.140625" style="439" customWidth="1"/>
    <col min="2542" max="2542" width="53" style="439" customWidth="1"/>
    <col min="2543" max="2557" width="16" style="439"/>
    <col min="2558" max="2558" width="62.5703125" style="439" customWidth="1"/>
    <col min="2559" max="2566" width="16" style="439" bestFit="1" customWidth="1"/>
    <col min="2567" max="2573" width="0" style="439" hidden="1" customWidth="1"/>
    <col min="2574" max="2577" width="16" style="439" bestFit="1" customWidth="1"/>
    <col min="2578" max="2578" width="16.5703125" style="439" bestFit="1" customWidth="1"/>
    <col min="2579" max="2797" width="9.140625" style="439" customWidth="1"/>
    <col min="2798" max="2798" width="53" style="439" customWidth="1"/>
    <col min="2799" max="2813" width="16" style="439"/>
    <col min="2814" max="2814" width="62.5703125" style="439" customWidth="1"/>
    <col min="2815" max="2822" width="16" style="439" bestFit="1" customWidth="1"/>
    <col min="2823" max="2829" width="0" style="439" hidden="1" customWidth="1"/>
    <col min="2830" max="2833" width="16" style="439" bestFit="1" customWidth="1"/>
    <col min="2834" max="2834" width="16.5703125" style="439" bestFit="1" customWidth="1"/>
    <col min="2835" max="3053" width="9.140625" style="439" customWidth="1"/>
    <col min="3054" max="3054" width="53" style="439" customWidth="1"/>
    <col min="3055" max="3069" width="16" style="439"/>
    <col min="3070" max="3070" width="62.5703125" style="439" customWidth="1"/>
    <col min="3071" max="3078" width="16" style="439" bestFit="1" customWidth="1"/>
    <col min="3079" max="3085" width="0" style="439" hidden="1" customWidth="1"/>
    <col min="3086" max="3089" width="16" style="439" bestFit="1" customWidth="1"/>
    <col min="3090" max="3090" width="16.5703125" style="439" bestFit="1" customWidth="1"/>
    <col min="3091" max="3309" width="9.140625" style="439" customWidth="1"/>
    <col min="3310" max="3310" width="53" style="439" customWidth="1"/>
    <col min="3311" max="3325" width="16" style="439"/>
    <col min="3326" max="3326" width="62.5703125" style="439" customWidth="1"/>
    <col min="3327" max="3334" width="16" style="439" bestFit="1" customWidth="1"/>
    <col min="3335" max="3341" width="0" style="439" hidden="1" customWidth="1"/>
    <col min="3342" max="3345" width="16" style="439" bestFit="1" customWidth="1"/>
    <col min="3346" max="3346" width="16.5703125" style="439" bestFit="1" customWidth="1"/>
    <col min="3347" max="3565" width="9.140625" style="439" customWidth="1"/>
    <col min="3566" max="3566" width="53" style="439" customWidth="1"/>
    <col min="3567" max="3581" width="16" style="439"/>
    <col min="3582" max="3582" width="62.5703125" style="439" customWidth="1"/>
    <col min="3583" max="3590" width="16" style="439" bestFit="1" customWidth="1"/>
    <col min="3591" max="3597" width="0" style="439" hidden="1" customWidth="1"/>
    <col min="3598" max="3601" width="16" style="439" bestFit="1" customWidth="1"/>
    <col min="3602" max="3602" width="16.5703125" style="439" bestFit="1" customWidth="1"/>
    <col min="3603" max="3821" width="9.140625" style="439" customWidth="1"/>
    <col min="3822" max="3822" width="53" style="439" customWidth="1"/>
    <col min="3823" max="3837" width="16" style="439"/>
    <col min="3838" max="3838" width="62.5703125" style="439" customWidth="1"/>
    <col min="3839" max="3846" width="16" style="439" bestFit="1" customWidth="1"/>
    <col min="3847" max="3853" width="0" style="439" hidden="1" customWidth="1"/>
    <col min="3854" max="3857" width="16" style="439" bestFit="1" customWidth="1"/>
    <col min="3858" max="3858" width="16.5703125" style="439" bestFit="1" customWidth="1"/>
    <col min="3859" max="4077" width="9.140625" style="439" customWidth="1"/>
    <col min="4078" max="4078" width="53" style="439" customWidth="1"/>
    <col min="4079" max="4093" width="16" style="439"/>
    <col min="4094" max="4094" width="62.5703125" style="439" customWidth="1"/>
    <col min="4095" max="4102" width="16" style="439" bestFit="1" customWidth="1"/>
    <col min="4103" max="4109" width="0" style="439" hidden="1" customWidth="1"/>
    <col min="4110" max="4113" width="16" style="439" bestFit="1" customWidth="1"/>
    <col min="4114" max="4114" width="16.5703125" style="439" bestFit="1" customWidth="1"/>
    <col min="4115" max="4333" width="9.140625" style="439" customWidth="1"/>
    <col min="4334" max="4334" width="53" style="439" customWidth="1"/>
    <col min="4335" max="4349" width="16" style="439"/>
    <col min="4350" max="4350" width="62.5703125" style="439" customWidth="1"/>
    <col min="4351" max="4358" width="16" style="439" bestFit="1" customWidth="1"/>
    <col min="4359" max="4365" width="0" style="439" hidden="1" customWidth="1"/>
    <col min="4366" max="4369" width="16" style="439" bestFit="1" customWidth="1"/>
    <col min="4370" max="4370" width="16.5703125" style="439" bestFit="1" customWidth="1"/>
    <col min="4371" max="4589" width="9.140625" style="439" customWidth="1"/>
    <col min="4590" max="4590" width="53" style="439" customWidth="1"/>
    <col min="4591" max="4605" width="16" style="439"/>
    <col min="4606" max="4606" width="62.5703125" style="439" customWidth="1"/>
    <col min="4607" max="4614" width="16" style="439" bestFit="1" customWidth="1"/>
    <col min="4615" max="4621" width="0" style="439" hidden="1" customWidth="1"/>
    <col min="4622" max="4625" width="16" style="439" bestFit="1" customWidth="1"/>
    <col min="4626" max="4626" width="16.5703125" style="439" bestFit="1" customWidth="1"/>
    <col min="4627" max="4845" width="9.140625" style="439" customWidth="1"/>
    <col min="4846" max="4846" width="53" style="439" customWidth="1"/>
    <col min="4847" max="4861" width="16" style="439"/>
    <col min="4862" max="4862" width="62.5703125" style="439" customWidth="1"/>
    <col min="4863" max="4870" width="16" style="439" bestFit="1" customWidth="1"/>
    <col min="4871" max="4877" width="0" style="439" hidden="1" customWidth="1"/>
    <col min="4878" max="4881" width="16" style="439" bestFit="1" customWidth="1"/>
    <col min="4882" max="4882" width="16.5703125" style="439" bestFit="1" customWidth="1"/>
    <col min="4883" max="5101" width="9.140625" style="439" customWidth="1"/>
    <col min="5102" max="5102" width="53" style="439" customWidth="1"/>
    <col min="5103" max="5117" width="16" style="439"/>
    <col min="5118" max="5118" width="62.5703125" style="439" customWidth="1"/>
    <col min="5119" max="5126" width="16" style="439" bestFit="1" customWidth="1"/>
    <col min="5127" max="5133" width="0" style="439" hidden="1" customWidth="1"/>
    <col min="5134" max="5137" width="16" style="439" bestFit="1" customWidth="1"/>
    <col min="5138" max="5138" width="16.5703125" style="439" bestFit="1" customWidth="1"/>
    <col min="5139" max="5357" width="9.140625" style="439" customWidth="1"/>
    <col min="5358" max="5358" width="53" style="439" customWidth="1"/>
    <col min="5359" max="5373" width="16" style="439"/>
    <col min="5374" max="5374" width="62.5703125" style="439" customWidth="1"/>
    <col min="5375" max="5382" width="16" style="439" bestFit="1" customWidth="1"/>
    <col min="5383" max="5389" width="0" style="439" hidden="1" customWidth="1"/>
    <col min="5390" max="5393" width="16" style="439" bestFit="1" customWidth="1"/>
    <col min="5394" max="5394" width="16.5703125" style="439" bestFit="1" customWidth="1"/>
    <col min="5395" max="5613" width="9.140625" style="439" customWidth="1"/>
    <col min="5614" max="5614" width="53" style="439" customWidth="1"/>
    <col min="5615" max="5629" width="16" style="439"/>
    <col min="5630" max="5630" width="62.5703125" style="439" customWidth="1"/>
    <col min="5631" max="5638" width="16" style="439" bestFit="1" customWidth="1"/>
    <col min="5639" max="5645" width="0" style="439" hidden="1" customWidth="1"/>
    <col min="5646" max="5649" width="16" style="439" bestFit="1" customWidth="1"/>
    <col min="5650" max="5650" width="16.5703125" style="439" bestFit="1" customWidth="1"/>
    <col min="5651" max="5869" width="9.140625" style="439" customWidth="1"/>
    <col min="5870" max="5870" width="53" style="439" customWidth="1"/>
    <col min="5871" max="5885" width="16" style="439"/>
    <col min="5886" max="5886" width="62.5703125" style="439" customWidth="1"/>
    <col min="5887" max="5894" width="16" style="439" bestFit="1" customWidth="1"/>
    <col min="5895" max="5901" width="0" style="439" hidden="1" customWidth="1"/>
    <col min="5902" max="5905" width="16" style="439" bestFit="1" customWidth="1"/>
    <col min="5906" max="5906" width="16.5703125" style="439" bestFit="1" customWidth="1"/>
    <col min="5907" max="6125" width="9.140625" style="439" customWidth="1"/>
    <col min="6126" max="6126" width="53" style="439" customWidth="1"/>
    <col min="6127" max="6141" width="16" style="439"/>
    <col min="6142" max="6142" width="62.5703125" style="439" customWidth="1"/>
    <col min="6143" max="6150" width="16" style="439" bestFit="1" customWidth="1"/>
    <col min="6151" max="6157" width="0" style="439" hidden="1" customWidth="1"/>
    <col min="6158" max="6161" width="16" style="439" bestFit="1" customWidth="1"/>
    <col min="6162" max="6162" width="16.5703125" style="439" bestFit="1" customWidth="1"/>
    <col min="6163" max="6381" width="9.140625" style="439" customWidth="1"/>
    <col min="6382" max="6382" width="53" style="439" customWidth="1"/>
    <col min="6383" max="6397" width="16" style="439"/>
    <col min="6398" max="6398" width="62.5703125" style="439" customWidth="1"/>
    <col min="6399" max="6406" width="16" style="439" bestFit="1" customWidth="1"/>
    <col min="6407" max="6413" width="0" style="439" hidden="1" customWidth="1"/>
    <col min="6414" max="6417" width="16" style="439" bestFit="1" customWidth="1"/>
    <col min="6418" max="6418" width="16.5703125" style="439" bestFit="1" customWidth="1"/>
    <col min="6419" max="6637" width="9.140625" style="439" customWidth="1"/>
    <col min="6638" max="6638" width="53" style="439" customWidth="1"/>
    <col min="6639" max="6653" width="16" style="439"/>
    <col min="6654" max="6654" width="62.5703125" style="439" customWidth="1"/>
    <col min="6655" max="6662" width="16" style="439" bestFit="1" customWidth="1"/>
    <col min="6663" max="6669" width="0" style="439" hidden="1" customWidth="1"/>
    <col min="6670" max="6673" width="16" style="439" bestFit="1" customWidth="1"/>
    <col min="6674" max="6674" width="16.5703125" style="439" bestFit="1" customWidth="1"/>
    <col min="6675" max="6893" width="9.140625" style="439" customWidth="1"/>
    <col min="6894" max="6894" width="53" style="439" customWidth="1"/>
    <col min="6895" max="6909" width="16" style="439"/>
    <col min="6910" max="6910" width="62.5703125" style="439" customWidth="1"/>
    <col min="6911" max="6918" width="16" style="439" bestFit="1" customWidth="1"/>
    <col min="6919" max="6925" width="0" style="439" hidden="1" customWidth="1"/>
    <col min="6926" max="6929" width="16" style="439" bestFit="1" customWidth="1"/>
    <col min="6930" max="6930" width="16.5703125" style="439" bestFit="1" customWidth="1"/>
    <col min="6931" max="7149" width="9.140625" style="439" customWidth="1"/>
    <col min="7150" max="7150" width="53" style="439" customWidth="1"/>
    <col min="7151" max="7165" width="16" style="439"/>
    <col min="7166" max="7166" width="62.5703125" style="439" customWidth="1"/>
    <col min="7167" max="7174" width="16" style="439" bestFit="1" customWidth="1"/>
    <col min="7175" max="7181" width="0" style="439" hidden="1" customWidth="1"/>
    <col min="7182" max="7185" width="16" style="439" bestFit="1" customWidth="1"/>
    <col min="7186" max="7186" width="16.5703125" style="439" bestFit="1" customWidth="1"/>
    <col min="7187" max="7405" width="9.140625" style="439" customWidth="1"/>
    <col min="7406" max="7406" width="53" style="439" customWidth="1"/>
    <col min="7407" max="7421" width="16" style="439"/>
    <col min="7422" max="7422" width="62.5703125" style="439" customWidth="1"/>
    <col min="7423" max="7430" width="16" style="439" bestFit="1" customWidth="1"/>
    <col min="7431" max="7437" width="0" style="439" hidden="1" customWidth="1"/>
    <col min="7438" max="7441" width="16" style="439" bestFit="1" customWidth="1"/>
    <col min="7442" max="7442" width="16.5703125" style="439" bestFit="1" customWidth="1"/>
    <col min="7443" max="7661" width="9.140625" style="439" customWidth="1"/>
    <col min="7662" max="7662" width="53" style="439" customWidth="1"/>
    <col min="7663" max="7677" width="16" style="439"/>
    <col min="7678" max="7678" width="62.5703125" style="439" customWidth="1"/>
    <col min="7679" max="7686" width="16" style="439" bestFit="1" customWidth="1"/>
    <col min="7687" max="7693" width="0" style="439" hidden="1" customWidth="1"/>
    <col min="7694" max="7697" width="16" style="439" bestFit="1" customWidth="1"/>
    <col min="7698" max="7698" width="16.5703125" style="439" bestFit="1" customWidth="1"/>
    <col min="7699" max="7917" width="9.140625" style="439" customWidth="1"/>
    <col min="7918" max="7918" width="53" style="439" customWidth="1"/>
    <col min="7919" max="7933" width="16" style="439"/>
    <col min="7934" max="7934" width="62.5703125" style="439" customWidth="1"/>
    <col min="7935" max="7942" width="16" style="439" bestFit="1" customWidth="1"/>
    <col min="7943" max="7949" width="0" style="439" hidden="1" customWidth="1"/>
    <col min="7950" max="7953" width="16" style="439" bestFit="1" customWidth="1"/>
    <col min="7954" max="7954" width="16.5703125" style="439" bestFit="1" customWidth="1"/>
    <col min="7955" max="8173" width="9.140625" style="439" customWidth="1"/>
    <col min="8174" max="8174" width="53" style="439" customWidth="1"/>
    <col min="8175" max="8189" width="16" style="439"/>
    <col min="8190" max="8190" width="62.5703125" style="439" customWidth="1"/>
    <col min="8191" max="8198" width="16" style="439" bestFit="1" customWidth="1"/>
    <col min="8199" max="8205" width="0" style="439" hidden="1" customWidth="1"/>
    <col min="8206" max="8209" width="16" style="439" bestFit="1" customWidth="1"/>
    <col min="8210" max="8210" width="16.5703125" style="439" bestFit="1" customWidth="1"/>
    <col min="8211" max="8429" width="9.140625" style="439" customWidth="1"/>
    <col min="8430" max="8430" width="53" style="439" customWidth="1"/>
    <col min="8431" max="8445" width="16" style="439"/>
    <col min="8446" max="8446" width="62.5703125" style="439" customWidth="1"/>
    <col min="8447" max="8454" width="16" style="439" bestFit="1" customWidth="1"/>
    <col min="8455" max="8461" width="0" style="439" hidden="1" customWidth="1"/>
    <col min="8462" max="8465" width="16" style="439" bestFit="1" customWidth="1"/>
    <col min="8466" max="8466" width="16.5703125" style="439" bestFit="1" customWidth="1"/>
    <col min="8467" max="8685" width="9.140625" style="439" customWidth="1"/>
    <col min="8686" max="8686" width="53" style="439" customWidth="1"/>
    <col min="8687" max="8701" width="16" style="439"/>
    <col min="8702" max="8702" width="62.5703125" style="439" customWidth="1"/>
    <col min="8703" max="8710" width="16" style="439" bestFit="1" customWidth="1"/>
    <col min="8711" max="8717" width="0" style="439" hidden="1" customWidth="1"/>
    <col min="8718" max="8721" width="16" style="439" bestFit="1" customWidth="1"/>
    <col min="8722" max="8722" width="16.5703125" style="439" bestFit="1" customWidth="1"/>
    <col min="8723" max="8941" width="9.140625" style="439" customWidth="1"/>
    <col min="8942" max="8942" width="53" style="439" customWidth="1"/>
    <col min="8943" max="8957" width="16" style="439"/>
    <col min="8958" max="8958" width="62.5703125" style="439" customWidth="1"/>
    <col min="8959" max="8966" width="16" style="439" bestFit="1" customWidth="1"/>
    <col min="8967" max="8973" width="0" style="439" hidden="1" customWidth="1"/>
    <col min="8974" max="8977" width="16" style="439" bestFit="1" customWidth="1"/>
    <col min="8978" max="8978" width="16.5703125" style="439" bestFit="1" customWidth="1"/>
    <col min="8979" max="9197" width="9.140625" style="439" customWidth="1"/>
    <col min="9198" max="9198" width="53" style="439" customWidth="1"/>
    <col min="9199" max="9213" width="16" style="439"/>
    <col min="9214" max="9214" width="62.5703125" style="439" customWidth="1"/>
    <col min="9215" max="9222" width="16" style="439" bestFit="1" customWidth="1"/>
    <col min="9223" max="9229" width="0" style="439" hidden="1" customWidth="1"/>
    <col min="9230" max="9233" width="16" style="439" bestFit="1" customWidth="1"/>
    <col min="9234" max="9234" width="16.5703125" style="439" bestFit="1" customWidth="1"/>
    <col min="9235" max="9453" width="9.140625" style="439" customWidth="1"/>
    <col min="9454" max="9454" width="53" style="439" customWidth="1"/>
    <col min="9455" max="9469" width="16" style="439"/>
    <col min="9470" max="9470" width="62.5703125" style="439" customWidth="1"/>
    <col min="9471" max="9478" width="16" style="439" bestFit="1" customWidth="1"/>
    <col min="9479" max="9485" width="0" style="439" hidden="1" customWidth="1"/>
    <col min="9486" max="9489" width="16" style="439" bestFit="1" customWidth="1"/>
    <col min="9490" max="9490" width="16.5703125" style="439" bestFit="1" customWidth="1"/>
    <col min="9491" max="9709" width="9.140625" style="439" customWidth="1"/>
    <col min="9710" max="9710" width="53" style="439" customWidth="1"/>
    <col min="9711" max="9725" width="16" style="439"/>
    <col min="9726" max="9726" width="62.5703125" style="439" customWidth="1"/>
    <col min="9727" max="9734" width="16" style="439" bestFit="1" customWidth="1"/>
    <col min="9735" max="9741" width="0" style="439" hidden="1" customWidth="1"/>
    <col min="9742" max="9745" width="16" style="439" bestFit="1" customWidth="1"/>
    <col min="9746" max="9746" width="16.5703125" style="439" bestFit="1" customWidth="1"/>
    <col min="9747" max="9965" width="9.140625" style="439" customWidth="1"/>
    <col min="9966" max="9966" width="53" style="439" customWidth="1"/>
    <col min="9967" max="9981" width="16" style="439"/>
    <col min="9982" max="9982" width="62.5703125" style="439" customWidth="1"/>
    <col min="9983" max="9990" width="16" style="439" bestFit="1" customWidth="1"/>
    <col min="9991" max="9997" width="0" style="439" hidden="1" customWidth="1"/>
    <col min="9998" max="10001" width="16" style="439" bestFit="1" customWidth="1"/>
    <col min="10002" max="10002" width="16.5703125" style="439" bestFit="1" customWidth="1"/>
    <col min="10003" max="10221" width="9.140625" style="439" customWidth="1"/>
    <col min="10222" max="10222" width="53" style="439" customWidth="1"/>
    <col min="10223" max="10237" width="16" style="439"/>
    <col min="10238" max="10238" width="62.5703125" style="439" customWidth="1"/>
    <col min="10239" max="10246" width="16" style="439" bestFit="1" customWidth="1"/>
    <col min="10247" max="10253" width="0" style="439" hidden="1" customWidth="1"/>
    <col min="10254" max="10257" width="16" style="439" bestFit="1" customWidth="1"/>
    <col min="10258" max="10258" width="16.5703125" style="439" bestFit="1" customWidth="1"/>
    <col min="10259" max="10477" width="9.140625" style="439" customWidth="1"/>
    <col min="10478" max="10478" width="53" style="439" customWidth="1"/>
    <col min="10479" max="10493" width="16" style="439"/>
    <col min="10494" max="10494" width="62.5703125" style="439" customWidth="1"/>
    <col min="10495" max="10502" width="16" style="439" bestFit="1" customWidth="1"/>
    <col min="10503" max="10509" width="0" style="439" hidden="1" customWidth="1"/>
    <col min="10510" max="10513" width="16" style="439" bestFit="1" customWidth="1"/>
    <col min="10514" max="10514" width="16.5703125" style="439" bestFit="1" customWidth="1"/>
    <col min="10515" max="10733" width="9.140625" style="439" customWidth="1"/>
    <col min="10734" max="10734" width="53" style="439" customWidth="1"/>
    <col min="10735" max="10749" width="16" style="439"/>
    <col min="10750" max="10750" width="62.5703125" style="439" customWidth="1"/>
    <col min="10751" max="10758" width="16" style="439" bestFit="1" customWidth="1"/>
    <col min="10759" max="10765" width="0" style="439" hidden="1" customWidth="1"/>
    <col min="10766" max="10769" width="16" style="439" bestFit="1" customWidth="1"/>
    <col min="10770" max="10770" width="16.5703125" style="439" bestFit="1" customWidth="1"/>
    <col min="10771" max="10989" width="9.140625" style="439" customWidth="1"/>
    <col min="10990" max="10990" width="53" style="439" customWidth="1"/>
    <col min="10991" max="11005" width="16" style="439"/>
    <col min="11006" max="11006" width="62.5703125" style="439" customWidth="1"/>
    <col min="11007" max="11014" width="16" style="439" bestFit="1" customWidth="1"/>
    <col min="11015" max="11021" width="0" style="439" hidden="1" customWidth="1"/>
    <col min="11022" max="11025" width="16" style="439" bestFit="1" customWidth="1"/>
    <col min="11026" max="11026" width="16.5703125" style="439" bestFit="1" customWidth="1"/>
    <col min="11027" max="11245" width="9.140625" style="439" customWidth="1"/>
    <col min="11246" max="11246" width="53" style="439" customWidth="1"/>
    <col min="11247" max="11261" width="16" style="439"/>
    <col min="11262" max="11262" width="62.5703125" style="439" customWidth="1"/>
    <col min="11263" max="11270" width="16" style="439" bestFit="1" customWidth="1"/>
    <col min="11271" max="11277" width="0" style="439" hidden="1" customWidth="1"/>
    <col min="11278" max="11281" width="16" style="439" bestFit="1" customWidth="1"/>
    <col min="11282" max="11282" width="16.5703125" style="439" bestFit="1" customWidth="1"/>
    <col min="11283" max="11501" width="9.140625" style="439" customWidth="1"/>
    <col min="11502" max="11502" width="53" style="439" customWidth="1"/>
    <col min="11503" max="11517" width="16" style="439"/>
    <col min="11518" max="11518" width="62.5703125" style="439" customWidth="1"/>
    <col min="11519" max="11526" width="16" style="439" bestFit="1" customWidth="1"/>
    <col min="11527" max="11533" width="0" style="439" hidden="1" customWidth="1"/>
    <col min="11534" max="11537" width="16" style="439" bestFit="1" customWidth="1"/>
    <col min="11538" max="11538" width="16.5703125" style="439" bestFit="1" customWidth="1"/>
    <col min="11539" max="11757" width="9.140625" style="439" customWidth="1"/>
    <col min="11758" max="11758" width="53" style="439" customWidth="1"/>
    <col min="11759" max="11773" width="16" style="439"/>
    <col min="11774" max="11774" width="62.5703125" style="439" customWidth="1"/>
    <col min="11775" max="11782" width="16" style="439" bestFit="1" customWidth="1"/>
    <col min="11783" max="11789" width="0" style="439" hidden="1" customWidth="1"/>
    <col min="11790" max="11793" width="16" style="439" bestFit="1" customWidth="1"/>
    <col min="11794" max="11794" width="16.5703125" style="439" bestFit="1" customWidth="1"/>
    <col min="11795" max="12013" width="9.140625" style="439" customWidth="1"/>
    <col min="12014" max="12014" width="53" style="439" customWidth="1"/>
    <col min="12015" max="12029" width="16" style="439"/>
    <col min="12030" max="12030" width="62.5703125" style="439" customWidth="1"/>
    <col min="12031" max="12038" width="16" style="439" bestFit="1" customWidth="1"/>
    <col min="12039" max="12045" width="0" style="439" hidden="1" customWidth="1"/>
    <col min="12046" max="12049" width="16" style="439" bestFit="1" customWidth="1"/>
    <col min="12050" max="12050" width="16.5703125" style="439" bestFit="1" customWidth="1"/>
    <col min="12051" max="12269" width="9.140625" style="439" customWidth="1"/>
    <col min="12270" max="12270" width="53" style="439" customWidth="1"/>
    <col min="12271" max="12285" width="16" style="439"/>
    <col min="12286" max="12286" width="62.5703125" style="439" customWidth="1"/>
    <col min="12287" max="12294" width="16" style="439" bestFit="1" customWidth="1"/>
    <col min="12295" max="12301" width="0" style="439" hidden="1" customWidth="1"/>
    <col min="12302" max="12305" width="16" style="439" bestFit="1" customWidth="1"/>
    <col min="12306" max="12306" width="16.5703125" style="439" bestFit="1" customWidth="1"/>
    <col min="12307" max="12525" width="9.140625" style="439" customWidth="1"/>
    <col min="12526" max="12526" width="53" style="439" customWidth="1"/>
    <col min="12527" max="12541" width="16" style="439"/>
    <col min="12542" max="12542" width="62.5703125" style="439" customWidth="1"/>
    <col min="12543" max="12550" width="16" style="439" bestFit="1" customWidth="1"/>
    <col min="12551" max="12557" width="0" style="439" hidden="1" customWidth="1"/>
    <col min="12558" max="12561" width="16" style="439" bestFit="1" customWidth="1"/>
    <col min="12562" max="12562" width="16.5703125" style="439" bestFit="1" customWidth="1"/>
    <col min="12563" max="12781" width="9.140625" style="439" customWidth="1"/>
    <col min="12782" max="12782" width="53" style="439" customWidth="1"/>
    <col min="12783" max="12797" width="16" style="439"/>
    <col min="12798" max="12798" width="62.5703125" style="439" customWidth="1"/>
    <col min="12799" max="12806" width="16" style="439" bestFit="1" customWidth="1"/>
    <col min="12807" max="12813" width="0" style="439" hidden="1" customWidth="1"/>
    <col min="12814" max="12817" width="16" style="439" bestFit="1" customWidth="1"/>
    <col min="12818" max="12818" width="16.5703125" style="439" bestFit="1" customWidth="1"/>
    <col min="12819" max="13037" width="9.140625" style="439" customWidth="1"/>
    <col min="13038" max="13038" width="53" style="439" customWidth="1"/>
    <col min="13039" max="13053" width="16" style="439"/>
    <col min="13054" max="13054" width="62.5703125" style="439" customWidth="1"/>
    <col min="13055" max="13062" width="16" style="439" bestFit="1" customWidth="1"/>
    <col min="13063" max="13069" width="0" style="439" hidden="1" customWidth="1"/>
    <col min="13070" max="13073" width="16" style="439" bestFit="1" customWidth="1"/>
    <col min="13074" max="13074" width="16.5703125" style="439" bestFit="1" customWidth="1"/>
    <col min="13075" max="13293" width="9.140625" style="439" customWidth="1"/>
    <col min="13294" max="13294" width="53" style="439" customWidth="1"/>
    <col min="13295" max="13309" width="16" style="439"/>
    <col min="13310" max="13310" width="62.5703125" style="439" customWidth="1"/>
    <col min="13311" max="13318" width="16" style="439" bestFit="1" customWidth="1"/>
    <col min="13319" max="13325" width="0" style="439" hidden="1" customWidth="1"/>
    <col min="13326" max="13329" width="16" style="439" bestFit="1" customWidth="1"/>
    <col min="13330" max="13330" width="16.5703125" style="439" bestFit="1" customWidth="1"/>
    <col min="13331" max="13549" width="9.140625" style="439" customWidth="1"/>
    <col min="13550" max="13550" width="53" style="439" customWidth="1"/>
    <col min="13551" max="13565" width="16" style="439"/>
    <col min="13566" max="13566" width="62.5703125" style="439" customWidth="1"/>
    <col min="13567" max="13574" width="16" style="439" bestFit="1" customWidth="1"/>
    <col min="13575" max="13581" width="0" style="439" hidden="1" customWidth="1"/>
    <col min="13582" max="13585" width="16" style="439" bestFit="1" customWidth="1"/>
    <col min="13586" max="13586" width="16.5703125" style="439" bestFit="1" customWidth="1"/>
    <col min="13587" max="13805" width="9.140625" style="439" customWidth="1"/>
    <col min="13806" max="13806" width="53" style="439" customWidth="1"/>
    <col min="13807" max="13821" width="16" style="439"/>
    <col min="13822" max="13822" width="62.5703125" style="439" customWidth="1"/>
    <col min="13823" max="13830" width="16" style="439" bestFit="1" customWidth="1"/>
    <col min="13831" max="13837" width="0" style="439" hidden="1" customWidth="1"/>
    <col min="13838" max="13841" width="16" style="439" bestFit="1" customWidth="1"/>
    <col min="13842" max="13842" width="16.5703125" style="439" bestFit="1" customWidth="1"/>
    <col min="13843" max="14061" width="9.140625" style="439" customWidth="1"/>
    <col min="14062" max="14062" width="53" style="439" customWidth="1"/>
    <col min="14063" max="14077" width="16" style="439"/>
    <col min="14078" max="14078" width="62.5703125" style="439" customWidth="1"/>
    <col min="14079" max="14086" width="16" style="439" bestFit="1" customWidth="1"/>
    <col min="14087" max="14093" width="0" style="439" hidden="1" customWidth="1"/>
    <col min="14094" max="14097" width="16" style="439" bestFit="1" customWidth="1"/>
    <col min="14098" max="14098" width="16.5703125" style="439" bestFit="1" customWidth="1"/>
    <col min="14099" max="14317" width="9.140625" style="439" customWidth="1"/>
    <col min="14318" max="14318" width="53" style="439" customWidth="1"/>
    <col min="14319" max="14333" width="16" style="439"/>
    <col min="14334" max="14334" width="62.5703125" style="439" customWidth="1"/>
    <col min="14335" max="14342" width="16" style="439" bestFit="1" customWidth="1"/>
    <col min="14343" max="14349" width="0" style="439" hidden="1" customWidth="1"/>
    <col min="14350" max="14353" width="16" style="439" bestFit="1" customWidth="1"/>
    <col min="14354" max="14354" width="16.5703125" style="439" bestFit="1" customWidth="1"/>
    <col min="14355" max="14573" width="9.140625" style="439" customWidth="1"/>
    <col min="14574" max="14574" width="53" style="439" customWidth="1"/>
    <col min="14575" max="14589" width="16" style="439"/>
    <col min="14590" max="14590" width="62.5703125" style="439" customWidth="1"/>
    <col min="14591" max="14598" width="16" style="439" bestFit="1" customWidth="1"/>
    <col min="14599" max="14605" width="0" style="439" hidden="1" customWidth="1"/>
    <col min="14606" max="14609" width="16" style="439" bestFit="1" customWidth="1"/>
    <col min="14610" max="14610" width="16.5703125" style="439" bestFit="1" customWidth="1"/>
    <col min="14611" max="14829" width="9.140625" style="439" customWidth="1"/>
    <col min="14830" max="14830" width="53" style="439" customWidth="1"/>
    <col min="14831" max="14845" width="16" style="439"/>
    <col min="14846" max="14846" width="62.5703125" style="439" customWidth="1"/>
    <col min="14847" max="14854" width="16" style="439" bestFit="1" customWidth="1"/>
    <col min="14855" max="14861" width="0" style="439" hidden="1" customWidth="1"/>
    <col min="14862" max="14865" width="16" style="439" bestFit="1" customWidth="1"/>
    <col min="14866" max="14866" width="16.5703125" style="439" bestFit="1" customWidth="1"/>
    <col min="14867" max="15085" width="9.140625" style="439" customWidth="1"/>
    <col min="15086" max="15086" width="53" style="439" customWidth="1"/>
    <col min="15087" max="15101" width="16" style="439"/>
    <col min="15102" max="15102" width="62.5703125" style="439" customWidth="1"/>
    <col min="15103" max="15110" width="16" style="439" bestFit="1" customWidth="1"/>
    <col min="15111" max="15117" width="0" style="439" hidden="1" customWidth="1"/>
    <col min="15118" max="15121" width="16" style="439" bestFit="1" customWidth="1"/>
    <col min="15122" max="15122" width="16.5703125" style="439" bestFit="1" customWidth="1"/>
    <col min="15123" max="15341" width="9.140625" style="439" customWidth="1"/>
    <col min="15342" max="15342" width="53" style="439" customWidth="1"/>
    <col min="15343" max="15357" width="16" style="439"/>
    <col min="15358" max="15358" width="62.5703125" style="439" customWidth="1"/>
    <col min="15359" max="15366" width="16" style="439" bestFit="1" customWidth="1"/>
    <col min="15367" max="15373" width="0" style="439" hidden="1" customWidth="1"/>
    <col min="15374" max="15377" width="16" style="439" bestFit="1" customWidth="1"/>
    <col min="15378" max="15378" width="16.5703125" style="439" bestFit="1" customWidth="1"/>
    <col min="15379" max="15597" width="9.140625" style="439" customWidth="1"/>
    <col min="15598" max="15598" width="53" style="439" customWidth="1"/>
    <col min="15599" max="15613" width="16" style="439"/>
    <col min="15614" max="15614" width="62.5703125" style="439" customWidth="1"/>
    <col min="15615" max="15622" width="16" style="439" bestFit="1" customWidth="1"/>
    <col min="15623" max="15629" width="0" style="439" hidden="1" customWidth="1"/>
    <col min="15630" max="15633" width="16" style="439" bestFit="1" customWidth="1"/>
    <col min="15634" max="15634" width="16.5703125" style="439" bestFit="1" customWidth="1"/>
    <col min="15635" max="15853" width="9.140625" style="439" customWidth="1"/>
    <col min="15854" max="15854" width="53" style="439" customWidth="1"/>
    <col min="15855" max="15869" width="16" style="439"/>
    <col min="15870" max="15870" width="62.5703125" style="439" customWidth="1"/>
    <col min="15871" max="15878" width="16" style="439" bestFit="1" customWidth="1"/>
    <col min="15879" max="15885" width="0" style="439" hidden="1" customWidth="1"/>
    <col min="15886" max="15889" width="16" style="439" bestFit="1" customWidth="1"/>
    <col min="15890" max="15890" width="16.5703125" style="439" bestFit="1" customWidth="1"/>
    <col min="15891" max="16109" width="9.140625" style="439" customWidth="1"/>
    <col min="16110" max="16110" width="53" style="439" customWidth="1"/>
    <col min="16111" max="16125" width="16" style="439"/>
    <col min="16126" max="16126" width="62.5703125" style="439" customWidth="1"/>
    <col min="16127" max="16134" width="16" style="439" bestFit="1" customWidth="1"/>
    <col min="16135" max="16141" width="0" style="439" hidden="1" customWidth="1"/>
    <col min="16142" max="16145" width="16" style="439" bestFit="1" customWidth="1"/>
    <col min="16146" max="16146" width="16.5703125" style="439" bestFit="1" customWidth="1"/>
    <col min="16147" max="16365" width="9.140625" style="439" customWidth="1"/>
    <col min="16366" max="16366" width="53" style="439" customWidth="1"/>
    <col min="16367" max="16384" width="16" style="439"/>
  </cols>
  <sheetData>
    <row r="1" spans="1:188" ht="26.25">
      <c r="A1" s="390" t="s">
        <v>1123</v>
      </c>
    </row>
    <row r="2" spans="1:188" s="564" customFormat="1" ht="18.75" thickBot="1">
      <c r="A2" s="568" t="s">
        <v>1463</v>
      </c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63"/>
      <c r="BB2" s="563"/>
      <c r="BC2" s="563"/>
      <c r="BD2" s="563"/>
      <c r="BE2" s="563"/>
      <c r="BF2" s="563"/>
      <c r="BG2" s="563"/>
      <c r="BH2" s="563"/>
      <c r="BI2" s="563"/>
      <c r="BJ2" s="563"/>
      <c r="BK2" s="563"/>
      <c r="BL2" s="563"/>
      <c r="BM2" s="563"/>
      <c r="BN2" s="563"/>
      <c r="BO2" s="563"/>
      <c r="BP2" s="563"/>
      <c r="BQ2" s="563"/>
      <c r="BR2" s="563"/>
      <c r="BS2" s="563"/>
      <c r="BT2" s="563"/>
      <c r="BU2" s="563"/>
      <c r="BV2" s="563"/>
      <c r="BW2" s="563"/>
      <c r="BX2" s="563"/>
      <c r="BY2" s="563"/>
      <c r="BZ2" s="563"/>
      <c r="CA2" s="563"/>
      <c r="CB2" s="563"/>
      <c r="CC2" s="563"/>
      <c r="CD2" s="563"/>
      <c r="CE2" s="563"/>
      <c r="CF2" s="563"/>
      <c r="CG2" s="563"/>
      <c r="CH2" s="563"/>
      <c r="CI2" s="563"/>
      <c r="CJ2" s="563"/>
      <c r="CK2" s="563"/>
      <c r="CL2" s="563"/>
      <c r="CM2" s="563"/>
      <c r="CN2" s="563"/>
      <c r="CO2" s="563"/>
      <c r="CP2" s="563"/>
      <c r="CQ2" s="563"/>
      <c r="CR2" s="563"/>
      <c r="CS2" s="563"/>
      <c r="CT2" s="563"/>
      <c r="CU2" s="563"/>
      <c r="CV2" s="563"/>
      <c r="CW2" s="563"/>
      <c r="CX2" s="563"/>
      <c r="CY2" s="563"/>
      <c r="CZ2" s="563"/>
      <c r="DA2" s="563"/>
      <c r="DB2" s="563"/>
      <c r="DC2" s="563"/>
      <c r="DD2" s="563"/>
      <c r="DE2" s="563"/>
      <c r="DF2" s="563"/>
      <c r="DG2" s="563"/>
      <c r="DH2" s="563"/>
      <c r="DI2" s="563"/>
      <c r="DJ2" s="563"/>
      <c r="DK2" s="563"/>
      <c r="DL2" s="563"/>
      <c r="DM2" s="563"/>
      <c r="DN2" s="563"/>
      <c r="DO2" s="563"/>
      <c r="DP2" s="563"/>
      <c r="DQ2" s="563"/>
      <c r="DR2" s="563"/>
      <c r="DS2" s="563"/>
      <c r="DT2" s="563"/>
      <c r="DU2" s="563"/>
      <c r="DV2" s="563"/>
      <c r="DW2" s="563"/>
      <c r="DX2" s="563"/>
      <c r="DY2" s="563"/>
      <c r="DZ2" s="563"/>
      <c r="EA2" s="563"/>
      <c r="EB2" s="563"/>
      <c r="EC2" s="563"/>
      <c r="ED2" s="563"/>
      <c r="EE2" s="563"/>
      <c r="EF2" s="563"/>
      <c r="EG2" s="563"/>
      <c r="EH2" s="563"/>
      <c r="EI2" s="563"/>
      <c r="EJ2" s="563"/>
      <c r="EK2" s="563"/>
      <c r="EL2" s="563"/>
      <c r="EM2" s="563"/>
      <c r="EN2" s="563"/>
      <c r="EO2" s="563"/>
      <c r="EP2" s="563"/>
      <c r="EQ2" s="563"/>
      <c r="ER2" s="563"/>
      <c r="ES2" s="563"/>
      <c r="ET2" s="563"/>
      <c r="EU2" s="563"/>
      <c r="EV2" s="563"/>
      <c r="EW2" s="563"/>
      <c r="EX2" s="563"/>
      <c r="EY2" s="563"/>
      <c r="EZ2" s="563"/>
      <c r="FA2" s="563"/>
      <c r="FB2" s="563"/>
      <c r="FC2" s="563"/>
      <c r="FD2" s="563"/>
      <c r="FE2" s="563"/>
      <c r="FF2" s="563"/>
      <c r="FG2" s="563"/>
      <c r="FH2" s="563"/>
      <c r="FI2" s="563"/>
      <c r="FJ2" s="563"/>
      <c r="FK2" s="563"/>
      <c r="FL2" s="563"/>
      <c r="FM2" s="563"/>
      <c r="FN2" s="563"/>
      <c r="FO2" s="563"/>
      <c r="FP2" s="563"/>
      <c r="FQ2" s="563"/>
      <c r="FR2" s="563"/>
      <c r="FS2" s="563"/>
      <c r="FT2" s="563"/>
      <c r="FU2" s="563"/>
      <c r="FV2" s="563"/>
      <c r="FW2" s="563"/>
      <c r="FX2" s="563"/>
      <c r="FY2" s="563"/>
      <c r="FZ2" s="563"/>
      <c r="GA2" s="563"/>
      <c r="GB2" s="563"/>
      <c r="GC2" s="563"/>
    </row>
    <row r="3" spans="1:188" s="812" customFormat="1" ht="15.75">
      <c r="A3" s="781"/>
      <c r="B3" s="2270">
        <v>2009</v>
      </c>
      <c r="C3" s="2267">
        <v>2010</v>
      </c>
      <c r="D3" s="2267">
        <v>2011</v>
      </c>
      <c r="E3" s="2267">
        <v>2012</v>
      </c>
      <c r="F3" s="2267">
        <v>2013</v>
      </c>
      <c r="G3" s="2267">
        <v>2014</v>
      </c>
      <c r="H3" s="2267">
        <v>2015</v>
      </c>
      <c r="I3" s="2272">
        <v>2016</v>
      </c>
      <c r="J3" s="2269">
        <v>2017</v>
      </c>
      <c r="K3" s="2231"/>
      <c r="L3" s="2231"/>
      <c r="M3" s="2232"/>
      <c r="N3" s="2269">
        <v>2018</v>
      </c>
      <c r="O3" s="2231"/>
      <c r="P3" s="2231"/>
      <c r="Q3" s="2232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  <c r="AK3" s="811"/>
      <c r="AL3" s="811"/>
      <c r="AM3" s="811"/>
      <c r="AN3" s="811"/>
      <c r="AO3" s="811"/>
      <c r="AP3" s="811"/>
      <c r="AQ3" s="811"/>
      <c r="AR3" s="811"/>
      <c r="AS3" s="811"/>
      <c r="AT3" s="811"/>
      <c r="AU3" s="811"/>
      <c r="AV3" s="811"/>
      <c r="AW3" s="811"/>
      <c r="AX3" s="811"/>
      <c r="AY3" s="811"/>
      <c r="AZ3" s="811"/>
      <c r="BA3" s="811"/>
      <c r="BB3" s="811"/>
      <c r="BC3" s="811"/>
      <c r="BD3" s="811"/>
      <c r="BE3" s="811"/>
      <c r="BF3" s="811"/>
      <c r="BG3" s="811"/>
      <c r="BH3" s="811"/>
      <c r="BI3" s="811"/>
      <c r="BJ3" s="811"/>
      <c r="BK3" s="811"/>
      <c r="BL3" s="811"/>
      <c r="BM3" s="811"/>
      <c r="BN3" s="811"/>
      <c r="BO3" s="811"/>
      <c r="BP3" s="811"/>
      <c r="BQ3" s="811"/>
      <c r="BR3" s="811"/>
      <c r="BS3" s="811"/>
      <c r="BT3" s="811"/>
      <c r="BU3" s="811"/>
      <c r="BV3" s="811"/>
      <c r="BW3" s="811"/>
      <c r="BX3" s="811"/>
      <c r="BY3" s="811"/>
      <c r="BZ3" s="811"/>
      <c r="CA3" s="811"/>
      <c r="CB3" s="811"/>
      <c r="CC3" s="811"/>
      <c r="CD3" s="811"/>
      <c r="CE3" s="811"/>
      <c r="CF3" s="811"/>
      <c r="CG3" s="811"/>
      <c r="CH3" s="811"/>
      <c r="CI3" s="811"/>
      <c r="CJ3" s="811"/>
      <c r="CK3" s="811"/>
      <c r="CL3" s="811"/>
      <c r="CM3" s="811"/>
      <c r="CN3" s="811"/>
      <c r="CO3" s="811"/>
      <c r="CP3" s="811"/>
      <c r="CQ3" s="811"/>
      <c r="CR3" s="811"/>
      <c r="CS3" s="811"/>
      <c r="CT3" s="811"/>
      <c r="CU3" s="811"/>
      <c r="CV3" s="811"/>
      <c r="CW3" s="811"/>
      <c r="CX3" s="811"/>
      <c r="CY3" s="811"/>
      <c r="CZ3" s="811"/>
      <c r="DA3" s="811"/>
      <c r="DB3" s="811"/>
      <c r="DC3" s="811"/>
      <c r="DD3" s="811"/>
      <c r="DE3" s="811"/>
      <c r="DF3" s="811"/>
      <c r="DG3" s="811"/>
      <c r="DH3" s="811"/>
      <c r="DI3" s="811"/>
      <c r="DJ3" s="811"/>
      <c r="DK3" s="811"/>
      <c r="DL3" s="811"/>
      <c r="DM3" s="811"/>
      <c r="DN3" s="811"/>
      <c r="DO3" s="811"/>
      <c r="DP3" s="811"/>
      <c r="DQ3" s="811"/>
      <c r="DR3" s="811"/>
      <c r="DS3" s="811"/>
      <c r="DT3" s="811"/>
      <c r="DU3" s="811"/>
      <c r="DV3" s="811"/>
      <c r="DW3" s="811"/>
      <c r="DX3" s="811"/>
      <c r="DY3" s="811"/>
      <c r="DZ3" s="811"/>
      <c r="EA3" s="811"/>
      <c r="EB3" s="811"/>
      <c r="EC3" s="811"/>
      <c r="ED3" s="811"/>
      <c r="EE3" s="811"/>
      <c r="EF3" s="811"/>
      <c r="EG3" s="811"/>
      <c r="EH3" s="811"/>
      <c r="EI3" s="811"/>
      <c r="EJ3" s="811"/>
      <c r="EK3" s="811"/>
      <c r="EL3" s="811"/>
      <c r="EM3" s="811"/>
      <c r="EN3" s="811"/>
      <c r="EO3" s="811"/>
      <c r="EP3" s="811"/>
      <c r="EQ3" s="811"/>
      <c r="ER3" s="811"/>
      <c r="ES3" s="811"/>
      <c r="ET3" s="811"/>
      <c r="EU3" s="811"/>
      <c r="EV3" s="811"/>
      <c r="EW3" s="811"/>
      <c r="EX3" s="811"/>
      <c r="EY3" s="811"/>
      <c r="EZ3" s="811"/>
      <c r="FA3" s="811"/>
      <c r="FB3" s="811"/>
      <c r="FC3" s="811"/>
      <c r="FD3" s="811"/>
      <c r="FE3" s="811"/>
      <c r="FF3" s="811"/>
      <c r="FG3" s="811"/>
      <c r="FH3" s="811"/>
      <c r="FI3" s="811"/>
      <c r="FJ3" s="811"/>
      <c r="FK3" s="811"/>
      <c r="FL3" s="811"/>
      <c r="FM3" s="811"/>
      <c r="FN3" s="811"/>
      <c r="FO3" s="811"/>
      <c r="FP3" s="811"/>
      <c r="FQ3" s="811"/>
      <c r="FR3" s="811"/>
      <c r="FS3" s="811"/>
      <c r="FT3" s="811"/>
      <c r="FU3" s="811"/>
      <c r="FV3" s="811"/>
      <c r="FW3" s="811"/>
      <c r="FX3" s="811"/>
      <c r="FY3" s="811"/>
      <c r="FZ3" s="811"/>
      <c r="GA3" s="811"/>
      <c r="GB3" s="811"/>
      <c r="GC3" s="811"/>
    </row>
    <row r="4" spans="1:188" s="812" customFormat="1" ht="18.75" thickBot="1">
      <c r="A4" s="782"/>
      <c r="B4" s="2271">
        <v>2009</v>
      </c>
      <c r="C4" s="2268">
        <v>2010</v>
      </c>
      <c r="D4" s="2268">
        <v>2011</v>
      </c>
      <c r="E4" s="2268"/>
      <c r="F4" s="2268"/>
      <c r="G4" s="2268"/>
      <c r="H4" s="2268"/>
      <c r="I4" s="2273"/>
      <c r="J4" s="578" t="s">
        <v>1</v>
      </c>
      <c r="K4" s="1241" t="s">
        <v>2</v>
      </c>
      <c r="L4" s="1241" t="s">
        <v>3</v>
      </c>
      <c r="M4" s="1242" t="s">
        <v>4</v>
      </c>
      <c r="N4" s="578" t="s">
        <v>1</v>
      </c>
      <c r="O4" s="1241" t="s">
        <v>2</v>
      </c>
      <c r="P4" s="1241" t="s">
        <v>3</v>
      </c>
      <c r="Q4" s="814" t="s">
        <v>1460</v>
      </c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1"/>
      <c r="AM4" s="811"/>
      <c r="AN4" s="811"/>
      <c r="AO4" s="811"/>
      <c r="AP4" s="811"/>
      <c r="AQ4" s="811"/>
      <c r="AR4" s="811"/>
      <c r="AS4" s="811"/>
      <c r="AT4" s="811"/>
      <c r="AU4" s="811"/>
      <c r="AV4" s="811"/>
      <c r="AW4" s="811"/>
      <c r="AX4" s="811"/>
      <c r="AY4" s="811"/>
      <c r="AZ4" s="811"/>
      <c r="BA4" s="811"/>
      <c r="BB4" s="811"/>
      <c r="BC4" s="811"/>
      <c r="BD4" s="811"/>
      <c r="BE4" s="811"/>
      <c r="BF4" s="811"/>
      <c r="BG4" s="811"/>
      <c r="BH4" s="811"/>
      <c r="BI4" s="811"/>
      <c r="BJ4" s="811"/>
      <c r="BK4" s="811"/>
      <c r="BL4" s="811"/>
      <c r="BM4" s="811"/>
      <c r="BN4" s="811"/>
      <c r="BO4" s="811"/>
      <c r="BP4" s="811"/>
      <c r="BQ4" s="811"/>
      <c r="BR4" s="811"/>
      <c r="BS4" s="811"/>
      <c r="BT4" s="811"/>
      <c r="BU4" s="811"/>
      <c r="BV4" s="811"/>
      <c r="BW4" s="811"/>
      <c r="BX4" s="811"/>
      <c r="BY4" s="811"/>
      <c r="BZ4" s="811"/>
      <c r="CA4" s="811"/>
      <c r="CB4" s="811"/>
      <c r="CC4" s="811"/>
      <c r="CD4" s="811"/>
      <c r="CE4" s="811"/>
      <c r="CF4" s="811"/>
      <c r="CG4" s="811"/>
      <c r="CH4" s="811"/>
      <c r="CI4" s="811"/>
      <c r="CJ4" s="811"/>
      <c r="CK4" s="811"/>
      <c r="CL4" s="811"/>
      <c r="CM4" s="811"/>
      <c r="CN4" s="811"/>
      <c r="CO4" s="811"/>
      <c r="CP4" s="811"/>
      <c r="CQ4" s="811"/>
      <c r="CR4" s="811"/>
      <c r="CS4" s="811"/>
      <c r="CT4" s="811"/>
      <c r="CU4" s="811"/>
      <c r="CV4" s="811"/>
      <c r="CW4" s="811"/>
      <c r="CX4" s="811"/>
      <c r="CY4" s="811"/>
      <c r="CZ4" s="811"/>
      <c r="DA4" s="811"/>
      <c r="DB4" s="811"/>
      <c r="DC4" s="811"/>
      <c r="DD4" s="811"/>
      <c r="DE4" s="811"/>
      <c r="DF4" s="811"/>
      <c r="DG4" s="811"/>
      <c r="DH4" s="811"/>
      <c r="DI4" s="811"/>
      <c r="DJ4" s="811"/>
      <c r="DK4" s="811"/>
      <c r="DL4" s="811"/>
      <c r="DM4" s="811"/>
      <c r="DN4" s="811"/>
      <c r="DO4" s="811"/>
      <c r="DP4" s="811"/>
      <c r="DQ4" s="811"/>
      <c r="DR4" s="811"/>
      <c r="DS4" s="811"/>
      <c r="DT4" s="811"/>
      <c r="DU4" s="811"/>
      <c r="DV4" s="811"/>
      <c r="DW4" s="811"/>
      <c r="DX4" s="811"/>
      <c r="DY4" s="811"/>
      <c r="DZ4" s="811"/>
      <c r="EA4" s="811"/>
      <c r="EB4" s="811"/>
      <c r="EC4" s="811"/>
      <c r="ED4" s="811"/>
      <c r="EE4" s="811"/>
      <c r="EF4" s="811"/>
      <c r="EG4" s="811"/>
      <c r="EH4" s="811"/>
      <c r="EI4" s="811"/>
      <c r="EJ4" s="811"/>
      <c r="EK4" s="811"/>
      <c r="EL4" s="811"/>
      <c r="EM4" s="811"/>
      <c r="EN4" s="811"/>
      <c r="EO4" s="811"/>
      <c r="EP4" s="811"/>
      <c r="EQ4" s="811"/>
      <c r="ER4" s="811"/>
      <c r="ES4" s="811"/>
      <c r="ET4" s="811"/>
      <c r="EU4" s="811"/>
      <c r="EV4" s="811"/>
      <c r="EW4" s="811"/>
      <c r="EX4" s="811"/>
      <c r="EY4" s="811"/>
      <c r="EZ4" s="811"/>
      <c r="FA4" s="811"/>
      <c r="FB4" s="811"/>
      <c r="FC4" s="811"/>
      <c r="FD4" s="811"/>
      <c r="FE4" s="811"/>
      <c r="FF4" s="811"/>
      <c r="FG4" s="811"/>
      <c r="FH4" s="811"/>
      <c r="FI4" s="811"/>
      <c r="FJ4" s="811"/>
      <c r="FK4" s="811"/>
      <c r="FL4" s="811"/>
      <c r="FM4" s="811"/>
      <c r="FN4" s="811"/>
      <c r="FO4" s="811"/>
      <c r="FP4" s="811"/>
      <c r="FQ4" s="811"/>
      <c r="FR4" s="811"/>
      <c r="FS4" s="811"/>
      <c r="FT4" s="811"/>
      <c r="FU4" s="811"/>
      <c r="FV4" s="811"/>
      <c r="FW4" s="811"/>
      <c r="FX4" s="811"/>
      <c r="FY4" s="811"/>
      <c r="FZ4" s="811"/>
      <c r="GA4" s="811"/>
      <c r="GB4" s="811"/>
      <c r="GC4" s="811"/>
    </row>
    <row r="5" spans="1:188" s="559" customFormat="1" ht="25.5" customHeight="1">
      <c r="A5" s="783" t="s">
        <v>1272</v>
      </c>
      <c r="B5" s="757">
        <v>6477.37332387672</v>
      </c>
      <c r="C5" s="758">
        <v>5372.2858095805695</v>
      </c>
      <c r="D5" s="758">
        <v>5823.794263275011</v>
      </c>
      <c r="E5" s="758">
        <v>7393.5576808003907</v>
      </c>
      <c r="F5" s="758">
        <v>6898.5465176448097</v>
      </c>
      <c r="G5" s="758">
        <v>6244.7189226108903</v>
      </c>
      <c r="H5" s="758">
        <v>5545.3205076884105</v>
      </c>
      <c r="I5" s="759">
        <v>8790.6528178739027</v>
      </c>
      <c r="J5" s="795">
        <v>7569.7997064014507</v>
      </c>
      <c r="K5" s="793">
        <v>8378.9045517167087</v>
      </c>
      <c r="L5" s="793">
        <v>9870.2377372852588</v>
      </c>
      <c r="M5" s="794">
        <v>15134.616533619032</v>
      </c>
      <c r="N5" s="795">
        <v>15220.443739546337</v>
      </c>
      <c r="O5" s="793">
        <v>17844.063960243289</v>
      </c>
      <c r="P5" s="793">
        <v>18277.807738827483</v>
      </c>
      <c r="Q5" s="794">
        <v>18181.445771975639</v>
      </c>
      <c r="R5" s="557"/>
      <c r="S5" s="558"/>
      <c r="GD5" s="560"/>
      <c r="GE5" s="560"/>
      <c r="GF5" s="560"/>
    </row>
    <row r="6" spans="1:188" s="563" customFormat="1" ht="25.5" customHeight="1">
      <c r="A6" s="784" t="s">
        <v>1134</v>
      </c>
      <c r="B6" s="760">
        <v>6502.5987986655</v>
      </c>
      <c r="C6" s="761">
        <v>5411.3245876021992</v>
      </c>
      <c r="D6" s="761">
        <v>5829.8197189705506</v>
      </c>
      <c r="E6" s="761">
        <v>7395.3314588498397</v>
      </c>
      <c r="F6" s="761">
        <v>7034.3687500952892</v>
      </c>
      <c r="G6" s="761">
        <v>6244.7189226109003</v>
      </c>
      <c r="H6" s="761">
        <v>5624.6920253345897</v>
      </c>
      <c r="I6" s="762">
        <v>9248.6238053805228</v>
      </c>
      <c r="J6" s="798">
        <v>10070.34933032138</v>
      </c>
      <c r="K6" s="796">
        <v>9449.9221629988078</v>
      </c>
      <c r="L6" s="796">
        <v>11702.128473856668</v>
      </c>
      <c r="M6" s="797">
        <v>15313.25476926273</v>
      </c>
      <c r="N6" s="798">
        <v>16488.648293107759</v>
      </c>
      <c r="O6" s="796">
        <v>18204.7393731175</v>
      </c>
      <c r="P6" s="796">
        <v>18493.115159155004</v>
      </c>
      <c r="Q6" s="797">
        <v>18182.232145977097</v>
      </c>
      <c r="R6" s="561"/>
      <c r="S6" s="562"/>
      <c r="GD6" s="564"/>
      <c r="GE6" s="564"/>
      <c r="GF6" s="564"/>
    </row>
    <row r="7" spans="1:188" s="563" customFormat="1" ht="25.5" customHeight="1">
      <c r="A7" s="785" t="s">
        <v>1273</v>
      </c>
      <c r="B7" s="760">
        <v>25.225474788780001</v>
      </c>
      <c r="C7" s="761">
        <v>2.2499999999999998E-5</v>
      </c>
      <c r="D7" s="761">
        <v>0</v>
      </c>
      <c r="E7" s="761">
        <v>0.31153139233999999</v>
      </c>
      <c r="F7" s="761">
        <v>0.31153139233999999</v>
      </c>
      <c r="G7" s="761">
        <v>0</v>
      </c>
      <c r="H7" s="761">
        <v>0</v>
      </c>
      <c r="I7" s="762">
        <v>0</v>
      </c>
      <c r="J7" s="798">
        <v>0</v>
      </c>
      <c r="K7" s="796">
        <v>0</v>
      </c>
      <c r="L7" s="796">
        <v>0</v>
      </c>
      <c r="M7" s="797">
        <v>0</v>
      </c>
      <c r="N7" s="798">
        <v>0</v>
      </c>
      <c r="O7" s="796">
        <v>0</v>
      </c>
      <c r="P7" s="796">
        <v>0</v>
      </c>
      <c r="Q7" s="797">
        <v>1.2740046900000001E-2</v>
      </c>
      <c r="R7" s="561"/>
      <c r="S7" s="562"/>
      <c r="GD7" s="564"/>
      <c r="GE7" s="564"/>
      <c r="GF7" s="564"/>
    </row>
    <row r="8" spans="1:188" s="563" customFormat="1" ht="25.5" customHeight="1">
      <c r="A8" s="785" t="s">
        <v>1274</v>
      </c>
      <c r="B8" s="763">
        <v>0</v>
      </c>
      <c r="C8" s="764">
        <v>39.038755521630002</v>
      </c>
      <c r="D8" s="764">
        <v>6.0254556955400007</v>
      </c>
      <c r="E8" s="764">
        <v>1.4622466571100001</v>
      </c>
      <c r="F8" s="764">
        <v>135.51070105814</v>
      </c>
      <c r="G8" s="764">
        <v>1.0000000000000001E-11</v>
      </c>
      <c r="H8" s="764">
        <v>79.371517646179981</v>
      </c>
      <c r="I8" s="765">
        <v>457.97098750662002</v>
      </c>
      <c r="J8" s="801">
        <v>2500.5496239199301</v>
      </c>
      <c r="K8" s="799">
        <v>1071.0176112821</v>
      </c>
      <c r="L8" s="799">
        <v>1831.8907365714099</v>
      </c>
      <c r="M8" s="800">
        <v>178.6382356437</v>
      </c>
      <c r="N8" s="801">
        <v>1268.20455356142</v>
      </c>
      <c r="O8" s="799">
        <v>360.67541287421</v>
      </c>
      <c r="P8" s="799">
        <v>215.30742032752002</v>
      </c>
      <c r="Q8" s="800">
        <v>0.77363395455999995</v>
      </c>
      <c r="R8" s="561"/>
      <c r="S8" s="562"/>
      <c r="GD8" s="564"/>
      <c r="GE8" s="564"/>
      <c r="GF8" s="564"/>
    </row>
    <row r="9" spans="1:188" s="563" customFormat="1" ht="25.5" customHeight="1">
      <c r="A9" s="786"/>
      <c r="B9" s="766"/>
      <c r="C9" s="767"/>
      <c r="D9" s="767"/>
      <c r="E9" s="767"/>
      <c r="F9" s="767"/>
      <c r="G9" s="767"/>
      <c r="H9" s="767"/>
      <c r="I9" s="768"/>
      <c r="J9" s="804"/>
      <c r="K9" s="802"/>
      <c r="L9" s="802"/>
      <c r="M9" s="803"/>
      <c r="N9" s="804"/>
      <c r="O9" s="802"/>
      <c r="P9" s="802"/>
      <c r="Q9" s="803"/>
      <c r="R9" s="561"/>
      <c r="S9" s="562"/>
      <c r="GD9" s="564"/>
      <c r="GE9" s="564"/>
      <c r="GF9" s="564"/>
    </row>
    <row r="10" spans="1:188" s="563" customFormat="1" ht="25.5" customHeight="1">
      <c r="A10" s="787" t="s">
        <v>1275</v>
      </c>
      <c r="B10" s="760">
        <v>-3709.2503323303195</v>
      </c>
      <c r="C10" s="761">
        <v>-2884.0134390480598</v>
      </c>
      <c r="D10" s="761">
        <v>-3514.4470939465305</v>
      </c>
      <c r="E10" s="761">
        <v>-3574.3764033423695</v>
      </c>
      <c r="F10" s="761">
        <v>-2101.6160833412901</v>
      </c>
      <c r="G10" s="761">
        <v>-2141.6841578834001</v>
      </c>
      <c r="H10" s="761">
        <v>-1653.0675043489603</v>
      </c>
      <c r="I10" s="762">
        <v>109.15825216718018</v>
      </c>
      <c r="J10" s="798">
        <v>87.576711390999151</v>
      </c>
      <c r="K10" s="796">
        <v>-75.215561675930402</v>
      </c>
      <c r="L10" s="796">
        <v>-137.86010700864065</v>
      </c>
      <c r="M10" s="797">
        <v>-353.56094960814062</v>
      </c>
      <c r="N10" s="798">
        <v>536.5245261281608</v>
      </c>
      <c r="O10" s="796">
        <v>23.409818754791281</v>
      </c>
      <c r="P10" s="796">
        <v>-91.459107865328903</v>
      </c>
      <c r="Q10" s="797">
        <v>342.21428501151877</v>
      </c>
      <c r="R10" s="561"/>
      <c r="S10" s="562"/>
      <c r="GD10" s="564"/>
      <c r="GE10" s="564"/>
      <c r="GF10" s="564"/>
    </row>
    <row r="11" spans="1:188" s="563" customFormat="1" ht="25.5" customHeight="1">
      <c r="A11" s="787" t="s">
        <v>1276</v>
      </c>
      <c r="B11" s="760">
        <v>262.57842833712004</v>
      </c>
      <c r="C11" s="761">
        <v>664.76364603439993</v>
      </c>
      <c r="D11" s="761">
        <v>680.60165080744002</v>
      </c>
      <c r="E11" s="761">
        <v>733.35447771099996</v>
      </c>
      <c r="F11" s="761">
        <v>746.93827001323007</v>
      </c>
      <c r="G11" s="761">
        <v>922.37928646902003</v>
      </c>
      <c r="H11" s="761">
        <v>2513.9817854152402</v>
      </c>
      <c r="I11" s="762">
        <v>5216.6315222728399</v>
      </c>
      <c r="J11" s="798">
        <v>5631.3376333065298</v>
      </c>
      <c r="K11" s="796">
        <v>5549.4707817495091</v>
      </c>
      <c r="L11" s="796">
        <v>5715.9389246184201</v>
      </c>
      <c r="M11" s="797">
        <v>5875.3411288731695</v>
      </c>
      <c r="N11" s="798">
        <v>6754.0271860587609</v>
      </c>
      <c r="O11" s="796">
        <v>6123.615823118681</v>
      </c>
      <c r="P11" s="796">
        <v>7014.939510243441</v>
      </c>
      <c r="Q11" s="797">
        <v>8124.8930787851796</v>
      </c>
      <c r="R11" s="561"/>
      <c r="S11" s="562"/>
      <c r="GD11" s="564"/>
      <c r="GE11" s="564"/>
      <c r="GF11" s="564"/>
    </row>
    <row r="12" spans="1:188" s="563" customFormat="1" ht="25.5" customHeight="1">
      <c r="A12" s="788" t="s">
        <v>1277</v>
      </c>
      <c r="B12" s="760">
        <v>3971.8287606674394</v>
      </c>
      <c r="C12" s="761">
        <v>3548.7770850824595</v>
      </c>
      <c r="D12" s="761">
        <v>4195.0487447539708</v>
      </c>
      <c r="E12" s="761">
        <v>4307.7308810533696</v>
      </c>
      <c r="F12" s="761">
        <v>2848.5543533545201</v>
      </c>
      <c r="G12" s="761">
        <v>3064.06344435242</v>
      </c>
      <c r="H12" s="761">
        <v>4167.0492897642007</v>
      </c>
      <c r="I12" s="762">
        <v>5107.47327010566</v>
      </c>
      <c r="J12" s="798">
        <v>5543.7609219155302</v>
      </c>
      <c r="K12" s="796">
        <v>5624.6863434254401</v>
      </c>
      <c r="L12" s="796">
        <v>5853.7990316270607</v>
      </c>
      <c r="M12" s="797">
        <v>6228.9020784813101</v>
      </c>
      <c r="N12" s="798">
        <v>6217.5026599306002</v>
      </c>
      <c r="O12" s="796">
        <v>6100.2060043638903</v>
      </c>
      <c r="P12" s="796">
        <v>7106.3986181087703</v>
      </c>
      <c r="Q12" s="797">
        <v>7782.6787937736608</v>
      </c>
      <c r="R12" s="561"/>
      <c r="S12" s="562"/>
      <c r="GD12" s="564"/>
      <c r="GE12" s="564"/>
      <c r="GF12" s="564"/>
    </row>
    <row r="13" spans="1:188" s="563" customFormat="1" ht="25.5" customHeight="1">
      <c r="A13" s="786"/>
      <c r="B13" s="766"/>
      <c r="C13" s="767"/>
      <c r="D13" s="767"/>
      <c r="E13" s="767"/>
      <c r="F13" s="767"/>
      <c r="G13" s="767"/>
      <c r="H13" s="767"/>
      <c r="I13" s="768"/>
      <c r="J13" s="804"/>
      <c r="K13" s="802"/>
      <c r="L13" s="802"/>
      <c r="M13" s="803"/>
      <c r="N13" s="804"/>
      <c r="O13" s="802"/>
      <c r="P13" s="802"/>
      <c r="Q13" s="803"/>
      <c r="R13" s="561"/>
      <c r="S13" s="562"/>
      <c r="GD13" s="564"/>
      <c r="GE13" s="564"/>
      <c r="GF13" s="564"/>
    </row>
    <row r="14" spans="1:188" s="563" customFormat="1" ht="25.5" customHeight="1">
      <c r="A14" s="788" t="s">
        <v>1278</v>
      </c>
      <c r="B14" s="760">
        <v>-642.19476922564002</v>
      </c>
      <c r="C14" s="761">
        <v>-26.521846126109942</v>
      </c>
      <c r="D14" s="761">
        <v>3963.5501249306699</v>
      </c>
      <c r="E14" s="761">
        <v>3661.5122702856202</v>
      </c>
      <c r="F14" s="761">
        <v>4520.78997999478</v>
      </c>
      <c r="G14" s="761">
        <v>4642.8389005366798</v>
      </c>
      <c r="H14" s="761">
        <v>3831.8633595512397</v>
      </c>
      <c r="I14" s="762">
        <v>2048.8538596111994</v>
      </c>
      <c r="J14" s="798">
        <v>3552.1397652578898</v>
      </c>
      <c r="K14" s="796">
        <v>3417.45728716444</v>
      </c>
      <c r="L14" s="796">
        <v>2907.4021430375301</v>
      </c>
      <c r="M14" s="797">
        <v>2897.4498424519402</v>
      </c>
      <c r="N14" s="798">
        <v>3680.2961248031907</v>
      </c>
      <c r="O14" s="796">
        <v>3449.4063172964202</v>
      </c>
      <c r="P14" s="796">
        <v>3675.3670029867503</v>
      </c>
      <c r="Q14" s="797">
        <v>3459.4451882752901</v>
      </c>
      <c r="R14" s="561"/>
      <c r="S14" s="562"/>
      <c r="GD14" s="564"/>
      <c r="GE14" s="564"/>
      <c r="GF14" s="564"/>
    </row>
    <row r="15" spans="1:188" s="563" customFormat="1" ht="25.5" customHeight="1">
      <c r="A15" s="786" t="s">
        <v>1279</v>
      </c>
      <c r="B15" s="766">
        <v>7.8276726983299998</v>
      </c>
      <c r="C15" s="767">
        <v>632.17102236176004</v>
      </c>
      <c r="D15" s="767">
        <v>4569.1460178365696</v>
      </c>
      <c r="E15" s="767">
        <v>4708.3118218548107</v>
      </c>
      <c r="F15" s="767">
        <v>4917.4930608406703</v>
      </c>
      <c r="G15" s="767">
        <v>4859.8877401987693</v>
      </c>
      <c r="H15" s="767">
        <v>5061.6112837675801</v>
      </c>
      <c r="I15" s="768">
        <v>5298.2559010780797</v>
      </c>
      <c r="J15" s="804">
        <v>5694.0234860758801</v>
      </c>
      <c r="K15" s="802">
        <v>5684.9078791208603</v>
      </c>
      <c r="L15" s="802">
        <v>5532.6144344417307</v>
      </c>
      <c r="M15" s="803">
        <v>5870.6971343818905</v>
      </c>
      <c r="N15" s="804">
        <v>6338.775161410781</v>
      </c>
      <c r="O15" s="802">
        <v>6420.3762467823508</v>
      </c>
      <c r="P15" s="802">
        <v>6431.5810953342107</v>
      </c>
      <c r="Q15" s="803">
        <v>6574.6744847711898</v>
      </c>
      <c r="R15" s="561"/>
      <c r="S15" s="562"/>
      <c r="GD15" s="564"/>
      <c r="GE15" s="564"/>
      <c r="GF15" s="564"/>
    </row>
    <row r="16" spans="1:188" s="564" customFormat="1" ht="25.5" customHeight="1">
      <c r="A16" s="788" t="s">
        <v>1280</v>
      </c>
      <c r="B16" s="760">
        <v>650.02244192397006</v>
      </c>
      <c r="C16" s="761">
        <v>658.69286848786999</v>
      </c>
      <c r="D16" s="761">
        <v>605.59589290589986</v>
      </c>
      <c r="E16" s="761">
        <v>1046.79955156919</v>
      </c>
      <c r="F16" s="761">
        <v>396.70308084588999</v>
      </c>
      <c r="G16" s="761">
        <v>217.04883966208999</v>
      </c>
      <c r="H16" s="761">
        <v>1229.7479242163402</v>
      </c>
      <c r="I16" s="762">
        <v>3249.4020414668807</v>
      </c>
      <c r="J16" s="798">
        <v>2141.8837208179903</v>
      </c>
      <c r="K16" s="796">
        <v>2267.4505919564203</v>
      </c>
      <c r="L16" s="796">
        <v>2625.2122914042002</v>
      </c>
      <c r="M16" s="797">
        <v>2973.2472919299498</v>
      </c>
      <c r="N16" s="798">
        <v>2658.4790366075899</v>
      </c>
      <c r="O16" s="796">
        <v>2970.9699294859302</v>
      </c>
      <c r="P16" s="796">
        <v>2756.2140923474603</v>
      </c>
      <c r="Q16" s="797">
        <v>3115.2292964959001</v>
      </c>
      <c r="R16" s="561"/>
      <c r="S16" s="562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3"/>
      <c r="BF16" s="563"/>
      <c r="BG16" s="563"/>
      <c r="BH16" s="563"/>
      <c r="BI16" s="563"/>
      <c r="BJ16" s="563"/>
      <c r="BK16" s="563"/>
      <c r="BL16" s="563"/>
      <c r="BM16" s="563"/>
      <c r="BN16" s="563"/>
      <c r="BO16" s="563"/>
      <c r="BP16" s="563"/>
      <c r="BQ16" s="563"/>
      <c r="BR16" s="563"/>
      <c r="BS16" s="563"/>
      <c r="BT16" s="563"/>
      <c r="BU16" s="563"/>
      <c r="BV16" s="563"/>
      <c r="BW16" s="563"/>
      <c r="BX16" s="563"/>
      <c r="BY16" s="563"/>
      <c r="BZ16" s="563"/>
      <c r="CA16" s="563"/>
      <c r="CB16" s="563"/>
      <c r="CC16" s="563"/>
      <c r="CD16" s="563"/>
      <c r="CE16" s="563"/>
      <c r="CF16" s="563"/>
      <c r="CG16" s="563"/>
      <c r="CH16" s="563"/>
      <c r="CI16" s="563"/>
      <c r="CJ16" s="563"/>
      <c r="CK16" s="563"/>
      <c r="CL16" s="563"/>
      <c r="CM16" s="563"/>
      <c r="CN16" s="563"/>
      <c r="CO16" s="563"/>
      <c r="CP16" s="563"/>
      <c r="CQ16" s="563"/>
      <c r="CR16" s="563"/>
      <c r="CS16" s="563"/>
      <c r="CT16" s="563"/>
      <c r="CU16" s="563"/>
      <c r="CV16" s="563"/>
      <c r="CW16" s="563"/>
      <c r="CX16" s="563"/>
      <c r="CY16" s="563"/>
      <c r="CZ16" s="563"/>
      <c r="DA16" s="563"/>
      <c r="DB16" s="563"/>
      <c r="DC16" s="563"/>
      <c r="DD16" s="563"/>
      <c r="DE16" s="563"/>
      <c r="DF16" s="563"/>
      <c r="DG16" s="563"/>
      <c r="DH16" s="563"/>
      <c r="DI16" s="563"/>
      <c r="DJ16" s="563"/>
      <c r="DK16" s="563"/>
      <c r="DL16" s="563"/>
      <c r="DM16" s="563"/>
      <c r="DN16" s="563"/>
      <c r="DO16" s="563"/>
      <c r="DP16" s="563"/>
      <c r="DQ16" s="563"/>
      <c r="DR16" s="563"/>
      <c r="DS16" s="563"/>
      <c r="DT16" s="563"/>
      <c r="DU16" s="563"/>
      <c r="DV16" s="563"/>
      <c r="DW16" s="563"/>
      <c r="DX16" s="563"/>
      <c r="DY16" s="563"/>
      <c r="DZ16" s="563"/>
      <c r="EA16" s="563"/>
      <c r="EB16" s="563"/>
      <c r="EC16" s="563"/>
      <c r="ED16" s="563"/>
      <c r="EE16" s="563"/>
      <c r="EF16" s="563"/>
      <c r="EG16" s="563"/>
      <c r="EH16" s="563"/>
      <c r="EI16" s="563"/>
      <c r="EJ16" s="563"/>
      <c r="EK16" s="563"/>
      <c r="EL16" s="563"/>
      <c r="EM16" s="563"/>
      <c r="EN16" s="563"/>
      <c r="EO16" s="563"/>
      <c r="EP16" s="563"/>
      <c r="EQ16" s="563"/>
      <c r="ER16" s="563"/>
      <c r="ES16" s="563"/>
      <c r="ET16" s="563"/>
      <c r="EU16" s="563"/>
      <c r="EV16" s="563"/>
      <c r="EW16" s="563"/>
      <c r="EX16" s="563"/>
      <c r="EY16" s="563"/>
      <c r="EZ16" s="563"/>
      <c r="FA16" s="563"/>
      <c r="FB16" s="563"/>
      <c r="FC16" s="563"/>
      <c r="FD16" s="563"/>
      <c r="FE16" s="563"/>
      <c r="FF16" s="563"/>
      <c r="FG16" s="563"/>
      <c r="FH16" s="563"/>
      <c r="FI16" s="563"/>
      <c r="FJ16" s="563"/>
      <c r="FK16" s="563"/>
      <c r="FL16" s="563"/>
      <c r="FM16" s="563"/>
      <c r="FN16" s="563"/>
      <c r="FO16" s="563"/>
      <c r="FP16" s="563"/>
      <c r="FQ16" s="563"/>
      <c r="FR16" s="563"/>
      <c r="FS16" s="563"/>
      <c r="FT16" s="563"/>
      <c r="FU16" s="563"/>
      <c r="FV16" s="563"/>
      <c r="FW16" s="563"/>
      <c r="FX16" s="563"/>
      <c r="FY16" s="563"/>
      <c r="FZ16" s="563"/>
      <c r="GA16" s="563"/>
      <c r="GB16" s="563"/>
      <c r="GC16" s="563"/>
    </row>
    <row r="17" spans="1:185" s="564" customFormat="1" ht="25.5" customHeight="1">
      <c r="A17" s="786"/>
      <c r="B17" s="766"/>
      <c r="C17" s="767"/>
      <c r="D17" s="767"/>
      <c r="E17" s="767"/>
      <c r="F17" s="767"/>
      <c r="G17" s="767"/>
      <c r="H17" s="767"/>
      <c r="I17" s="768"/>
      <c r="J17" s="804"/>
      <c r="K17" s="802"/>
      <c r="L17" s="802"/>
      <c r="M17" s="803"/>
      <c r="N17" s="804"/>
      <c r="O17" s="802"/>
      <c r="P17" s="802"/>
      <c r="Q17" s="803"/>
      <c r="R17" s="561"/>
      <c r="S17" s="562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3"/>
      <c r="BI17" s="563"/>
      <c r="BJ17" s="563"/>
      <c r="BK17" s="563"/>
      <c r="BL17" s="563"/>
      <c r="BM17" s="563"/>
      <c r="BN17" s="563"/>
      <c r="BO17" s="563"/>
      <c r="BP17" s="563"/>
      <c r="BQ17" s="563"/>
      <c r="BR17" s="563"/>
      <c r="BS17" s="563"/>
      <c r="BT17" s="563"/>
      <c r="BU17" s="563"/>
      <c r="BV17" s="563"/>
      <c r="BW17" s="563"/>
      <c r="BX17" s="563"/>
      <c r="BY17" s="563"/>
      <c r="BZ17" s="563"/>
      <c r="CA17" s="563"/>
      <c r="CB17" s="563"/>
      <c r="CC17" s="563"/>
      <c r="CD17" s="563"/>
      <c r="CE17" s="563"/>
      <c r="CF17" s="563"/>
      <c r="CG17" s="563"/>
      <c r="CH17" s="563"/>
      <c r="CI17" s="563"/>
      <c r="CJ17" s="563"/>
      <c r="CK17" s="563"/>
      <c r="CL17" s="563"/>
      <c r="CM17" s="563"/>
      <c r="CN17" s="563"/>
      <c r="CO17" s="563"/>
      <c r="CP17" s="563"/>
      <c r="CQ17" s="563"/>
      <c r="CR17" s="563"/>
      <c r="CS17" s="563"/>
      <c r="CT17" s="563"/>
      <c r="CU17" s="563"/>
      <c r="CV17" s="563"/>
      <c r="CW17" s="563"/>
      <c r="CX17" s="563"/>
      <c r="CY17" s="563"/>
      <c r="CZ17" s="563"/>
      <c r="DA17" s="563"/>
      <c r="DB17" s="563"/>
      <c r="DC17" s="563"/>
      <c r="DD17" s="563"/>
      <c r="DE17" s="563"/>
      <c r="DF17" s="563"/>
      <c r="DG17" s="563"/>
      <c r="DH17" s="563"/>
      <c r="DI17" s="563"/>
      <c r="DJ17" s="563"/>
      <c r="DK17" s="563"/>
      <c r="DL17" s="563"/>
      <c r="DM17" s="563"/>
      <c r="DN17" s="563"/>
      <c r="DO17" s="563"/>
      <c r="DP17" s="563"/>
      <c r="DQ17" s="563"/>
      <c r="DR17" s="563"/>
      <c r="DS17" s="563"/>
      <c r="DT17" s="563"/>
      <c r="DU17" s="563"/>
      <c r="DV17" s="563"/>
      <c r="DW17" s="563"/>
      <c r="DX17" s="563"/>
      <c r="DY17" s="563"/>
      <c r="DZ17" s="563"/>
      <c r="EA17" s="563"/>
      <c r="EB17" s="563"/>
      <c r="EC17" s="563"/>
      <c r="ED17" s="563"/>
      <c r="EE17" s="563"/>
      <c r="EF17" s="563"/>
      <c r="EG17" s="563"/>
      <c r="EH17" s="563"/>
      <c r="EI17" s="563"/>
      <c r="EJ17" s="563"/>
      <c r="EK17" s="563"/>
      <c r="EL17" s="563"/>
      <c r="EM17" s="563"/>
      <c r="EN17" s="563"/>
      <c r="EO17" s="563"/>
      <c r="EP17" s="563"/>
      <c r="EQ17" s="563"/>
      <c r="ER17" s="563"/>
      <c r="ES17" s="563"/>
      <c r="ET17" s="563"/>
      <c r="EU17" s="563"/>
      <c r="EV17" s="563"/>
      <c r="EW17" s="563"/>
      <c r="EX17" s="563"/>
      <c r="EY17" s="563"/>
      <c r="EZ17" s="563"/>
      <c r="FA17" s="563"/>
      <c r="FB17" s="563"/>
      <c r="FC17" s="563"/>
      <c r="FD17" s="563"/>
      <c r="FE17" s="563"/>
      <c r="FF17" s="563"/>
      <c r="FG17" s="563"/>
      <c r="FH17" s="563"/>
      <c r="FI17" s="563"/>
      <c r="FJ17" s="563"/>
      <c r="FK17" s="563"/>
      <c r="FL17" s="563"/>
      <c r="FM17" s="563"/>
      <c r="FN17" s="563"/>
      <c r="FO17" s="563"/>
      <c r="FP17" s="563"/>
      <c r="FQ17" s="563"/>
      <c r="FR17" s="563"/>
      <c r="FS17" s="563"/>
      <c r="FT17" s="563"/>
      <c r="FU17" s="563"/>
      <c r="FV17" s="563"/>
      <c r="FW17" s="563"/>
      <c r="FX17" s="563"/>
      <c r="FY17" s="563"/>
      <c r="FZ17" s="563"/>
      <c r="GA17" s="563"/>
      <c r="GB17" s="563"/>
      <c r="GC17" s="563"/>
    </row>
    <row r="18" spans="1:185" s="564" customFormat="1" ht="25.5" customHeight="1">
      <c r="A18" s="787" t="s">
        <v>1281</v>
      </c>
      <c r="B18" s="760">
        <v>683.12682393040996</v>
      </c>
      <c r="C18" s="761">
        <v>765.45322340386997</v>
      </c>
      <c r="D18" s="761">
        <v>793.04899948760999</v>
      </c>
      <c r="E18" s="761">
        <v>-1583.30030280457</v>
      </c>
      <c r="F18" s="761">
        <v>-2437.70762296874</v>
      </c>
      <c r="G18" s="761">
        <v>-2035.1451616203601</v>
      </c>
      <c r="H18" s="761">
        <v>-1087.8347434290702</v>
      </c>
      <c r="I18" s="762">
        <v>-4012.0535100790303</v>
      </c>
      <c r="J18" s="798">
        <v>-4456.6685389844197</v>
      </c>
      <c r="K18" s="796">
        <v>-5441.2934725723508</v>
      </c>
      <c r="L18" s="796">
        <v>-6767.8200497759299</v>
      </c>
      <c r="M18" s="797">
        <v>-7957.8034030707586</v>
      </c>
      <c r="N18" s="798">
        <v>-10250.44399829754</v>
      </c>
      <c r="O18" s="796">
        <v>-11077.485984603401</v>
      </c>
      <c r="P18" s="796">
        <v>-10813.46502898815</v>
      </c>
      <c r="Q18" s="797">
        <v>-11427.618345407949</v>
      </c>
      <c r="R18" s="561"/>
      <c r="S18" s="562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563"/>
      <c r="BA18" s="563"/>
      <c r="BB18" s="563"/>
      <c r="BC18" s="563"/>
      <c r="BD18" s="563"/>
      <c r="BE18" s="563"/>
      <c r="BF18" s="563"/>
      <c r="BG18" s="563"/>
      <c r="BH18" s="563"/>
      <c r="BI18" s="563"/>
      <c r="BJ18" s="563"/>
      <c r="BK18" s="563"/>
      <c r="BL18" s="563"/>
      <c r="BM18" s="563"/>
      <c r="BN18" s="563"/>
      <c r="BO18" s="563"/>
      <c r="BP18" s="563"/>
      <c r="BQ18" s="563"/>
      <c r="BR18" s="563"/>
      <c r="BS18" s="563"/>
      <c r="BT18" s="563"/>
      <c r="BU18" s="563"/>
      <c r="BV18" s="563"/>
      <c r="BW18" s="563"/>
      <c r="BX18" s="563"/>
      <c r="BY18" s="563"/>
      <c r="BZ18" s="563"/>
      <c r="CA18" s="563"/>
      <c r="CB18" s="563"/>
      <c r="CC18" s="563"/>
      <c r="CD18" s="563"/>
      <c r="CE18" s="563"/>
      <c r="CF18" s="563"/>
      <c r="CG18" s="563"/>
      <c r="CH18" s="563"/>
      <c r="CI18" s="563"/>
      <c r="CJ18" s="563"/>
      <c r="CK18" s="563"/>
      <c r="CL18" s="563"/>
      <c r="CM18" s="563"/>
      <c r="CN18" s="563"/>
      <c r="CO18" s="563"/>
      <c r="CP18" s="563"/>
      <c r="CQ18" s="563"/>
      <c r="CR18" s="563"/>
      <c r="CS18" s="563"/>
      <c r="CT18" s="563"/>
      <c r="CU18" s="563"/>
      <c r="CV18" s="563"/>
      <c r="CW18" s="563"/>
      <c r="CX18" s="563"/>
      <c r="CY18" s="563"/>
      <c r="CZ18" s="563"/>
      <c r="DA18" s="563"/>
      <c r="DB18" s="563"/>
      <c r="DC18" s="563"/>
      <c r="DD18" s="563"/>
      <c r="DE18" s="563"/>
      <c r="DF18" s="563"/>
      <c r="DG18" s="563"/>
      <c r="DH18" s="563"/>
      <c r="DI18" s="563"/>
      <c r="DJ18" s="563"/>
      <c r="DK18" s="563"/>
      <c r="DL18" s="563"/>
      <c r="DM18" s="563"/>
      <c r="DN18" s="563"/>
      <c r="DO18" s="563"/>
      <c r="DP18" s="563"/>
      <c r="DQ18" s="563"/>
      <c r="DR18" s="563"/>
      <c r="DS18" s="563"/>
      <c r="DT18" s="563"/>
      <c r="DU18" s="563"/>
      <c r="DV18" s="563"/>
      <c r="DW18" s="563"/>
      <c r="DX18" s="563"/>
      <c r="DY18" s="563"/>
      <c r="DZ18" s="563"/>
      <c r="EA18" s="563"/>
      <c r="EB18" s="563"/>
      <c r="EC18" s="563"/>
      <c r="ED18" s="563"/>
      <c r="EE18" s="563"/>
      <c r="EF18" s="563"/>
      <c r="EG18" s="563"/>
      <c r="EH18" s="563"/>
      <c r="EI18" s="563"/>
      <c r="EJ18" s="563"/>
      <c r="EK18" s="563"/>
      <c r="EL18" s="563"/>
      <c r="EM18" s="563"/>
      <c r="EN18" s="563"/>
      <c r="EO18" s="563"/>
      <c r="EP18" s="563"/>
      <c r="EQ18" s="563"/>
      <c r="ER18" s="563"/>
      <c r="ES18" s="563"/>
      <c r="ET18" s="563"/>
      <c r="EU18" s="563"/>
      <c r="EV18" s="563"/>
      <c r="EW18" s="563"/>
      <c r="EX18" s="563"/>
      <c r="EY18" s="563"/>
      <c r="EZ18" s="563"/>
      <c r="FA18" s="563"/>
      <c r="FB18" s="563"/>
      <c r="FC18" s="563"/>
      <c r="FD18" s="563"/>
      <c r="FE18" s="563"/>
      <c r="FF18" s="563"/>
      <c r="FG18" s="563"/>
      <c r="FH18" s="563"/>
      <c r="FI18" s="563"/>
      <c r="FJ18" s="563"/>
      <c r="FK18" s="563"/>
      <c r="FL18" s="563"/>
      <c r="FM18" s="563"/>
      <c r="FN18" s="563"/>
      <c r="FO18" s="563"/>
      <c r="FP18" s="563"/>
      <c r="FQ18" s="563"/>
      <c r="FR18" s="563"/>
      <c r="FS18" s="563"/>
      <c r="FT18" s="563"/>
      <c r="FU18" s="563"/>
      <c r="FV18" s="563"/>
      <c r="FW18" s="563"/>
      <c r="FX18" s="563"/>
      <c r="FY18" s="563"/>
      <c r="FZ18" s="563"/>
      <c r="GA18" s="563"/>
      <c r="GB18" s="563"/>
      <c r="GC18" s="563"/>
    </row>
    <row r="19" spans="1:185" s="564" customFormat="1" ht="25.5" customHeight="1">
      <c r="A19" s="789" t="s">
        <v>1282</v>
      </c>
      <c r="B19" s="760">
        <v>0</v>
      </c>
      <c r="C19" s="761">
        <v>0</v>
      </c>
      <c r="D19" s="761">
        <v>0</v>
      </c>
      <c r="E19" s="761">
        <v>1052.5559801955901</v>
      </c>
      <c r="F19" s="761">
        <v>1259.3203085124499</v>
      </c>
      <c r="G19" s="761">
        <v>774.24900238025998</v>
      </c>
      <c r="H19" s="761">
        <v>1225.18140657155</v>
      </c>
      <c r="I19" s="762">
        <v>1632.0762253170801</v>
      </c>
      <c r="J19" s="798">
        <v>1980.1763933619102</v>
      </c>
      <c r="K19" s="796">
        <v>1698.31661312814</v>
      </c>
      <c r="L19" s="796">
        <v>1832.9875727985502</v>
      </c>
      <c r="M19" s="797">
        <v>1669.2074506814999</v>
      </c>
      <c r="N19" s="798">
        <v>1857.11126009856</v>
      </c>
      <c r="O19" s="796">
        <v>1775.6928987926999</v>
      </c>
      <c r="P19" s="796">
        <v>1892.7734914079499</v>
      </c>
      <c r="Q19" s="797">
        <v>2354.2379879881496</v>
      </c>
      <c r="R19" s="561"/>
      <c r="S19" s="562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3"/>
      <c r="AS19" s="563"/>
      <c r="AT19" s="563"/>
      <c r="AU19" s="563"/>
      <c r="AV19" s="563"/>
      <c r="AW19" s="563"/>
      <c r="AX19" s="563"/>
      <c r="AY19" s="563"/>
      <c r="AZ19" s="563"/>
      <c r="BA19" s="563"/>
      <c r="BB19" s="563"/>
      <c r="BC19" s="563"/>
      <c r="BD19" s="563"/>
      <c r="BE19" s="563"/>
      <c r="BF19" s="563"/>
      <c r="BG19" s="563"/>
      <c r="BH19" s="563"/>
      <c r="BI19" s="563"/>
      <c r="BJ19" s="563"/>
      <c r="BK19" s="563"/>
      <c r="BL19" s="563"/>
      <c r="BM19" s="563"/>
      <c r="BN19" s="563"/>
      <c r="BO19" s="563"/>
      <c r="BP19" s="563"/>
      <c r="BQ19" s="563"/>
      <c r="BR19" s="563"/>
      <c r="BS19" s="563"/>
      <c r="BT19" s="563"/>
      <c r="BU19" s="563"/>
      <c r="BV19" s="563"/>
      <c r="BW19" s="563"/>
      <c r="BX19" s="563"/>
      <c r="BY19" s="563"/>
      <c r="BZ19" s="563"/>
      <c r="CA19" s="563"/>
      <c r="CB19" s="563"/>
      <c r="CC19" s="563"/>
      <c r="CD19" s="563"/>
      <c r="CE19" s="563"/>
      <c r="CF19" s="563"/>
      <c r="CG19" s="563"/>
      <c r="CH19" s="563"/>
      <c r="CI19" s="563"/>
      <c r="CJ19" s="563"/>
      <c r="CK19" s="563"/>
      <c r="CL19" s="563"/>
      <c r="CM19" s="563"/>
      <c r="CN19" s="563"/>
      <c r="CO19" s="563"/>
      <c r="CP19" s="563"/>
      <c r="CQ19" s="563"/>
      <c r="CR19" s="563"/>
      <c r="CS19" s="563"/>
      <c r="CT19" s="563"/>
      <c r="CU19" s="563"/>
      <c r="CV19" s="563"/>
      <c r="CW19" s="563"/>
      <c r="CX19" s="563"/>
      <c r="CY19" s="563"/>
      <c r="CZ19" s="563"/>
      <c r="DA19" s="563"/>
      <c r="DB19" s="563"/>
      <c r="DC19" s="563"/>
      <c r="DD19" s="563"/>
      <c r="DE19" s="563"/>
      <c r="DF19" s="563"/>
      <c r="DG19" s="563"/>
      <c r="DH19" s="563"/>
      <c r="DI19" s="563"/>
      <c r="DJ19" s="563"/>
      <c r="DK19" s="563"/>
      <c r="DL19" s="563"/>
      <c r="DM19" s="563"/>
      <c r="DN19" s="563"/>
      <c r="DO19" s="563"/>
      <c r="DP19" s="563"/>
      <c r="DQ19" s="563"/>
      <c r="DR19" s="563"/>
      <c r="DS19" s="563"/>
      <c r="DT19" s="563"/>
      <c r="DU19" s="563"/>
      <c r="DV19" s="563"/>
      <c r="DW19" s="563"/>
      <c r="DX19" s="563"/>
      <c r="DY19" s="563"/>
      <c r="DZ19" s="563"/>
      <c r="EA19" s="563"/>
      <c r="EB19" s="563"/>
      <c r="EC19" s="563"/>
      <c r="ED19" s="563"/>
      <c r="EE19" s="563"/>
      <c r="EF19" s="563"/>
      <c r="EG19" s="563"/>
      <c r="EH19" s="563"/>
      <c r="EI19" s="563"/>
      <c r="EJ19" s="563"/>
      <c r="EK19" s="563"/>
      <c r="EL19" s="563"/>
      <c r="EM19" s="563"/>
      <c r="EN19" s="563"/>
      <c r="EO19" s="563"/>
      <c r="EP19" s="563"/>
      <c r="EQ19" s="563"/>
      <c r="ER19" s="563"/>
      <c r="ES19" s="563"/>
      <c r="ET19" s="563"/>
      <c r="EU19" s="563"/>
      <c r="EV19" s="563"/>
      <c r="EW19" s="563"/>
      <c r="EX19" s="563"/>
      <c r="EY19" s="563"/>
      <c r="EZ19" s="563"/>
      <c r="FA19" s="563"/>
      <c r="FB19" s="563"/>
      <c r="FC19" s="563"/>
      <c r="FD19" s="563"/>
      <c r="FE19" s="563"/>
      <c r="FF19" s="563"/>
      <c r="FG19" s="563"/>
      <c r="FH19" s="563"/>
      <c r="FI19" s="563"/>
      <c r="FJ19" s="563"/>
      <c r="FK19" s="563"/>
      <c r="FL19" s="563"/>
      <c r="FM19" s="563"/>
      <c r="FN19" s="563"/>
      <c r="FO19" s="563"/>
      <c r="FP19" s="563"/>
      <c r="FQ19" s="563"/>
      <c r="FR19" s="563"/>
      <c r="FS19" s="563"/>
      <c r="FT19" s="563"/>
      <c r="FU19" s="563"/>
      <c r="FV19" s="563"/>
      <c r="FW19" s="563"/>
      <c r="FX19" s="563"/>
      <c r="FY19" s="563"/>
      <c r="FZ19" s="563"/>
      <c r="GA19" s="563"/>
      <c r="GB19" s="563"/>
      <c r="GC19" s="563"/>
    </row>
    <row r="20" spans="1:185" s="564" customFormat="1" ht="25.5" customHeight="1">
      <c r="A20" s="790" t="s">
        <v>1044</v>
      </c>
      <c r="B20" s="760">
        <v>0</v>
      </c>
      <c r="C20" s="761">
        <v>0</v>
      </c>
      <c r="D20" s="761">
        <v>0</v>
      </c>
      <c r="E20" s="761">
        <v>2635.8562830001601</v>
      </c>
      <c r="F20" s="761">
        <v>3697.0279314811901</v>
      </c>
      <c r="G20" s="761">
        <v>2809.3941640006201</v>
      </c>
      <c r="H20" s="761">
        <v>2313.0161500006202</v>
      </c>
      <c r="I20" s="762">
        <v>5644.1297353961108</v>
      </c>
      <c r="J20" s="798">
        <v>6436.8449323463301</v>
      </c>
      <c r="K20" s="796">
        <v>7139.6100857004903</v>
      </c>
      <c r="L20" s="796">
        <v>8600.8076225744808</v>
      </c>
      <c r="M20" s="797">
        <v>9627.0108537522592</v>
      </c>
      <c r="N20" s="798">
        <v>12107.5552583961</v>
      </c>
      <c r="O20" s="796">
        <v>12853.1788833961</v>
      </c>
      <c r="P20" s="796">
        <v>12706.2385203961</v>
      </c>
      <c r="Q20" s="797">
        <v>13781.856333396099</v>
      </c>
      <c r="R20" s="561"/>
      <c r="S20" s="562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  <c r="BJ20" s="563"/>
      <c r="BK20" s="563"/>
      <c r="BL20" s="563"/>
      <c r="BM20" s="563"/>
      <c r="BN20" s="563"/>
      <c r="BO20" s="563"/>
      <c r="BP20" s="563"/>
      <c r="BQ20" s="563"/>
      <c r="BR20" s="563"/>
      <c r="BS20" s="563"/>
      <c r="BT20" s="563"/>
      <c r="BU20" s="563"/>
      <c r="BV20" s="563"/>
      <c r="BW20" s="563"/>
      <c r="BX20" s="563"/>
      <c r="BY20" s="563"/>
      <c r="BZ20" s="563"/>
      <c r="CA20" s="563"/>
      <c r="CB20" s="563"/>
      <c r="CC20" s="563"/>
      <c r="CD20" s="563"/>
      <c r="CE20" s="563"/>
      <c r="CF20" s="563"/>
      <c r="CG20" s="563"/>
      <c r="CH20" s="563"/>
      <c r="CI20" s="563"/>
      <c r="CJ20" s="563"/>
      <c r="CK20" s="563"/>
      <c r="CL20" s="563"/>
      <c r="CM20" s="563"/>
      <c r="CN20" s="563"/>
      <c r="CO20" s="563"/>
      <c r="CP20" s="563"/>
      <c r="CQ20" s="563"/>
      <c r="CR20" s="563"/>
      <c r="CS20" s="563"/>
      <c r="CT20" s="563"/>
      <c r="CU20" s="563"/>
      <c r="CV20" s="563"/>
      <c r="CW20" s="563"/>
      <c r="CX20" s="563"/>
      <c r="CY20" s="563"/>
      <c r="CZ20" s="563"/>
      <c r="DA20" s="563"/>
      <c r="DB20" s="563"/>
      <c r="DC20" s="563"/>
      <c r="DD20" s="563"/>
      <c r="DE20" s="563"/>
      <c r="DF20" s="563"/>
      <c r="DG20" s="563"/>
      <c r="DH20" s="563"/>
      <c r="DI20" s="563"/>
      <c r="DJ20" s="563"/>
      <c r="DK20" s="563"/>
      <c r="DL20" s="563"/>
      <c r="DM20" s="563"/>
      <c r="DN20" s="563"/>
      <c r="DO20" s="563"/>
      <c r="DP20" s="563"/>
      <c r="DQ20" s="563"/>
      <c r="DR20" s="563"/>
      <c r="DS20" s="563"/>
      <c r="DT20" s="563"/>
      <c r="DU20" s="563"/>
      <c r="DV20" s="563"/>
      <c r="DW20" s="563"/>
      <c r="DX20" s="563"/>
      <c r="DY20" s="563"/>
      <c r="DZ20" s="563"/>
      <c r="EA20" s="563"/>
      <c r="EB20" s="563"/>
      <c r="EC20" s="563"/>
      <c r="ED20" s="563"/>
      <c r="EE20" s="563"/>
      <c r="EF20" s="563"/>
      <c r="EG20" s="563"/>
      <c r="EH20" s="563"/>
      <c r="EI20" s="563"/>
      <c r="EJ20" s="563"/>
      <c r="EK20" s="563"/>
      <c r="EL20" s="563"/>
      <c r="EM20" s="563"/>
      <c r="EN20" s="563"/>
      <c r="EO20" s="563"/>
      <c r="EP20" s="563"/>
      <c r="EQ20" s="563"/>
      <c r="ER20" s="563"/>
      <c r="ES20" s="563"/>
      <c r="ET20" s="563"/>
      <c r="EU20" s="563"/>
      <c r="EV20" s="563"/>
      <c r="EW20" s="563"/>
      <c r="EX20" s="563"/>
      <c r="EY20" s="563"/>
      <c r="EZ20" s="563"/>
      <c r="FA20" s="563"/>
      <c r="FB20" s="563"/>
      <c r="FC20" s="563"/>
      <c r="FD20" s="563"/>
      <c r="FE20" s="563"/>
      <c r="FF20" s="563"/>
      <c r="FG20" s="563"/>
      <c r="FH20" s="563"/>
      <c r="FI20" s="563"/>
      <c r="FJ20" s="563"/>
      <c r="FK20" s="563"/>
      <c r="FL20" s="563"/>
      <c r="FM20" s="563"/>
      <c r="FN20" s="563"/>
      <c r="FO20" s="563"/>
      <c r="FP20" s="563"/>
      <c r="FQ20" s="563"/>
      <c r="FR20" s="563"/>
      <c r="FS20" s="563"/>
      <c r="FT20" s="563"/>
      <c r="FU20" s="563"/>
      <c r="FV20" s="563"/>
      <c r="FW20" s="563"/>
      <c r="FX20" s="563"/>
      <c r="FY20" s="563"/>
      <c r="FZ20" s="563"/>
      <c r="GA20" s="563"/>
      <c r="GB20" s="563"/>
      <c r="GC20" s="563"/>
    </row>
    <row r="21" spans="1:185" s="564" customFormat="1" ht="25.5" customHeight="1">
      <c r="A21" s="790"/>
      <c r="B21" s="760"/>
      <c r="C21" s="761"/>
      <c r="D21" s="761"/>
      <c r="E21" s="761"/>
      <c r="F21" s="761"/>
      <c r="G21" s="761"/>
      <c r="H21" s="761"/>
      <c r="I21" s="762"/>
      <c r="J21" s="798"/>
      <c r="K21" s="796"/>
      <c r="L21" s="796"/>
      <c r="M21" s="797"/>
      <c r="N21" s="798"/>
      <c r="O21" s="796"/>
      <c r="P21" s="796"/>
      <c r="Q21" s="797"/>
      <c r="R21" s="561"/>
      <c r="S21" s="562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3"/>
      <c r="AS21" s="563"/>
      <c r="AT21" s="563"/>
      <c r="AU21" s="563"/>
      <c r="AV21" s="563"/>
      <c r="AW21" s="563"/>
      <c r="AX21" s="563"/>
      <c r="AY21" s="563"/>
      <c r="AZ21" s="563"/>
      <c r="BA21" s="563"/>
      <c r="BB21" s="563"/>
      <c r="BC21" s="563"/>
      <c r="BD21" s="563"/>
      <c r="BE21" s="563"/>
      <c r="BF21" s="563"/>
      <c r="BG21" s="563"/>
      <c r="BH21" s="563"/>
      <c r="BI21" s="563"/>
      <c r="BJ21" s="563"/>
      <c r="BK21" s="563"/>
      <c r="BL21" s="563"/>
      <c r="BM21" s="563"/>
      <c r="BN21" s="563"/>
      <c r="BO21" s="563"/>
      <c r="BP21" s="563"/>
      <c r="BQ21" s="563"/>
      <c r="BR21" s="563"/>
      <c r="BS21" s="563"/>
      <c r="BT21" s="563"/>
      <c r="BU21" s="563"/>
      <c r="BV21" s="563"/>
      <c r="BW21" s="563"/>
      <c r="BX21" s="563"/>
      <c r="BY21" s="563"/>
      <c r="BZ21" s="563"/>
      <c r="CA21" s="563"/>
      <c r="CB21" s="563"/>
      <c r="CC21" s="563"/>
      <c r="CD21" s="563"/>
      <c r="CE21" s="563"/>
      <c r="CF21" s="563"/>
      <c r="CG21" s="563"/>
      <c r="CH21" s="563"/>
      <c r="CI21" s="563"/>
      <c r="CJ21" s="563"/>
      <c r="CK21" s="563"/>
      <c r="CL21" s="563"/>
      <c r="CM21" s="563"/>
      <c r="CN21" s="563"/>
      <c r="CO21" s="563"/>
      <c r="CP21" s="563"/>
      <c r="CQ21" s="563"/>
      <c r="CR21" s="563"/>
      <c r="CS21" s="563"/>
      <c r="CT21" s="563"/>
      <c r="CU21" s="563"/>
      <c r="CV21" s="563"/>
      <c r="CW21" s="563"/>
      <c r="CX21" s="563"/>
      <c r="CY21" s="563"/>
      <c r="CZ21" s="563"/>
      <c r="DA21" s="563"/>
      <c r="DB21" s="563"/>
      <c r="DC21" s="563"/>
      <c r="DD21" s="563"/>
      <c r="DE21" s="563"/>
      <c r="DF21" s="563"/>
      <c r="DG21" s="563"/>
      <c r="DH21" s="563"/>
      <c r="DI21" s="563"/>
      <c r="DJ21" s="563"/>
      <c r="DK21" s="563"/>
      <c r="DL21" s="563"/>
      <c r="DM21" s="563"/>
      <c r="DN21" s="563"/>
      <c r="DO21" s="563"/>
      <c r="DP21" s="563"/>
      <c r="DQ21" s="563"/>
      <c r="DR21" s="563"/>
      <c r="DS21" s="563"/>
      <c r="DT21" s="563"/>
      <c r="DU21" s="563"/>
      <c r="DV21" s="563"/>
      <c r="DW21" s="563"/>
      <c r="DX21" s="563"/>
      <c r="DY21" s="563"/>
      <c r="DZ21" s="563"/>
      <c r="EA21" s="563"/>
      <c r="EB21" s="563"/>
      <c r="EC21" s="563"/>
      <c r="ED21" s="563"/>
      <c r="EE21" s="563"/>
      <c r="EF21" s="563"/>
      <c r="EG21" s="563"/>
      <c r="EH21" s="563"/>
      <c r="EI21" s="563"/>
      <c r="EJ21" s="563"/>
      <c r="EK21" s="563"/>
      <c r="EL21" s="563"/>
      <c r="EM21" s="563"/>
      <c r="EN21" s="563"/>
      <c r="EO21" s="563"/>
      <c r="EP21" s="563"/>
      <c r="EQ21" s="563"/>
      <c r="ER21" s="563"/>
      <c r="ES21" s="563"/>
      <c r="ET21" s="563"/>
      <c r="EU21" s="563"/>
      <c r="EV21" s="563"/>
      <c r="EW21" s="563"/>
      <c r="EX21" s="563"/>
      <c r="EY21" s="563"/>
      <c r="EZ21" s="563"/>
      <c r="FA21" s="563"/>
      <c r="FB21" s="563"/>
      <c r="FC21" s="563"/>
      <c r="FD21" s="563"/>
      <c r="FE21" s="563"/>
      <c r="FF21" s="563"/>
      <c r="FG21" s="563"/>
      <c r="FH21" s="563"/>
      <c r="FI21" s="563"/>
      <c r="FJ21" s="563"/>
      <c r="FK21" s="563"/>
      <c r="FL21" s="563"/>
      <c r="FM21" s="563"/>
      <c r="FN21" s="563"/>
      <c r="FO21" s="563"/>
      <c r="FP21" s="563"/>
      <c r="FQ21" s="563"/>
      <c r="FR21" s="563"/>
      <c r="FS21" s="563"/>
      <c r="FT21" s="563"/>
      <c r="FU21" s="563"/>
      <c r="FV21" s="563"/>
      <c r="FW21" s="563"/>
      <c r="FX21" s="563"/>
      <c r="FY21" s="563"/>
      <c r="FZ21" s="563"/>
      <c r="GA21" s="563"/>
      <c r="GB21" s="563"/>
      <c r="GC21" s="563"/>
    </row>
    <row r="22" spans="1:185" s="564" customFormat="1" ht="25.5" customHeight="1">
      <c r="A22" s="790" t="s">
        <v>1283</v>
      </c>
      <c r="B22" s="760">
        <v>-1140.5294277669097</v>
      </c>
      <c r="C22" s="761">
        <v>-1381.4892312361501</v>
      </c>
      <c r="D22" s="761">
        <v>-4281.8808640902716</v>
      </c>
      <c r="E22" s="761">
        <v>-2192.9096925145714</v>
      </c>
      <c r="F22" s="761">
        <v>-1321.0901559533804</v>
      </c>
      <c r="G22" s="761">
        <v>-779.78254366090982</v>
      </c>
      <c r="H22" s="761">
        <v>-823.53727433276993</v>
      </c>
      <c r="I22" s="762">
        <v>-1088.6945772520608</v>
      </c>
      <c r="J22" s="798">
        <v>-880.50103680401992</v>
      </c>
      <c r="K22" s="796">
        <v>-790.21574339840981</v>
      </c>
      <c r="L22" s="796">
        <v>-312.16755855259066</v>
      </c>
      <c r="M22" s="797">
        <v>-3236.4057061539888</v>
      </c>
      <c r="N22" s="798">
        <v>-2437.1739060535583</v>
      </c>
      <c r="O22" s="796">
        <v>-3878.9257419425994</v>
      </c>
      <c r="P22" s="796">
        <v>-4245.69351137786</v>
      </c>
      <c r="Q22" s="797">
        <v>-3419.7576108804606</v>
      </c>
      <c r="R22" s="561"/>
      <c r="S22" s="562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3"/>
      <c r="AQ22" s="563"/>
      <c r="AR22" s="563"/>
      <c r="AS22" s="563"/>
      <c r="AT22" s="563"/>
      <c r="AU22" s="563"/>
      <c r="AV22" s="563"/>
      <c r="AW22" s="563"/>
      <c r="AX22" s="563"/>
      <c r="AY22" s="563"/>
      <c r="AZ22" s="563"/>
      <c r="BA22" s="563"/>
      <c r="BB22" s="563"/>
      <c r="BC22" s="563"/>
      <c r="BD22" s="563"/>
      <c r="BE22" s="563"/>
      <c r="BF22" s="563"/>
      <c r="BG22" s="563"/>
      <c r="BH22" s="563"/>
      <c r="BI22" s="563"/>
      <c r="BJ22" s="563"/>
      <c r="BK22" s="563"/>
      <c r="BL22" s="563"/>
      <c r="BM22" s="563"/>
      <c r="BN22" s="563"/>
      <c r="BO22" s="563"/>
      <c r="BP22" s="563"/>
      <c r="BQ22" s="563"/>
      <c r="BR22" s="563"/>
      <c r="BS22" s="563"/>
      <c r="BT22" s="563"/>
      <c r="BU22" s="563"/>
      <c r="BV22" s="563"/>
      <c r="BW22" s="563"/>
      <c r="BX22" s="563"/>
      <c r="BY22" s="563"/>
      <c r="BZ22" s="563"/>
      <c r="CA22" s="563"/>
      <c r="CB22" s="563"/>
      <c r="CC22" s="563"/>
      <c r="CD22" s="563"/>
      <c r="CE22" s="563"/>
      <c r="CF22" s="563"/>
      <c r="CG22" s="563"/>
      <c r="CH22" s="563"/>
      <c r="CI22" s="563"/>
      <c r="CJ22" s="563"/>
      <c r="CK22" s="563"/>
      <c r="CL22" s="563"/>
      <c r="CM22" s="563"/>
      <c r="CN22" s="563"/>
      <c r="CO22" s="563"/>
      <c r="CP22" s="563"/>
      <c r="CQ22" s="563"/>
      <c r="CR22" s="563"/>
      <c r="CS22" s="563"/>
      <c r="CT22" s="563"/>
      <c r="CU22" s="563"/>
      <c r="CV22" s="563"/>
      <c r="CW22" s="563"/>
      <c r="CX22" s="563"/>
      <c r="CY22" s="563"/>
      <c r="CZ22" s="563"/>
      <c r="DA22" s="563"/>
      <c r="DB22" s="563"/>
      <c r="DC22" s="563"/>
      <c r="DD22" s="563"/>
      <c r="DE22" s="563"/>
      <c r="DF22" s="563"/>
      <c r="DG22" s="563"/>
      <c r="DH22" s="563"/>
      <c r="DI22" s="563"/>
      <c r="DJ22" s="563"/>
      <c r="DK22" s="563"/>
      <c r="DL22" s="563"/>
      <c r="DM22" s="563"/>
      <c r="DN22" s="563"/>
      <c r="DO22" s="563"/>
      <c r="DP22" s="563"/>
      <c r="DQ22" s="563"/>
      <c r="DR22" s="563"/>
      <c r="DS22" s="563"/>
      <c r="DT22" s="563"/>
      <c r="DU22" s="563"/>
      <c r="DV22" s="563"/>
      <c r="DW22" s="563"/>
      <c r="DX22" s="563"/>
      <c r="DY22" s="563"/>
      <c r="DZ22" s="563"/>
      <c r="EA22" s="563"/>
      <c r="EB22" s="563"/>
      <c r="EC22" s="563"/>
      <c r="ED22" s="563"/>
      <c r="EE22" s="563"/>
      <c r="EF22" s="563"/>
      <c r="EG22" s="563"/>
      <c r="EH22" s="563"/>
      <c r="EI22" s="563"/>
      <c r="EJ22" s="563"/>
      <c r="EK22" s="563"/>
      <c r="EL22" s="563"/>
      <c r="EM22" s="563"/>
      <c r="EN22" s="563"/>
      <c r="EO22" s="563"/>
      <c r="EP22" s="563"/>
      <c r="EQ22" s="563"/>
      <c r="ER22" s="563"/>
      <c r="ES22" s="563"/>
      <c r="ET22" s="563"/>
      <c r="EU22" s="563"/>
      <c r="EV22" s="563"/>
      <c r="EW22" s="563"/>
      <c r="EX22" s="563"/>
      <c r="EY22" s="563"/>
      <c r="EZ22" s="563"/>
      <c r="FA22" s="563"/>
      <c r="FB22" s="563"/>
      <c r="FC22" s="563"/>
      <c r="FD22" s="563"/>
      <c r="FE22" s="563"/>
      <c r="FF22" s="563"/>
      <c r="FG22" s="563"/>
      <c r="FH22" s="563"/>
      <c r="FI22" s="563"/>
      <c r="FJ22" s="563"/>
      <c r="FK22" s="563"/>
      <c r="FL22" s="563"/>
      <c r="FM22" s="563"/>
      <c r="FN22" s="563"/>
      <c r="FO22" s="563"/>
      <c r="FP22" s="563"/>
      <c r="FQ22" s="563"/>
      <c r="FR22" s="563"/>
      <c r="FS22" s="563"/>
      <c r="FT22" s="563"/>
      <c r="FU22" s="563"/>
      <c r="FV22" s="563"/>
      <c r="FW22" s="563"/>
      <c r="FX22" s="563"/>
      <c r="FY22" s="563"/>
      <c r="FZ22" s="563"/>
      <c r="GA22" s="563"/>
      <c r="GB22" s="563"/>
      <c r="GC22" s="563"/>
    </row>
    <row r="23" spans="1:185" s="564" customFormat="1" ht="25.5" customHeight="1">
      <c r="A23" s="789" t="s">
        <v>1284</v>
      </c>
      <c r="B23" s="760">
        <v>1582.9560456957397</v>
      </c>
      <c r="C23" s="761">
        <v>1293.98016442422</v>
      </c>
      <c r="D23" s="761">
        <v>4878.0983538840101</v>
      </c>
      <c r="E23" s="761">
        <v>6790.8964174052599</v>
      </c>
      <c r="F23" s="761">
        <v>1914.1185307185201</v>
      </c>
      <c r="G23" s="761">
        <v>1782.1213636448499</v>
      </c>
      <c r="H23" s="761">
        <v>2066.8044569041199</v>
      </c>
      <c r="I23" s="762">
        <v>3343.0340709290399</v>
      </c>
      <c r="J23" s="798">
        <v>3087.4742875416396</v>
      </c>
      <c r="K23" s="796">
        <v>3074.2169244926299</v>
      </c>
      <c r="L23" s="796">
        <v>3672.0697209233094</v>
      </c>
      <c r="M23" s="797">
        <v>5216.4329229001196</v>
      </c>
      <c r="N23" s="798">
        <v>3356.5812750447703</v>
      </c>
      <c r="O23" s="796">
        <v>4515.3804039586203</v>
      </c>
      <c r="P23" s="796">
        <v>4893.2161088427301</v>
      </c>
      <c r="Q23" s="797">
        <v>5437.8950267434811</v>
      </c>
      <c r="R23" s="561"/>
      <c r="S23" s="562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3"/>
      <c r="AM23" s="563"/>
      <c r="AN23" s="563"/>
      <c r="AO23" s="563"/>
      <c r="AP23" s="563"/>
      <c r="AQ23" s="563"/>
      <c r="AR23" s="563"/>
      <c r="AS23" s="563"/>
      <c r="AT23" s="563"/>
      <c r="AU23" s="563"/>
      <c r="AV23" s="563"/>
      <c r="AW23" s="563"/>
      <c r="AX23" s="563"/>
      <c r="AY23" s="563"/>
      <c r="AZ23" s="563"/>
      <c r="BA23" s="563"/>
      <c r="BB23" s="563"/>
      <c r="BC23" s="563"/>
      <c r="BD23" s="563"/>
      <c r="BE23" s="563"/>
      <c r="BF23" s="563"/>
      <c r="BG23" s="563"/>
      <c r="BH23" s="563"/>
      <c r="BI23" s="563"/>
      <c r="BJ23" s="563"/>
      <c r="BK23" s="563"/>
      <c r="BL23" s="563"/>
      <c r="BM23" s="563"/>
      <c r="BN23" s="563"/>
      <c r="BO23" s="563"/>
      <c r="BP23" s="563"/>
      <c r="BQ23" s="563"/>
      <c r="BR23" s="563"/>
      <c r="BS23" s="563"/>
      <c r="BT23" s="563"/>
      <c r="BU23" s="563"/>
      <c r="BV23" s="563"/>
      <c r="BW23" s="563"/>
      <c r="BX23" s="563"/>
      <c r="BY23" s="563"/>
      <c r="BZ23" s="563"/>
      <c r="CA23" s="563"/>
      <c r="CB23" s="563"/>
      <c r="CC23" s="563"/>
      <c r="CD23" s="563"/>
      <c r="CE23" s="563"/>
      <c r="CF23" s="563"/>
      <c r="CG23" s="563"/>
      <c r="CH23" s="563"/>
      <c r="CI23" s="563"/>
      <c r="CJ23" s="563"/>
      <c r="CK23" s="563"/>
      <c r="CL23" s="563"/>
      <c r="CM23" s="563"/>
      <c r="CN23" s="563"/>
      <c r="CO23" s="563"/>
      <c r="CP23" s="563"/>
      <c r="CQ23" s="563"/>
      <c r="CR23" s="563"/>
      <c r="CS23" s="563"/>
      <c r="CT23" s="563"/>
      <c r="CU23" s="563"/>
      <c r="CV23" s="563"/>
      <c r="CW23" s="563"/>
      <c r="CX23" s="563"/>
      <c r="CY23" s="563"/>
      <c r="CZ23" s="563"/>
      <c r="DA23" s="563"/>
      <c r="DB23" s="563"/>
      <c r="DC23" s="563"/>
      <c r="DD23" s="563"/>
      <c r="DE23" s="563"/>
      <c r="DF23" s="563"/>
      <c r="DG23" s="563"/>
      <c r="DH23" s="563"/>
      <c r="DI23" s="563"/>
      <c r="DJ23" s="563"/>
      <c r="DK23" s="563"/>
      <c r="DL23" s="563"/>
      <c r="DM23" s="563"/>
      <c r="DN23" s="563"/>
      <c r="DO23" s="563"/>
      <c r="DP23" s="563"/>
      <c r="DQ23" s="563"/>
      <c r="DR23" s="563"/>
      <c r="DS23" s="563"/>
      <c r="DT23" s="563"/>
      <c r="DU23" s="563"/>
      <c r="DV23" s="563"/>
      <c r="DW23" s="563"/>
      <c r="DX23" s="563"/>
      <c r="DY23" s="563"/>
      <c r="DZ23" s="563"/>
      <c r="EA23" s="563"/>
      <c r="EB23" s="563"/>
      <c r="EC23" s="563"/>
      <c r="ED23" s="563"/>
      <c r="EE23" s="563"/>
      <c r="EF23" s="563"/>
      <c r="EG23" s="563"/>
      <c r="EH23" s="563"/>
      <c r="EI23" s="563"/>
      <c r="EJ23" s="563"/>
      <c r="EK23" s="563"/>
      <c r="EL23" s="563"/>
      <c r="EM23" s="563"/>
      <c r="EN23" s="563"/>
      <c r="EO23" s="563"/>
      <c r="EP23" s="563"/>
      <c r="EQ23" s="563"/>
      <c r="ER23" s="563"/>
      <c r="ES23" s="563"/>
      <c r="ET23" s="563"/>
      <c r="EU23" s="563"/>
      <c r="EV23" s="563"/>
      <c r="EW23" s="563"/>
      <c r="EX23" s="563"/>
      <c r="EY23" s="563"/>
      <c r="EZ23" s="563"/>
      <c r="FA23" s="563"/>
      <c r="FB23" s="563"/>
      <c r="FC23" s="563"/>
      <c r="FD23" s="563"/>
      <c r="FE23" s="563"/>
      <c r="FF23" s="563"/>
      <c r="FG23" s="563"/>
      <c r="FH23" s="563"/>
      <c r="FI23" s="563"/>
      <c r="FJ23" s="563"/>
      <c r="FK23" s="563"/>
      <c r="FL23" s="563"/>
      <c r="FM23" s="563"/>
      <c r="FN23" s="563"/>
      <c r="FO23" s="563"/>
      <c r="FP23" s="563"/>
      <c r="FQ23" s="563"/>
      <c r="FR23" s="563"/>
      <c r="FS23" s="563"/>
      <c r="FT23" s="563"/>
      <c r="FU23" s="563"/>
      <c r="FV23" s="563"/>
      <c r="FW23" s="563"/>
      <c r="FX23" s="563"/>
      <c r="FY23" s="563"/>
      <c r="FZ23" s="563"/>
      <c r="GA23" s="563"/>
      <c r="GB23" s="563"/>
      <c r="GC23" s="563"/>
    </row>
    <row r="24" spans="1:185" s="564" customFormat="1" ht="25.5" customHeight="1">
      <c r="A24" s="787" t="s">
        <v>981</v>
      </c>
      <c r="B24" s="760">
        <v>2723.4854734626497</v>
      </c>
      <c r="C24" s="761">
        <v>2675.4693956603701</v>
      </c>
      <c r="D24" s="761">
        <v>9159.9792179742817</v>
      </c>
      <c r="E24" s="761">
        <v>8983.8061099198312</v>
      </c>
      <c r="F24" s="761">
        <v>3235.2086866719005</v>
      </c>
      <c r="G24" s="761">
        <v>2561.9039073057597</v>
      </c>
      <c r="H24" s="761">
        <v>2890.3417312368902</v>
      </c>
      <c r="I24" s="762">
        <v>4431.7286481811007</v>
      </c>
      <c r="J24" s="798">
        <v>3967.9753243456594</v>
      </c>
      <c r="K24" s="796">
        <v>3864.4326678910397</v>
      </c>
      <c r="L24" s="796">
        <v>3984.2372794758999</v>
      </c>
      <c r="M24" s="797">
        <v>8452.8386290541093</v>
      </c>
      <c r="N24" s="798">
        <v>5793.7551810983286</v>
      </c>
      <c r="O24" s="796">
        <v>8394.3061459012206</v>
      </c>
      <c r="P24" s="796">
        <v>9138.909620220591</v>
      </c>
      <c r="Q24" s="797">
        <v>8857.6526376239417</v>
      </c>
      <c r="R24" s="561"/>
      <c r="S24" s="562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3"/>
      <c r="AT24" s="563"/>
      <c r="AU24" s="563"/>
      <c r="AV24" s="563"/>
      <c r="AW24" s="563"/>
      <c r="AX24" s="563"/>
      <c r="AY24" s="563"/>
      <c r="AZ24" s="563"/>
      <c r="BA24" s="563"/>
      <c r="BB24" s="563"/>
      <c r="BC24" s="563"/>
      <c r="BD24" s="563"/>
      <c r="BE24" s="563"/>
      <c r="BF24" s="563"/>
      <c r="BG24" s="563"/>
      <c r="BH24" s="563"/>
      <c r="BI24" s="563"/>
      <c r="BJ24" s="563"/>
      <c r="BK24" s="563"/>
      <c r="BL24" s="563"/>
      <c r="BM24" s="563"/>
      <c r="BN24" s="563"/>
      <c r="BO24" s="563"/>
      <c r="BP24" s="563"/>
      <c r="BQ24" s="563"/>
      <c r="BR24" s="563"/>
      <c r="BS24" s="563"/>
      <c r="BT24" s="563"/>
      <c r="BU24" s="563"/>
      <c r="BV24" s="563"/>
      <c r="BW24" s="563"/>
      <c r="BX24" s="563"/>
      <c r="BY24" s="563"/>
      <c r="BZ24" s="563"/>
      <c r="CA24" s="563"/>
      <c r="CB24" s="563"/>
      <c r="CC24" s="563"/>
      <c r="CD24" s="563"/>
      <c r="CE24" s="563"/>
      <c r="CF24" s="563"/>
      <c r="CG24" s="563"/>
      <c r="CH24" s="563"/>
      <c r="CI24" s="563"/>
      <c r="CJ24" s="563"/>
      <c r="CK24" s="563"/>
      <c r="CL24" s="563"/>
      <c r="CM24" s="563"/>
      <c r="CN24" s="563"/>
      <c r="CO24" s="563"/>
      <c r="CP24" s="563"/>
      <c r="CQ24" s="563"/>
      <c r="CR24" s="563"/>
      <c r="CS24" s="563"/>
      <c r="CT24" s="563"/>
      <c r="CU24" s="563"/>
      <c r="CV24" s="563"/>
      <c r="CW24" s="563"/>
      <c r="CX24" s="563"/>
      <c r="CY24" s="563"/>
      <c r="CZ24" s="563"/>
      <c r="DA24" s="563"/>
      <c r="DB24" s="563"/>
      <c r="DC24" s="563"/>
      <c r="DD24" s="563"/>
      <c r="DE24" s="563"/>
      <c r="DF24" s="563"/>
      <c r="DG24" s="563"/>
      <c r="DH24" s="563"/>
      <c r="DI24" s="563"/>
      <c r="DJ24" s="563"/>
      <c r="DK24" s="563"/>
      <c r="DL24" s="563"/>
      <c r="DM24" s="563"/>
      <c r="DN24" s="563"/>
      <c r="DO24" s="563"/>
      <c r="DP24" s="563"/>
      <c r="DQ24" s="563"/>
      <c r="DR24" s="563"/>
      <c r="DS24" s="563"/>
      <c r="DT24" s="563"/>
      <c r="DU24" s="563"/>
      <c r="DV24" s="563"/>
      <c r="DW24" s="563"/>
      <c r="DX24" s="563"/>
      <c r="DY24" s="563"/>
      <c r="DZ24" s="563"/>
      <c r="EA24" s="563"/>
      <c r="EB24" s="563"/>
      <c r="EC24" s="563"/>
      <c r="ED24" s="563"/>
      <c r="EE24" s="563"/>
      <c r="EF24" s="563"/>
      <c r="EG24" s="563"/>
      <c r="EH24" s="563"/>
      <c r="EI24" s="563"/>
      <c r="EJ24" s="563"/>
      <c r="EK24" s="563"/>
      <c r="EL24" s="563"/>
      <c r="EM24" s="563"/>
      <c r="EN24" s="563"/>
      <c r="EO24" s="563"/>
      <c r="EP24" s="563"/>
      <c r="EQ24" s="563"/>
      <c r="ER24" s="563"/>
      <c r="ES24" s="563"/>
      <c r="ET24" s="563"/>
      <c r="EU24" s="563"/>
      <c r="EV24" s="563"/>
      <c r="EW24" s="563"/>
      <c r="EX24" s="563"/>
      <c r="EY24" s="563"/>
      <c r="EZ24" s="563"/>
      <c r="FA24" s="563"/>
      <c r="FB24" s="563"/>
      <c r="FC24" s="563"/>
      <c r="FD24" s="563"/>
      <c r="FE24" s="563"/>
      <c r="FF24" s="563"/>
      <c r="FG24" s="563"/>
      <c r="FH24" s="563"/>
      <c r="FI24" s="563"/>
      <c r="FJ24" s="563"/>
      <c r="FK24" s="563"/>
      <c r="FL24" s="563"/>
      <c r="FM24" s="563"/>
      <c r="FN24" s="563"/>
      <c r="FO24" s="563"/>
      <c r="FP24" s="563"/>
      <c r="FQ24" s="563"/>
      <c r="FR24" s="563"/>
      <c r="FS24" s="563"/>
      <c r="FT24" s="563"/>
      <c r="FU24" s="563"/>
      <c r="FV24" s="563"/>
      <c r="FW24" s="563"/>
      <c r="FX24" s="563"/>
      <c r="FY24" s="563"/>
      <c r="FZ24" s="563"/>
      <c r="GA24" s="563"/>
      <c r="GB24" s="563"/>
      <c r="GC24" s="563"/>
    </row>
    <row r="25" spans="1:185" s="564" customFormat="1" ht="25.5" customHeight="1">
      <c r="A25" s="787"/>
      <c r="B25" s="760"/>
      <c r="C25" s="761"/>
      <c r="D25" s="761"/>
      <c r="E25" s="761"/>
      <c r="F25" s="761"/>
      <c r="G25" s="761"/>
      <c r="H25" s="761"/>
      <c r="I25" s="762"/>
      <c r="J25" s="798"/>
      <c r="K25" s="796"/>
      <c r="L25" s="796"/>
      <c r="M25" s="797"/>
      <c r="N25" s="798"/>
      <c r="O25" s="796"/>
      <c r="P25" s="796"/>
      <c r="Q25" s="797"/>
      <c r="R25" s="561"/>
      <c r="S25" s="562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3"/>
      <c r="AP25" s="563"/>
      <c r="AQ25" s="563"/>
      <c r="AR25" s="563"/>
      <c r="AS25" s="563"/>
      <c r="AT25" s="563"/>
      <c r="AU25" s="563"/>
      <c r="AV25" s="563"/>
      <c r="AW25" s="563"/>
      <c r="AX25" s="563"/>
      <c r="AY25" s="563"/>
      <c r="AZ25" s="563"/>
      <c r="BA25" s="563"/>
      <c r="BB25" s="563"/>
      <c r="BC25" s="563"/>
      <c r="BD25" s="563"/>
      <c r="BE25" s="563"/>
      <c r="BF25" s="563"/>
      <c r="BG25" s="563"/>
      <c r="BH25" s="563"/>
      <c r="BI25" s="563"/>
      <c r="BJ25" s="563"/>
      <c r="BK25" s="563"/>
      <c r="BL25" s="563"/>
      <c r="BM25" s="563"/>
      <c r="BN25" s="563"/>
      <c r="BO25" s="563"/>
      <c r="BP25" s="563"/>
      <c r="BQ25" s="563"/>
      <c r="BR25" s="563"/>
      <c r="BS25" s="563"/>
      <c r="BT25" s="563"/>
      <c r="BU25" s="563"/>
      <c r="BV25" s="563"/>
      <c r="BW25" s="563"/>
      <c r="BX25" s="563"/>
      <c r="BY25" s="563"/>
      <c r="BZ25" s="563"/>
      <c r="CA25" s="563"/>
      <c r="CB25" s="563"/>
      <c r="CC25" s="563"/>
      <c r="CD25" s="563"/>
      <c r="CE25" s="563"/>
      <c r="CF25" s="563"/>
      <c r="CG25" s="563"/>
      <c r="CH25" s="563"/>
      <c r="CI25" s="563"/>
      <c r="CJ25" s="563"/>
      <c r="CK25" s="563"/>
      <c r="CL25" s="563"/>
      <c r="CM25" s="563"/>
      <c r="CN25" s="563"/>
      <c r="CO25" s="563"/>
      <c r="CP25" s="563"/>
      <c r="CQ25" s="563"/>
      <c r="CR25" s="563"/>
      <c r="CS25" s="563"/>
      <c r="CT25" s="563"/>
      <c r="CU25" s="563"/>
      <c r="CV25" s="563"/>
      <c r="CW25" s="563"/>
      <c r="CX25" s="563"/>
      <c r="CY25" s="563"/>
      <c r="CZ25" s="563"/>
      <c r="DA25" s="563"/>
      <c r="DB25" s="563"/>
      <c r="DC25" s="563"/>
      <c r="DD25" s="563"/>
      <c r="DE25" s="563"/>
      <c r="DF25" s="563"/>
      <c r="DG25" s="563"/>
      <c r="DH25" s="563"/>
      <c r="DI25" s="563"/>
      <c r="DJ25" s="563"/>
      <c r="DK25" s="563"/>
      <c r="DL25" s="563"/>
      <c r="DM25" s="563"/>
      <c r="DN25" s="563"/>
      <c r="DO25" s="563"/>
      <c r="DP25" s="563"/>
      <c r="DQ25" s="563"/>
      <c r="DR25" s="563"/>
      <c r="DS25" s="563"/>
      <c r="DT25" s="563"/>
      <c r="DU25" s="563"/>
      <c r="DV25" s="563"/>
      <c r="DW25" s="563"/>
      <c r="DX25" s="563"/>
      <c r="DY25" s="563"/>
      <c r="DZ25" s="563"/>
      <c r="EA25" s="563"/>
      <c r="EB25" s="563"/>
      <c r="EC25" s="563"/>
      <c r="ED25" s="563"/>
      <c r="EE25" s="563"/>
      <c r="EF25" s="563"/>
      <c r="EG25" s="563"/>
      <c r="EH25" s="563"/>
      <c r="EI25" s="563"/>
      <c r="EJ25" s="563"/>
      <c r="EK25" s="563"/>
      <c r="EL25" s="563"/>
      <c r="EM25" s="563"/>
      <c r="EN25" s="563"/>
      <c r="EO25" s="563"/>
      <c r="EP25" s="563"/>
      <c r="EQ25" s="563"/>
      <c r="ER25" s="563"/>
      <c r="ES25" s="563"/>
      <c r="ET25" s="563"/>
      <c r="EU25" s="563"/>
      <c r="EV25" s="563"/>
      <c r="EW25" s="563"/>
      <c r="EX25" s="563"/>
      <c r="EY25" s="563"/>
      <c r="EZ25" s="563"/>
      <c r="FA25" s="563"/>
      <c r="FB25" s="563"/>
      <c r="FC25" s="563"/>
      <c r="FD25" s="563"/>
      <c r="FE25" s="563"/>
      <c r="FF25" s="563"/>
      <c r="FG25" s="563"/>
      <c r="FH25" s="563"/>
      <c r="FI25" s="563"/>
      <c r="FJ25" s="563"/>
      <c r="FK25" s="563"/>
      <c r="FL25" s="563"/>
      <c r="FM25" s="563"/>
      <c r="FN25" s="563"/>
      <c r="FO25" s="563"/>
      <c r="FP25" s="563"/>
      <c r="FQ25" s="563"/>
      <c r="FR25" s="563"/>
      <c r="FS25" s="563"/>
      <c r="FT25" s="563"/>
      <c r="FU25" s="563"/>
      <c r="FV25" s="563"/>
      <c r="FW25" s="563"/>
      <c r="FX25" s="563"/>
      <c r="FY25" s="563"/>
      <c r="FZ25" s="563"/>
      <c r="GA25" s="563"/>
      <c r="GB25" s="563"/>
      <c r="GC25" s="563"/>
    </row>
    <row r="26" spans="1:185" s="564" customFormat="1" ht="25.5" customHeight="1">
      <c r="A26" s="788"/>
      <c r="B26" s="760"/>
      <c r="C26" s="761"/>
      <c r="D26" s="761"/>
      <c r="E26" s="761"/>
      <c r="F26" s="761"/>
      <c r="G26" s="761"/>
      <c r="H26" s="761"/>
      <c r="I26" s="762"/>
      <c r="J26" s="798"/>
      <c r="K26" s="796"/>
      <c r="L26" s="796"/>
      <c r="M26" s="797"/>
      <c r="N26" s="798"/>
      <c r="O26" s="796"/>
      <c r="P26" s="796"/>
      <c r="Q26" s="797"/>
      <c r="R26" s="561"/>
      <c r="S26" s="562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  <c r="BD26" s="563"/>
      <c r="BE26" s="563"/>
      <c r="BF26" s="563"/>
      <c r="BG26" s="563"/>
      <c r="BH26" s="563"/>
      <c r="BI26" s="563"/>
      <c r="BJ26" s="563"/>
      <c r="BK26" s="563"/>
      <c r="BL26" s="563"/>
      <c r="BM26" s="563"/>
      <c r="BN26" s="563"/>
      <c r="BO26" s="563"/>
      <c r="BP26" s="563"/>
      <c r="BQ26" s="563"/>
      <c r="BR26" s="563"/>
      <c r="BS26" s="563"/>
      <c r="BT26" s="563"/>
      <c r="BU26" s="563"/>
      <c r="BV26" s="563"/>
      <c r="BW26" s="563"/>
      <c r="BX26" s="563"/>
      <c r="BY26" s="563"/>
      <c r="BZ26" s="563"/>
      <c r="CA26" s="563"/>
      <c r="CB26" s="563"/>
      <c r="CC26" s="563"/>
      <c r="CD26" s="563"/>
      <c r="CE26" s="563"/>
      <c r="CF26" s="563"/>
      <c r="CG26" s="563"/>
      <c r="CH26" s="563"/>
      <c r="CI26" s="563"/>
      <c r="CJ26" s="563"/>
      <c r="CK26" s="563"/>
      <c r="CL26" s="563"/>
      <c r="CM26" s="563"/>
      <c r="CN26" s="563"/>
      <c r="CO26" s="563"/>
      <c r="CP26" s="563"/>
      <c r="CQ26" s="563"/>
      <c r="CR26" s="563"/>
      <c r="CS26" s="563"/>
      <c r="CT26" s="563"/>
      <c r="CU26" s="563"/>
      <c r="CV26" s="563"/>
      <c r="CW26" s="563"/>
      <c r="CX26" s="563"/>
      <c r="CY26" s="563"/>
      <c r="CZ26" s="563"/>
      <c r="DA26" s="563"/>
      <c r="DB26" s="563"/>
      <c r="DC26" s="563"/>
      <c r="DD26" s="563"/>
      <c r="DE26" s="563"/>
      <c r="DF26" s="563"/>
      <c r="DG26" s="563"/>
      <c r="DH26" s="563"/>
      <c r="DI26" s="563"/>
      <c r="DJ26" s="563"/>
      <c r="DK26" s="563"/>
      <c r="DL26" s="563"/>
      <c r="DM26" s="563"/>
      <c r="DN26" s="563"/>
      <c r="DO26" s="563"/>
      <c r="DP26" s="563"/>
      <c r="DQ26" s="563"/>
      <c r="DR26" s="563"/>
      <c r="DS26" s="563"/>
      <c r="DT26" s="563"/>
      <c r="DU26" s="563"/>
      <c r="DV26" s="563"/>
      <c r="DW26" s="563"/>
      <c r="DX26" s="563"/>
      <c r="DY26" s="563"/>
      <c r="DZ26" s="563"/>
      <c r="EA26" s="563"/>
      <c r="EB26" s="563"/>
      <c r="EC26" s="563"/>
      <c r="ED26" s="563"/>
      <c r="EE26" s="563"/>
      <c r="EF26" s="563"/>
      <c r="EG26" s="563"/>
      <c r="EH26" s="563"/>
      <c r="EI26" s="563"/>
      <c r="EJ26" s="563"/>
      <c r="EK26" s="563"/>
      <c r="EL26" s="563"/>
      <c r="EM26" s="563"/>
      <c r="EN26" s="563"/>
      <c r="EO26" s="563"/>
      <c r="EP26" s="563"/>
      <c r="EQ26" s="563"/>
      <c r="ER26" s="563"/>
      <c r="ES26" s="563"/>
      <c r="ET26" s="563"/>
      <c r="EU26" s="563"/>
      <c r="EV26" s="563"/>
      <c r="EW26" s="563"/>
      <c r="EX26" s="563"/>
      <c r="EY26" s="563"/>
      <c r="EZ26" s="563"/>
      <c r="FA26" s="563"/>
      <c r="FB26" s="563"/>
      <c r="FC26" s="563"/>
      <c r="FD26" s="563"/>
      <c r="FE26" s="563"/>
      <c r="FF26" s="563"/>
      <c r="FG26" s="563"/>
      <c r="FH26" s="563"/>
      <c r="FI26" s="563"/>
      <c r="FJ26" s="563"/>
      <c r="FK26" s="563"/>
      <c r="FL26" s="563"/>
      <c r="FM26" s="563"/>
      <c r="FN26" s="563"/>
      <c r="FO26" s="563"/>
      <c r="FP26" s="563"/>
      <c r="FQ26" s="563"/>
      <c r="FR26" s="563"/>
      <c r="FS26" s="563"/>
      <c r="FT26" s="563"/>
      <c r="FU26" s="563"/>
      <c r="FV26" s="563"/>
      <c r="FW26" s="563"/>
      <c r="FX26" s="563"/>
      <c r="FY26" s="563"/>
      <c r="FZ26" s="563"/>
      <c r="GA26" s="563"/>
      <c r="GB26" s="563"/>
      <c r="GC26" s="563"/>
    </row>
    <row r="27" spans="1:185" s="564" customFormat="1" ht="25.5" customHeight="1">
      <c r="A27" s="786" t="s">
        <v>1285</v>
      </c>
      <c r="B27" s="766">
        <v>1668.5256184842601</v>
      </c>
      <c r="C27" s="767">
        <v>1845.7145165741201</v>
      </c>
      <c r="D27" s="767">
        <v>2784.0654296564899</v>
      </c>
      <c r="E27" s="767">
        <v>3704.4835524255</v>
      </c>
      <c r="F27" s="767">
        <v>5558.9226353761806</v>
      </c>
      <c r="G27" s="767">
        <v>5930.9459599828997</v>
      </c>
      <c r="H27" s="767">
        <v>5812.74434512885</v>
      </c>
      <c r="I27" s="768">
        <v>5847.9168423210294</v>
      </c>
      <c r="J27" s="804">
        <v>5872.3466072618994</v>
      </c>
      <c r="K27" s="793">
        <v>5489.6370612344599</v>
      </c>
      <c r="L27" s="793">
        <v>5559.7921649856307</v>
      </c>
      <c r="M27" s="794">
        <v>6484.2963172381296</v>
      </c>
      <c r="N27" s="804">
        <v>6749.6464861266404</v>
      </c>
      <c r="O27" s="793">
        <v>6360.4683697485698</v>
      </c>
      <c r="P27" s="793">
        <v>6802.5570935829201</v>
      </c>
      <c r="Q27" s="794">
        <v>7135.7292889740702</v>
      </c>
      <c r="R27" s="561"/>
      <c r="S27" s="562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563"/>
      <c r="AL27" s="563"/>
      <c r="AM27" s="563"/>
      <c r="AN27" s="563"/>
      <c r="AO27" s="563"/>
      <c r="AP27" s="563"/>
      <c r="AQ27" s="563"/>
      <c r="AR27" s="563"/>
      <c r="AS27" s="563"/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  <c r="BD27" s="563"/>
      <c r="BE27" s="563"/>
      <c r="BF27" s="563"/>
      <c r="BG27" s="563"/>
      <c r="BH27" s="563"/>
      <c r="BI27" s="563"/>
      <c r="BJ27" s="563"/>
      <c r="BK27" s="563"/>
      <c r="BL27" s="563"/>
      <c r="BM27" s="563"/>
      <c r="BN27" s="563"/>
      <c r="BO27" s="563"/>
      <c r="BP27" s="563"/>
      <c r="BQ27" s="563"/>
      <c r="BR27" s="563"/>
      <c r="BS27" s="563"/>
      <c r="BT27" s="563"/>
      <c r="BU27" s="563"/>
      <c r="BV27" s="563"/>
      <c r="BW27" s="563"/>
      <c r="BX27" s="563"/>
      <c r="BY27" s="563"/>
      <c r="BZ27" s="563"/>
      <c r="CA27" s="563"/>
      <c r="CB27" s="563"/>
      <c r="CC27" s="563"/>
      <c r="CD27" s="563"/>
      <c r="CE27" s="563"/>
      <c r="CF27" s="563"/>
      <c r="CG27" s="563"/>
      <c r="CH27" s="563"/>
      <c r="CI27" s="563"/>
      <c r="CJ27" s="563"/>
      <c r="CK27" s="563"/>
      <c r="CL27" s="563"/>
      <c r="CM27" s="563"/>
      <c r="CN27" s="563"/>
      <c r="CO27" s="563"/>
      <c r="CP27" s="563"/>
      <c r="CQ27" s="563"/>
      <c r="CR27" s="563"/>
      <c r="CS27" s="563"/>
      <c r="CT27" s="563"/>
      <c r="CU27" s="563"/>
      <c r="CV27" s="563"/>
      <c r="CW27" s="563"/>
      <c r="CX27" s="563"/>
      <c r="CY27" s="563"/>
      <c r="CZ27" s="563"/>
      <c r="DA27" s="563"/>
      <c r="DB27" s="563"/>
      <c r="DC27" s="563"/>
      <c r="DD27" s="563"/>
      <c r="DE27" s="563"/>
      <c r="DF27" s="563"/>
      <c r="DG27" s="563"/>
      <c r="DH27" s="563"/>
      <c r="DI27" s="563"/>
      <c r="DJ27" s="563"/>
      <c r="DK27" s="563"/>
      <c r="DL27" s="563"/>
      <c r="DM27" s="563"/>
      <c r="DN27" s="563"/>
      <c r="DO27" s="563"/>
      <c r="DP27" s="563"/>
      <c r="DQ27" s="563"/>
      <c r="DR27" s="563"/>
      <c r="DS27" s="563"/>
      <c r="DT27" s="563"/>
      <c r="DU27" s="563"/>
      <c r="DV27" s="563"/>
      <c r="DW27" s="563"/>
      <c r="DX27" s="563"/>
      <c r="DY27" s="563"/>
      <c r="DZ27" s="563"/>
      <c r="EA27" s="563"/>
      <c r="EB27" s="563"/>
      <c r="EC27" s="563"/>
      <c r="ED27" s="563"/>
      <c r="EE27" s="563"/>
      <c r="EF27" s="563"/>
      <c r="EG27" s="563"/>
      <c r="EH27" s="563"/>
      <c r="EI27" s="563"/>
      <c r="EJ27" s="563"/>
      <c r="EK27" s="563"/>
      <c r="EL27" s="563"/>
      <c r="EM27" s="563"/>
      <c r="EN27" s="563"/>
      <c r="EO27" s="563"/>
      <c r="EP27" s="563"/>
      <c r="EQ27" s="563"/>
      <c r="ER27" s="563"/>
      <c r="ES27" s="563"/>
      <c r="ET27" s="563"/>
      <c r="EU27" s="563"/>
      <c r="EV27" s="563"/>
      <c r="EW27" s="563"/>
      <c r="EX27" s="563"/>
      <c r="EY27" s="563"/>
      <c r="EZ27" s="563"/>
      <c r="FA27" s="563"/>
      <c r="FB27" s="563"/>
      <c r="FC27" s="563"/>
      <c r="FD27" s="563"/>
      <c r="FE27" s="563"/>
      <c r="FF27" s="563"/>
      <c r="FG27" s="563"/>
      <c r="FH27" s="563"/>
      <c r="FI27" s="563"/>
      <c r="FJ27" s="563"/>
      <c r="FK27" s="563"/>
      <c r="FL27" s="563"/>
      <c r="FM27" s="563"/>
      <c r="FN27" s="563"/>
      <c r="FO27" s="563"/>
      <c r="FP27" s="563"/>
      <c r="FQ27" s="563"/>
      <c r="FR27" s="563"/>
      <c r="FS27" s="563"/>
      <c r="FT27" s="563"/>
      <c r="FU27" s="563"/>
      <c r="FV27" s="563"/>
      <c r="FW27" s="563"/>
      <c r="FX27" s="563"/>
      <c r="FY27" s="563"/>
      <c r="FZ27" s="563"/>
      <c r="GA27" s="563"/>
      <c r="GB27" s="563"/>
      <c r="GC27" s="563"/>
    </row>
    <row r="28" spans="1:185" s="564" customFormat="1" ht="25.5" customHeight="1">
      <c r="A28" s="785" t="s">
        <v>1286</v>
      </c>
      <c r="B28" s="760">
        <v>1185.03850853988</v>
      </c>
      <c r="C28" s="761">
        <v>1378.1344264730701</v>
      </c>
      <c r="D28" s="761">
        <v>1566.04643985691</v>
      </c>
      <c r="E28" s="761">
        <v>1631.7171570042699</v>
      </c>
      <c r="F28" s="761">
        <v>1776.8131600875199</v>
      </c>
      <c r="G28" s="761">
        <v>1797.9788705901799</v>
      </c>
      <c r="H28" s="761">
        <v>1857.94179329125</v>
      </c>
      <c r="I28" s="762">
        <v>2179.1742779064598</v>
      </c>
      <c r="J28" s="798">
        <v>1983.6330702801099</v>
      </c>
      <c r="K28" s="799">
        <v>1873.5439965007702</v>
      </c>
      <c r="L28" s="799">
        <v>1781.04641087867</v>
      </c>
      <c r="M28" s="800">
        <v>2157.2296535474397</v>
      </c>
      <c r="N28" s="798">
        <v>2039.3243676777302</v>
      </c>
      <c r="O28" s="799">
        <v>1900.6718673759399</v>
      </c>
      <c r="P28" s="799">
        <v>1926.38216241128</v>
      </c>
      <c r="Q28" s="800">
        <v>2329.7065767827899</v>
      </c>
      <c r="R28" s="561"/>
      <c r="S28" s="562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563"/>
      <c r="AM28" s="563"/>
      <c r="AN28" s="563"/>
      <c r="AO28" s="563"/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3"/>
      <c r="BD28" s="563"/>
      <c r="BE28" s="563"/>
      <c r="BF28" s="563"/>
      <c r="BG28" s="563"/>
      <c r="BH28" s="563"/>
      <c r="BI28" s="563"/>
      <c r="BJ28" s="563"/>
      <c r="BK28" s="563"/>
      <c r="BL28" s="563"/>
      <c r="BM28" s="563"/>
      <c r="BN28" s="563"/>
      <c r="BO28" s="563"/>
      <c r="BP28" s="563"/>
      <c r="BQ28" s="563"/>
      <c r="BR28" s="563"/>
      <c r="BS28" s="563"/>
      <c r="BT28" s="563"/>
      <c r="BU28" s="563"/>
      <c r="BV28" s="563"/>
      <c r="BW28" s="563"/>
      <c r="BX28" s="563"/>
      <c r="BY28" s="563"/>
      <c r="BZ28" s="563"/>
      <c r="CA28" s="563"/>
      <c r="CB28" s="563"/>
      <c r="CC28" s="563"/>
      <c r="CD28" s="563"/>
      <c r="CE28" s="563"/>
      <c r="CF28" s="563"/>
      <c r="CG28" s="563"/>
      <c r="CH28" s="563"/>
      <c r="CI28" s="563"/>
      <c r="CJ28" s="563"/>
      <c r="CK28" s="563"/>
      <c r="CL28" s="563"/>
      <c r="CM28" s="563"/>
      <c r="CN28" s="563"/>
      <c r="CO28" s="563"/>
      <c r="CP28" s="563"/>
      <c r="CQ28" s="563"/>
      <c r="CR28" s="563"/>
      <c r="CS28" s="563"/>
      <c r="CT28" s="563"/>
      <c r="CU28" s="563"/>
      <c r="CV28" s="563"/>
      <c r="CW28" s="563"/>
      <c r="CX28" s="563"/>
      <c r="CY28" s="563"/>
      <c r="CZ28" s="563"/>
      <c r="DA28" s="563"/>
      <c r="DB28" s="563"/>
      <c r="DC28" s="563"/>
      <c r="DD28" s="563"/>
      <c r="DE28" s="563"/>
      <c r="DF28" s="563"/>
      <c r="DG28" s="563"/>
      <c r="DH28" s="563"/>
      <c r="DI28" s="563"/>
      <c r="DJ28" s="563"/>
      <c r="DK28" s="563"/>
      <c r="DL28" s="563"/>
      <c r="DM28" s="563"/>
      <c r="DN28" s="563"/>
      <c r="DO28" s="563"/>
      <c r="DP28" s="563"/>
      <c r="DQ28" s="563"/>
      <c r="DR28" s="563"/>
      <c r="DS28" s="563"/>
      <c r="DT28" s="563"/>
      <c r="DU28" s="563"/>
      <c r="DV28" s="563"/>
      <c r="DW28" s="563"/>
      <c r="DX28" s="563"/>
      <c r="DY28" s="563"/>
      <c r="DZ28" s="563"/>
      <c r="EA28" s="563"/>
      <c r="EB28" s="563"/>
      <c r="EC28" s="563"/>
      <c r="ED28" s="563"/>
      <c r="EE28" s="563"/>
      <c r="EF28" s="563"/>
      <c r="EG28" s="563"/>
      <c r="EH28" s="563"/>
      <c r="EI28" s="563"/>
      <c r="EJ28" s="563"/>
      <c r="EK28" s="563"/>
      <c r="EL28" s="563"/>
      <c r="EM28" s="563"/>
      <c r="EN28" s="563"/>
      <c r="EO28" s="563"/>
      <c r="EP28" s="563"/>
      <c r="EQ28" s="563"/>
      <c r="ER28" s="563"/>
      <c r="ES28" s="563"/>
      <c r="ET28" s="563"/>
      <c r="EU28" s="563"/>
      <c r="EV28" s="563"/>
      <c r="EW28" s="563"/>
      <c r="EX28" s="563"/>
      <c r="EY28" s="563"/>
      <c r="EZ28" s="563"/>
      <c r="FA28" s="563"/>
      <c r="FB28" s="563"/>
      <c r="FC28" s="563"/>
      <c r="FD28" s="563"/>
      <c r="FE28" s="563"/>
      <c r="FF28" s="563"/>
      <c r="FG28" s="563"/>
      <c r="FH28" s="563"/>
      <c r="FI28" s="563"/>
      <c r="FJ28" s="563"/>
      <c r="FK28" s="563"/>
      <c r="FL28" s="563"/>
      <c r="FM28" s="563"/>
      <c r="FN28" s="563"/>
      <c r="FO28" s="563"/>
      <c r="FP28" s="563"/>
      <c r="FQ28" s="563"/>
      <c r="FR28" s="563"/>
      <c r="FS28" s="563"/>
      <c r="FT28" s="563"/>
      <c r="FU28" s="563"/>
      <c r="FV28" s="563"/>
      <c r="FW28" s="563"/>
      <c r="FX28" s="563"/>
      <c r="FY28" s="563"/>
      <c r="FZ28" s="563"/>
      <c r="GA28" s="563"/>
      <c r="GB28" s="563"/>
      <c r="GC28" s="563"/>
    </row>
    <row r="29" spans="1:185" s="565" customFormat="1" ht="25.5" customHeight="1">
      <c r="A29" s="791" t="s">
        <v>1287</v>
      </c>
      <c r="B29" s="769">
        <v>483.48710994437999</v>
      </c>
      <c r="C29" s="770">
        <v>467.58009010104996</v>
      </c>
      <c r="D29" s="770">
        <v>1218.0189897995801</v>
      </c>
      <c r="E29" s="770">
        <v>2072.7663954212303</v>
      </c>
      <c r="F29" s="770">
        <v>3782.1094752886602</v>
      </c>
      <c r="G29" s="770">
        <v>4132.9670893927196</v>
      </c>
      <c r="H29" s="770">
        <v>3954.8025518375998</v>
      </c>
      <c r="I29" s="771">
        <v>3668.7425644145701</v>
      </c>
      <c r="J29" s="805">
        <v>3888.7135369817902</v>
      </c>
      <c r="K29" s="793">
        <v>3616.09306473369</v>
      </c>
      <c r="L29" s="793">
        <v>3778.7457541069602</v>
      </c>
      <c r="M29" s="794">
        <v>4327.0666636906899</v>
      </c>
      <c r="N29" s="805">
        <v>4710.3221184489103</v>
      </c>
      <c r="O29" s="793">
        <v>4459.7965023726301</v>
      </c>
      <c r="P29" s="793">
        <v>4876.1749311716394</v>
      </c>
      <c r="Q29" s="794">
        <v>4806.0227121912803</v>
      </c>
      <c r="R29" s="561"/>
      <c r="S29" s="562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59"/>
      <c r="AH29" s="559"/>
      <c r="AI29" s="559"/>
      <c r="AJ29" s="559"/>
      <c r="AK29" s="559"/>
      <c r="AL29" s="559"/>
      <c r="AM29" s="559"/>
      <c r="AN29" s="559"/>
      <c r="AO29" s="559"/>
      <c r="AP29" s="559"/>
      <c r="AQ29" s="559"/>
      <c r="AR29" s="559"/>
      <c r="AS29" s="559"/>
      <c r="AT29" s="559"/>
      <c r="AU29" s="559"/>
      <c r="AV29" s="559"/>
      <c r="AW29" s="559"/>
      <c r="AX29" s="559"/>
      <c r="AY29" s="559"/>
      <c r="AZ29" s="559"/>
      <c r="BA29" s="559"/>
      <c r="BB29" s="559"/>
      <c r="BC29" s="559"/>
      <c r="BD29" s="559"/>
      <c r="BE29" s="559"/>
      <c r="BF29" s="559"/>
      <c r="BG29" s="559"/>
      <c r="BH29" s="559"/>
      <c r="BI29" s="559"/>
      <c r="BJ29" s="559"/>
      <c r="BK29" s="559"/>
      <c r="BL29" s="559"/>
      <c r="BM29" s="559"/>
      <c r="BN29" s="559"/>
      <c r="BO29" s="559"/>
      <c r="BP29" s="559"/>
      <c r="BQ29" s="559"/>
      <c r="BR29" s="559"/>
      <c r="BS29" s="559"/>
      <c r="BT29" s="559"/>
      <c r="BU29" s="559"/>
      <c r="BV29" s="559"/>
      <c r="BW29" s="559"/>
      <c r="BX29" s="559"/>
      <c r="BY29" s="559"/>
      <c r="BZ29" s="559"/>
      <c r="CA29" s="559"/>
      <c r="CB29" s="559"/>
      <c r="CC29" s="559"/>
      <c r="CD29" s="559"/>
      <c r="CE29" s="559"/>
      <c r="CF29" s="559"/>
      <c r="CG29" s="559"/>
      <c r="CH29" s="559"/>
      <c r="CI29" s="559"/>
      <c r="CJ29" s="559"/>
      <c r="CK29" s="559"/>
      <c r="CL29" s="559"/>
      <c r="CM29" s="559"/>
      <c r="CN29" s="559"/>
      <c r="CO29" s="559"/>
      <c r="CP29" s="559"/>
      <c r="CQ29" s="559"/>
      <c r="CR29" s="559"/>
      <c r="CS29" s="559"/>
      <c r="CT29" s="559"/>
      <c r="CU29" s="559"/>
      <c r="CV29" s="559"/>
      <c r="CW29" s="559"/>
      <c r="CX29" s="559"/>
      <c r="CY29" s="559"/>
      <c r="CZ29" s="559"/>
      <c r="DA29" s="559"/>
      <c r="DB29" s="559"/>
      <c r="DC29" s="559"/>
      <c r="DD29" s="559"/>
      <c r="DE29" s="559"/>
      <c r="DF29" s="559"/>
      <c r="DG29" s="559"/>
      <c r="DH29" s="559"/>
      <c r="DI29" s="559"/>
      <c r="DJ29" s="559"/>
      <c r="DK29" s="559"/>
      <c r="DL29" s="559"/>
      <c r="DM29" s="559"/>
      <c r="DN29" s="559"/>
      <c r="DO29" s="559"/>
      <c r="DP29" s="559"/>
      <c r="DQ29" s="559"/>
      <c r="DR29" s="559"/>
      <c r="DS29" s="559"/>
      <c r="DT29" s="559"/>
      <c r="DU29" s="559"/>
      <c r="DV29" s="559"/>
      <c r="DW29" s="559"/>
      <c r="DX29" s="559"/>
      <c r="DY29" s="559"/>
      <c r="DZ29" s="559"/>
      <c r="EA29" s="559"/>
      <c r="EB29" s="559"/>
      <c r="EC29" s="559"/>
      <c r="ED29" s="559"/>
      <c r="EE29" s="559"/>
      <c r="EF29" s="559"/>
      <c r="EG29" s="559"/>
      <c r="EH29" s="559"/>
      <c r="EI29" s="559"/>
      <c r="EJ29" s="559"/>
      <c r="EK29" s="559"/>
      <c r="EL29" s="559"/>
      <c r="EM29" s="559"/>
      <c r="EN29" s="559"/>
      <c r="EO29" s="559"/>
      <c r="EP29" s="559"/>
      <c r="EQ29" s="559"/>
      <c r="ER29" s="559"/>
      <c r="ES29" s="559"/>
      <c r="ET29" s="559"/>
      <c r="EU29" s="559"/>
      <c r="EV29" s="559"/>
      <c r="EW29" s="559"/>
      <c r="EX29" s="559"/>
      <c r="EY29" s="559"/>
      <c r="EZ29" s="559"/>
      <c r="FA29" s="559"/>
      <c r="FB29" s="559"/>
      <c r="FC29" s="559"/>
      <c r="FD29" s="559"/>
      <c r="FE29" s="559"/>
      <c r="FF29" s="559"/>
      <c r="FG29" s="559"/>
      <c r="FH29" s="559"/>
      <c r="FI29" s="559"/>
      <c r="FJ29" s="559"/>
      <c r="FK29" s="559"/>
      <c r="FL29" s="559"/>
      <c r="FM29" s="559"/>
      <c r="FN29" s="559"/>
      <c r="FO29" s="559"/>
      <c r="FP29" s="559"/>
      <c r="FQ29" s="559"/>
      <c r="FR29" s="559"/>
      <c r="FS29" s="559"/>
      <c r="FT29" s="559"/>
      <c r="FU29" s="559"/>
      <c r="FV29" s="559"/>
      <c r="FW29" s="559"/>
      <c r="FX29" s="559"/>
      <c r="FY29" s="559"/>
      <c r="FZ29" s="559"/>
      <c r="GA29" s="559"/>
      <c r="GB29" s="559"/>
      <c r="GC29" s="559"/>
    </row>
    <row r="30" spans="1:185" s="564" customFormat="1" ht="25.5" customHeight="1">
      <c r="A30" s="788" t="s">
        <v>1288</v>
      </c>
      <c r="B30" s="760">
        <v>84.070800431999999</v>
      </c>
      <c r="C30" s="761">
        <v>92.562991644999997</v>
      </c>
      <c r="D30" s="761">
        <v>771.73616715952994</v>
      </c>
      <c r="E30" s="761">
        <v>1339.7305483405501</v>
      </c>
      <c r="F30" s="761">
        <v>2283.4670324022404</v>
      </c>
      <c r="G30" s="761">
        <v>3580.8498424619697</v>
      </c>
      <c r="H30" s="761">
        <v>2827.6614790957501</v>
      </c>
      <c r="I30" s="762">
        <v>2934.18320291996</v>
      </c>
      <c r="J30" s="798">
        <v>2979.3902750808802</v>
      </c>
      <c r="K30" s="806">
        <v>2986.1599226861299</v>
      </c>
      <c r="L30" s="806">
        <v>3175.1268147284404</v>
      </c>
      <c r="M30" s="807">
        <v>3413.6230196344304</v>
      </c>
      <c r="N30" s="798">
        <v>3628.2309340542897</v>
      </c>
      <c r="O30" s="806">
        <v>3897.7509405852902</v>
      </c>
      <c r="P30" s="806">
        <v>4044.2220002148397</v>
      </c>
      <c r="Q30" s="807">
        <v>4276.8948121067897</v>
      </c>
      <c r="R30" s="561"/>
      <c r="S30" s="562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563"/>
      <c r="BQ30" s="563"/>
      <c r="BR30" s="563"/>
      <c r="BS30" s="563"/>
      <c r="BT30" s="563"/>
      <c r="BU30" s="563"/>
      <c r="BV30" s="563"/>
      <c r="BW30" s="563"/>
      <c r="BX30" s="563"/>
      <c r="BY30" s="563"/>
      <c r="BZ30" s="563"/>
      <c r="CA30" s="563"/>
      <c r="CB30" s="563"/>
      <c r="CC30" s="563"/>
      <c r="CD30" s="563"/>
      <c r="CE30" s="563"/>
      <c r="CF30" s="563"/>
      <c r="CG30" s="563"/>
      <c r="CH30" s="563"/>
      <c r="CI30" s="563"/>
      <c r="CJ30" s="563"/>
      <c r="CK30" s="563"/>
      <c r="CL30" s="563"/>
      <c r="CM30" s="563"/>
      <c r="CN30" s="563"/>
      <c r="CO30" s="563"/>
      <c r="CP30" s="563"/>
      <c r="CQ30" s="563"/>
      <c r="CR30" s="563"/>
      <c r="CS30" s="563"/>
      <c r="CT30" s="563"/>
      <c r="CU30" s="563"/>
      <c r="CV30" s="563"/>
      <c r="CW30" s="563"/>
      <c r="CX30" s="563"/>
      <c r="CY30" s="563"/>
      <c r="CZ30" s="563"/>
      <c r="DA30" s="563"/>
      <c r="DB30" s="563"/>
      <c r="DC30" s="563"/>
      <c r="DD30" s="563"/>
      <c r="DE30" s="563"/>
      <c r="DF30" s="563"/>
      <c r="DG30" s="563"/>
      <c r="DH30" s="563"/>
      <c r="DI30" s="563"/>
      <c r="DJ30" s="563"/>
      <c r="DK30" s="563"/>
      <c r="DL30" s="563"/>
      <c r="DM30" s="563"/>
      <c r="DN30" s="563"/>
      <c r="DO30" s="563"/>
      <c r="DP30" s="563"/>
      <c r="DQ30" s="563"/>
      <c r="DR30" s="563"/>
      <c r="DS30" s="563"/>
      <c r="DT30" s="563"/>
      <c r="DU30" s="563"/>
      <c r="DV30" s="563"/>
      <c r="DW30" s="563"/>
      <c r="DX30" s="563"/>
      <c r="DY30" s="563"/>
      <c r="DZ30" s="563"/>
      <c r="EA30" s="563"/>
      <c r="EB30" s="563"/>
      <c r="EC30" s="563"/>
      <c r="ED30" s="563"/>
      <c r="EE30" s="563"/>
      <c r="EF30" s="563"/>
      <c r="EG30" s="563"/>
      <c r="EH30" s="563"/>
      <c r="EI30" s="563"/>
      <c r="EJ30" s="563"/>
      <c r="EK30" s="563"/>
      <c r="EL30" s="563"/>
      <c r="EM30" s="563"/>
      <c r="EN30" s="563"/>
      <c r="EO30" s="563"/>
      <c r="EP30" s="563"/>
      <c r="EQ30" s="563"/>
      <c r="ER30" s="563"/>
      <c r="ES30" s="563"/>
      <c r="ET30" s="563"/>
      <c r="EU30" s="563"/>
      <c r="EV30" s="563"/>
      <c r="EW30" s="563"/>
      <c r="EX30" s="563"/>
      <c r="EY30" s="563"/>
      <c r="EZ30" s="563"/>
      <c r="FA30" s="563"/>
      <c r="FB30" s="563"/>
      <c r="FC30" s="563"/>
      <c r="FD30" s="563"/>
      <c r="FE30" s="563"/>
      <c r="FF30" s="563"/>
      <c r="FG30" s="563"/>
      <c r="FH30" s="563"/>
      <c r="FI30" s="563"/>
      <c r="FJ30" s="563"/>
      <c r="FK30" s="563"/>
      <c r="FL30" s="563"/>
      <c r="FM30" s="563"/>
      <c r="FN30" s="563"/>
      <c r="FO30" s="563"/>
      <c r="FP30" s="563"/>
      <c r="FQ30" s="563"/>
      <c r="FR30" s="563"/>
      <c r="FS30" s="563"/>
      <c r="FT30" s="563"/>
      <c r="FU30" s="563"/>
      <c r="FV30" s="563"/>
      <c r="FW30" s="563"/>
      <c r="FX30" s="563"/>
      <c r="FY30" s="563"/>
      <c r="FZ30" s="563"/>
      <c r="GA30" s="563"/>
      <c r="GB30" s="563"/>
      <c r="GC30" s="563"/>
    </row>
    <row r="31" spans="1:185" s="564" customFormat="1" ht="25.5" customHeight="1">
      <c r="A31" s="788" t="s">
        <v>1289</v>
      </c>
      <c r="B31" s="760">
        <v>0</v>
      </c>
      <c r="C31" s="761">
        <v>0</v>
      </c>
      <c r="D31" s="761">
        <v>0</v>
      </c>
      <c r="E31" s="761">
        <v>0</v>
      </c>
      <c r="F31" s="761">
        <v>0</v>
      </c>
      <c r="G31" s="761">
        <v>0</v>
      </c>
      <c r="H31" s="761">
        <v>0</v>
      </c>
      <c r="I31" s="762">
        <v>344.80341677740006</v>
      </c>
      <c r="J31" s="798">
        <v>349.80341677740006</v>
      </c>
      <c r="K31" s="796">
        <v>349.80341677740006</v>
      </c>
      <c r="L31" s="796">
        <v>349.80341677740006</v>
      </c>
      <c r="M31" s="797">
        <v>344.77053877438999</v>
      </c>
      <c r="N31" s="798">
        <v>349.77053877450004</v>
      </c>
      <c r="O31" s="796">
        <v>344.77053877438999</v>
      </c>
      <c r="P31" s="796">
        <v>344.80341677739</v>
      </c>
      <c r="Q31" s="797">
        <v>344.80341677739005</v>
      </c>
      <c r="R31" s="557"/>
      <c r="S31" s="562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563"/>
      <c r="AL31" s="563"/>
      <c r="AM31" s="563"/>
      <c r="AN31" s="563"/>
      <c r="AO31" s="563"/>
      <c r="AP31" s="563"/>
      <c r="AQ31" s="563"/>
      <c r="AR31" s="563"/>
      <c r="AS31" s="563"/>
      <c r="AT31" s="563"/>
      <c r="AU31" s="563"/>
      <c r="AV31" s="563"/>
      <c r="AW31" s="563"/>
      <c r="AX31" s="563"/>
      <c r="AY31" s="563"/>
      <c r="AZ31" s="563"/>
      <c r="BA31" s="563"/>
      <c r="BB31" s="563"/>
      <c r="BC31" s="563"/>
      <c r="BD31" s="563"/>
      <c r="BE31" s="563"/>
      <c r="BF31" s="563"/>
      <c r="BG31" s="563"/>
      <c r="BH31" s="563"/>
      <c r="BI31" s="563"/>
      <c r="BJ31" s="563"/>
      <c r="BK31" s="563"/>
      <c r="BL31" s="563"/>
      <c r="BM31" s="563"/>
      <c r="BN31" s="563"/>
      <c r="BO31" s="563"/>
      <c r="BP31" s="563"/>
      <c r="BQ31" s="563"/>
      <c r="BR31" s="563"/>
      <c r="BS31" s="563"/>
      <c r="BT31" s="563"/>
      <c r="BU31" s="563"/>
      <c r="BV31" s="563"/>
      <c r="BW31" s="563"/>
      <c r="BX31" s="563"/>
      <c r="BY31" s="563"/>
      <c r="BZ31" s="563"/>
      <c r="CA31" s="563"/>
      <c r="CB31" s="563"/>
      <c r="CC31" s="563"/>
      <c r="CD31" s="563"/>
      <c r="CE31" s="563"/>
      <c r="CF31" s="563"/>
      <c r="CG31" s="563"/>
      <c r="CH31" s="563"/>
      <c r="CI31" s="563"/>
      <c r="CJ31" s="563"/>
      <c r="CK31" s="563"/>
      <c r="CL31" s="563"/>
      <c r="CM31" s="563"/>
      <c r="CN31" s="563"/>
      <c r="CO31" s="563"/>
      <c r="CP31" s="563"/>
      <c r="CQ31" s="563"/>
      <c r="CR31" s="563"/>
      <c r="CS31" s="563"/>
      <c r="CT31" s="563"/>
      <c r="CU31" s="563"/>
      <c r="CV31" s="563"/>
      <c r="CW31" s="563"/>
      <c r="CX31" s="563"/>
      <c r="CY31" s="563"/>
      <c r="CZ31" s="563"/>
      <c r="DA31" s="563"/>
      <c r="DB31" s="563"/>
      <c r="DC31" s="563"/>
      <c r="DD31" s="563"/>
      <c r="DE31" s="563"/>
      <c r="DF31" s="563"/>
      <c r="DG31" s="563"/>
      <c r="DH31" s="563"/>
      <c r="DI31" s="563"/>
      <c r="DJ31" s="563"/>
      <c r="DK31" s="563"/>
      <c r="DL31" s="563"/>
      <c r="DM31" s="563"/>
      <c r="DN31" s="563"/>
      <c r="DO31" s="563"/>
      <c r="DP31" s="563"/>
      <c r="DQ31" s="563"/>
      <c r="DR31" s="563"/>
      <c r="DS31" s="563"/>
      <c r="DT31" s="563"/>
      <c r="DU31" s="563"/>
      <c r="DV31" s="563"/>
      <c r="DW31" s="563"/>
      <c r="DX31" s="563"/>
      <c r="DY31" s="563"/>
      <c r="DZ31" s="563"/>
      <c r="EA31" s="563"/>
      <c r="EB31" s="563"/>
      <c r="EC31" s="563"/>
      <c r="ED31" s="563"/>
      <c r="EE31" s="563"/>
      <c r="EF31" s="563"/>
      <c r="EG31" s="563"/>
      <c r="EH31" s="563"/>
      <c r="EI31" s="563"/>
      <c r="EJ31" s="563"/>
      <c r="EK31" s="563"/>
      <c r="EL31" s="563"/>
      <c r="EM31" s="563"/>
      <c r="EN31" s="563"/>
      <c r="EO31" s="563"/>
      <c r="EP31" s="563"/>
      <c r="EQ31" s="563"/>
      <c r="ER31" s="563"/>
      <c r="ES31" s="563"/>
      <c r="ET31" s="563"/>
      <c r="EU31" s="563"/>
      <c r="EV31" s="563"/>
      <c r="EW31" s="563"/>
      <c r="EX31" s="563"/>
      <c r="EY31" s="563"/>
      <c r="EZ31" s="563"/>
      <c r="FA31" s="563"/>
      <c r="FB31" s="563"/>
      <c r="FC31" s="563"/>
      <c r="FD31" s="563"/>
      <c r="FE31" s="563"/>
      <c r="FF31" s="563"/>
      <c r="FG31" s="563"/>
      <c r="FH31" s="563"/>
      <c r="FI31" s="563"/>
      <c r="FJ31" s="563"/>
      <c r="FK31" s="563"/>
      <c r="FL31" s="563"/>
      <c r="FM31" s="563"/>
      <c r="FN31" s="563"/>
      <c r="FO31" s="563"/>
      <c r="FP31" s="563"/>
      <c r="FQ31" s="563"/>
      <c r="FR31" s="563"/>
      <c r="FS31" s="563"/>
      <c r="FT31" s="563"/>
      <c r="FU31" s="563"/>
      <c r="FV31" s="563"/>
      <c r="FW31" s="563"/>
      <c r="FX31" s="563"/>
      <c r="FY31" s="563"/>
      <c r="FZ31" s="563"/>
      <c r="GA31" s="563"/>
      <c r="GB31" s="563"/>
      <c r="GC31" s="563"/>
    </row>
    <row r="32" spans="1:185" s="564" customFormat="1" ht="25.5" customHeight="1" thickBot="1">
      <c r="A32" s="792" t="s">
        <v>1290</v>
      </c>
      <c r="B32" s="772">
        <v>399.41630951238</v>
      </c>
      <c r="C32" s="773">
        <v>375.01709845604995</v>
      </c>
      <c r="D32" s="773">
        <v>446.28282264004997</v>
      </c>
      <c r="E32" s="773">
        <v>733.03584708068013</v>
      </c>
      <c r="F32" s="773">
        <v>1498.64244288642</v>
      </c>
      <c r="G32" s="773">
        <v>552.11724693074996</v>
      </c>
      <c r="H32" s="773">
        <v>1127.1410727418499</v>
      </c>
      <c r="I32" s="774">
        <v>389.75594471720996</v>
      </c>
      <c r="J32" s="810">
        <v>559.51984512350998</v>
      </c>
      <c r="K32" s="808">
        <v>280.12972527015995</v>
      </c>
      <c r="L32" s="808">
        <v>253.81552260111997</v>
      </c>
      <c r="M32" s="809">
        <v>568.67310528186999</v>
      </c>
      <c r="N32" s="810">
        <v>732.32064562011988</v>
      </c>
      <c r="O32" s="808">
        <v>217.27502301294999</v>
      </c>
      <c r="P32" s="808">
        <v>487.14951417941</v>
      </c>
      <c r="Q32" s="809">
        <v>184.3244833071</v>
      </c>
      <c r="R32" s="561"/>
      <c r="S32" s="562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3"/>
      <c r="AK32" s="563"/>
      <c r="AL32" s="563"/>
      <c r="AM32" s="563"/>
      <c r="AN32" s="563"/>
      <c r="AO32" s="563"/>
      <c r="AP32" s="563"/>
      <c r="AQ32" s="563"/>
      <c r="AR32" s="563"/>
      <c r="AS32" s="563"/>
      <c r="AT32" s="563"/>
      <c r="AU32" s="563"/>
      <c r="AV32" s="563"/>
      <c r="AW32" s="563"/>
      <c r="AX32" s="563"/>
      <c r="AY32" s="563"/>
      <c r="AZ32" s="563"/>
      <c r="BA32" s="563"/>
      <c r="BB32" s="563"/>
      <c r="BC32" s="563"/>
      <c r="BD32" s="563"/>
      <c r="BE32" s="563"/>
      <c r="BF32" s="563"/>
      <c r="BG32" s="563"/>
      <c r="BH32" s="563"/>
      <c r="BI32" s="563"/>
      <c r="BJ32" s="563"/>
      <c r="BK32" s="563"/>
      <c r="BL32" s="563"/>
      <c r="BM32" s="563"/>
      <c r="BN32" s="563"/>
      <c r="BO32" s="563"/>
      <c r="BP32" s="563"/>
      <c r="BQ32" s="563"/>
      <c r="BR32" s="563"/>
      <c r="BS32" s="563"/>
      <c r="BT32" s="563"/>
      <c r="BU32" s="563"/>
      <c r="BV32" s="563"/>
      <c r="BW32" s="563"/>
      <c r="BX32" s="563"/>
      <c r="BY32" s="563"/>
      <c r="BZ32" s="563"/>
      <c r="CA32" s="563"/>
      <c r="CB32" s="563"/>
      <c r="CC32" s="563"/>
      <c r="CD32" s="563"/>
      <c r="CE32" s="563"/>
      <c r="CF32" s="563"/>
      <c r="CG32" s="563"/>
      <c r="CH32" s="563"/>
      <c r="CI32" s="563"/>
      <c r="CJ32" s="563"/>
      <c r="CK32" s="563"/>
      <c r="CL32" s="563"/>
      <c r="CM32" s="563"/>
      <c r="CN32" s="563"/>
      <c r="CO32" s="563"/>
      <c r="CP32" s="563"/>
      <c r="CQ32" s="563"/>
      <c r="CR32" s="563"/>
      <c r="CS32" s="563"/>
      <c r="CT32" s="563"/>
      <c r="CU32" s="563"/>
      <c r="CV32" s="563"/>
      <c r="CW32" s="563"/>
      <c r="CX32" s="563"/>
      <c r="CY32" s="563"/>
      <c r="CZ32" s="563"/>
      <c r="DA32" s="563"/>
      <c r="DB32" s="563"/>
      <c r="DC32" s="563"/>
      <c r="DD32" s="563"/>
      <c r="DE32" s="563"/>
      <c r="DF32" s="563"/>
      <c r="DG32" s="563"/>
      <c r="DH32" s="563"/>
      <c r="DI32" s="563"/>
      <c r="DJ32" s="563"/>
      <c r="DK32" s="563"/>
      <c r="DL32" s="563"/>
      <c r="DM32" s="563"/>
      <c r="DN32" s="563"/>
      <c r="DO32" s="563"/>
      <c r="DP32" s="563"/>
      <c r="DQ32" s="563"/>
      <c r="DR32" s="563"/>
      <c r="DS32" s="563"/>
      <c r="DT32" s="563"/>
      <c r="DU32" s="563"/>
      <c r="DV32" s="563"/>
      <c r="DW32" s="563"/>
      <c r="DX32" s="563"/>
      <c r="DY32" s="563"/>
      <c r="DZ32" s="563"/>
      <c r="EA32" s="563"/>
      <c r="EB32" s="563"/>
      <c r="EC32" s="563"/>
      <c r="ED32" s="563"/>
      <c r="EE32" s="563"/>
      <c r="EF32" s="563"/>
      <c r="EG32" s="563"/>
      <c r="EH32" s="563"/>
      <c r="EI32" s="563"/>
      <c r="EJ32" s="563"/>
      <c r="EK32" s="563"/>
      <c r="EL32" s="563"/>
      <c r="EM32" s="563"/>
      <c r="EN32" s="563"/>
      <c r="EO32" s="563"/>
      <c r="EP32" s="563"/>
      <c r="EQ32" s="563"/>
      <c r="ER32" s="563"/>
      <c r="ES32" s="563"/>
      <c r="ET32" s="563"/>
      <c r="EU32" s="563"/>
      <c r="EV32" s="563"/>
      <c r="EW32" s="563"/>
      <c r="EX32" s="563"/>
      <c r="EY32" s="563"/>
      <c r="EZ32" s="563"/>
      <c r="FA32" s="563"/>
      <c r="FB32" s="563"/>
      <c r="FC32" s="563"/>
      <c r="FD32" s="563"/>
      <c r="FE32" s="563"/>
      <c r="FF32" s="563"/>
      <c r="FG32" s="563"/>
      <c r="FH32" s="563"/>
      <c r="FI32" s="563"/>
      <c r="FJ32" s="563"/>
      <c r="FK32" s="563"/>
      <c r="FL32" s="563"/>
      <c r="FM32" s="563"/>
      <c r="FN32" s="563"/>
      <c r="FO32" s="563"/>
      <c r="FP32" s="563"/>
      <c r="FQ32" s="563"/>
      <c r="FR32" s="563"/>
      <c r="FS32" s="563"/>
      <c r="FT32" s="563"/>
      <c r="FU32" s="563"/>
      <c r="FV32" s="563"/>
      <c r="FW32" s="563"/>
      <c r="FX32" s="563"/>
      <c r="FY32" s="563"/>
      <c r="FZ32" s="563"/>
      <c r="GA32" s="563"/>
      <c r="GB32" s="563"/>
      <c r="GC32" s="563"/>
    </row>
    <row r="33" spans="1:188" s="779" customFormat="1" ht="12.75">
      <c r="A33" s="775" t="s">
        <v>47</v>
      </c>
      <c r="B33" s="776"/>
      <c r="C33" s="776"/>
      <c r="D33" s="776"/>
      <c r="E33" s="776"/>
      <c r="F33" s="776"/>
      <c r="G33" s="776"/>
      <c r="H33" s="776"/>
      <c r="I33" s="776"/>
      <c r="J33" s="776"/>
      <c r="K33" s="776"/>
      <c r="L33" s="776"/>
      <c r="M33" s="776"/>
      <c r="N33" s="776"/>
      <c r="O33" s="776"/>
      <c r="P33" s="776"/>
      <c r="Q33" s="776"/>
      <c r="R33" s="777"/>
      <c r="S33" s="778"/>
      <c r="GD33" s="780"/>
      <c r="GE33" s="780"/>
      <c r="GF33" s="780"/>
    </row>
    <row r="34" spans="1:188" s="438" customFormat="1" ht="15">
      <c r="A34" s="775" t="s">
        <v>1461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GD34" s="439"/>
      <c r="GE34" s="439"/>
      <c r="GF34" s="439"/>
    </row>
  </sheetData>
  <mergeCells count="10">
    <mergeCell ref="H3:H4"/>
    <mergeCell ref="J3:M3"/>
    <mergeCell ref="N3:Q3"/>
    <mergeCell ref="B3:B4"/>
    <mergeCell ref="C3:C4"/>
    <mergeCell ref="D3:D4"/>
    <mergeCell ref="E3:E4"/>
    <mergeCell ref="F3:F4"/>
    <mergeCell ref="G3:G4"/>
    <mergeCell ref="I3:I4"/>
  </mergeCells>
  <hyperlinks>
    <hyperlink ref="A1" location="Menu!A1" display="Return to Menu"/>
  </hyperlinks>
  <pageMargins left="0.2" right="0.2" top="0.75" bottom="0.75" header="0.3" footer="0.3"/>
  <pageSetup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4"/>
  <sheetViews>
    <sheetView view="pageBreakPreview" zoomScale="70" zoomScaleNormal="75" zoomScaleSheetLayoutView="70" workbookViewId="0"/>
  </sheetViews>
  <sheetFormatPr defaultColWidth="11.85546875" defaultRowHeight="14.25"/>
  <cols>
    <col min="1" max="1" width="58.28515625" style="7" customWidth="1"/>
    <col min="2" max="15" width="17" style="7" customWidth="1"/>
    <col min="16" max="16" width="73.7109375" style="7" customWidth="1"/>
    <col min="17" max="30" width="17" style="7" customWidth="1"/>
    <col min="31" max="31" width="70.28515625" style="7" customWidth="1"/>
    <col min="32" max="36" width="25.28515625" style="7" customWidth="1"/>
    <col min="37" max="37" width="69.42578125" style="7" customWidth="1"/>
    <col min="38" max="48" width="15.28515625" style="7" customWidth="1"/>
    <col min="49" max="250" width="9.140625" style="7" customWidth="1"/>
    <col min="251" max="251" width="52.7109375" style="7" customWidth="1"/>
    <col min="252" max="16384" width="11.85546875" style="7"/>
  </cols>
  <sheetData>
    <row r="1" spans="1:48" ht="26.25">
      <c r="A1" s="390" t="s">
        <v>1123</v>
      </c>
    </row>
    <row r="2" spans="1:48" s="1635" customFormat="1" ht="19.5" customHeight="1" thickBot="1">
      <c r="A2" s="1243" t="s">
        <v>1464</v>
      </c>
      <c r="B2" s="568"/>
      <c r="C2" s="568"/>
      <c r="D2" s="568"/>
      <c r="E2" s="568"/>
      <c r="F2" s="867"/>
      <c r="G2" s="568"/>
      <c r="H2" s="568"/>
      <c r="I2" s="568"/>
      <c r="J2" s="568"/>
      <c r="K2" s="568"/>
      <c r="L2" s="568"/>
      <c r="M2" s="568"/>
      <c r="N2" s="568"/>
      <c r="O2" s="568"/>
      <c r="P2" s="1243" t="s">
        <v>1464</v>
      </c>
      <c r="Q2" s="568"/>
      <c r="R2" s="568"/>
      <c r="S2" s="568"/>
      <c r="T2" s="867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1243" t="s">
        <v>1465</v>
      </c>
      <c r="AF2" s="568"/>
      <c r="AG2" s="568"/>
      <c r="AH2" s="568"/>
      <c r="AI2" s="568"/>
      <c r="AJ2" s="568"/>
      <c r="AK2" s="1243" t="s">
        <v>1466</v>
      </c>
      <c r="AL2" s="568"/>
    </row>
    <row r="3" spans="1:48" s="1770" customFormat="1" ht="14.85" customHeight="1">
      <c r="A3" s="1867"/>
      <c r="B3" s="1868"/>
      <c r="C3" s="1868"/>
      <c r="D3" s="1868"/>
      <c r="E3" s="1868"/>
      <c r="F3" s="1868"/>
      <c r="G3" s="1868"/>
      <c r="H3" s="1869"/>
      <c r="I3" s="1869"/>
      <c r="J3" s="1869"/>
      <c r="K3" s="1869"/>
      <c r="L3" s="1869"/>
      <c r="M3" s="1869"/>
      <c r="N3" s="1869"/>
      <c r="O3" s="1870"/>
      <c r="P3" s="1867"/>
      <c r="Q3" s="1869"/>
      <c r="R3" s="1869"/>
      <c r="S3" s="1869"/>
      <c r="T3" s="1868"/>
      <c r="U3" s="1868"/>
      <c r="V3" s="1868"/>
      <c r="W3" s="1868"/>
      <c r="X3" s="1868"/>
      <c r="Y3" s="1868"/>
      <c r="Z3" s="1869"/>
      <c r="AA3" s="1739"/>
      <c r="AB3" s="1769"/>
      <c r="AC3" s="1739"/>
      <c r="AD3" s="1936"/>
      <c r="AE3" s="1871"/>
      <c r="AF3" s="1872"/>
      <c r="AG3" s="1738"/>
      <c r="AH3" s="1738"/>
      <c r="AI3" s="2279">
        <v>2012</v>
      </c>
      <c r="AJ3" s="2281">
        <v>2013</v>
      </c>
      <c r="AK3" s="1873"/>
      <c r="AL3" s="2283">
        <v>2014</v>
      </c>
      <c r="AM3" s="2283">
        <v>2015</v>
      </c>
      <c r="AN3" s="2277">
        <v>2016</v>
      </c>
      <c r="AO3" s="2275">
        <v>2017</v>
      </c>
      <c r="AP3" s="2275"/>
      <c r="AQ3" s="2275"/>
      <c r="AR3" s="2276"/>
      <c r="AS3" s="2274">
        <v>2018</v>
      </c>
      <c r="AT3" s="2275"/>
      <c r="AU3" s="2275"/>
      <c r="AV3" s="2276"/>
    </row>
    <row r="4" spans="1:48" s="1770" customFormat="1" ht="14.85" customHeight="1" thickBot="1">
      <c r="A4" s="1874" t="s">
        <v>459</v>
      </c>
      <c r="B4" s="1742">
        <v>1981</v>
      </c>
      <c r="C4" s="1742">
        <v>1982</v>
      </c>
      <c r="D4" s="1742">
        <v>1983</v>
      </c>
      <c r="E4" s="1742">
        <v>1984</v>
      </c>
      <c r="F4" s="1742">
        <v>1985</v>
      </c>
      <c r="G4" s="1742">
        <v>1986</v>
      </c>
      <c r="H4" s="1742">
        <v>1987</v>
      </c>
      <c r="I4" s="1742">
        <v>1988</v>
      </c>
      <c r="J4" s="1742">
        <v>1989</v>
      </c>
      <c r="K4" s="1742">
        <v>1990</v>
      </c>
      <c r="L4" s="1742">
        <v>1991</v>
      </c>
      <c r="M4" s="1875">
        <v>1992</v>
      </c>
      <c r="N4" s="1875">
        <v>1993</v>
      </c>
      <c r="O4" s="1876">
        <v>1994</v>
      </c>
      <c r="P4" s="1874" t="s">
        <v>459</v>
      </c>
      <c r="Q4" s="1875">
        <v>1995</v>
      </c>
      <c r="R4" s="1875">
        <v>1996</v>
      </c>
      <c r="S4" s="1875">
        <v>1997</v>
      </c>
      <c r="T4" s="1875">
        <v>1998</v>
      </c>
      <c r="U4" s="1742">
        <v>1999</v>
      </c>
      <c r="V4" s="1875">
        <v>2000</v>
      </c>
      <c r="W4" s="1742">
        <v>2001</v>
      </c>
      <c r="X4" s="1875">
        <v>2002</v>
      </c>
      <c r="Y4" s="1742">
        <v>2003</v>
      </c>
      <c r="Z4" s="1742">
        <v>2004</v>
      </c>
      <c r="AA4" s="1742">
        <v>2005</v>
      </c>
      <c r="AB4" s="1742">
        <v>2006</v>
      </c>
      <c r="AC4" s="1742">
        <v>2007</v>
      </c>
      <c r="AD4" s="1743">
        <v>2008</v>
      </c>
      <c r="AE4" s="1877" t="s">
        <v>459</v>
      </c>
      <c r="AF4" s="1878">
        <v>2009</v>
      </c>
      <c r="AG4" s="1742">
        <v>2010</v>
      </c>
      <c r="AH4" s="1742">
        <v>2011</v>
      </c>
      <c r="AI4" s="2280"/>
      <c r="AJ4" s="2282"/>
      <c r="AK4" s="1875" t="s">
        <v>459</v>
      </c>
      <c r="AL4" s="2284"/>
      <c r="AM4" s="2284">
        <v>2015</v>
      </c>
      <c r="AN4" s="2278" t="s">
        <v>1</v>
      </c>
      <c r="AO4" s="1879" t="s">
        <v>1</v>
      </c>
      <c r="AP4" s="1879" t="s">
        <v>2</v>
      </c>
      <c r="AQ4" s="1879" t="s">
        <v>3</v>
      </c>
      <c r="AR4" s="1880" t="s">
        <v>4</v>
      </c>
      <c r="AS4" s="1881" t="s">
        <v>1</v>
      </c>
      <c r="AT4" s="1879" t="s">
        <v>2</v>
      </c>
      <c r="AU4" s="1879" t="s">
        <v>3</v>
      </c>
      <c r="AV4" s="1880" t="s">
        <v>4</v>
      </c>
    </row>
    <row r="5" spans="1:48" s="76" customFormat="1" ht="17.25" customHeight="1">
      <c r="A5" s="1882" t="s">
        <v>460</v>
      </c>
      <c r="B5" s="1883">
        <v>1.3760999999999999</v>
      </c>
      <c r="C5" s="1883">
        <v>2.0019999999999998</v>
      </c>
      <c r="D5" s="1883">
        <v>1.2666999999999999</v>
      </c>
      <c r="E5" s="1883">
        <v>1.0321</v>
      </c>
      <c r="F5" s="1883">
        <v>0.80520000000000003</v>
      </c>
      <c r="G5" s="1883">
        <v>1.4884000000000002</v>
      </c>
      <c r="H5" s="1883">
        <v>2.1932</v>
      </c>
      <c r="I5" s="1883">
        <v>2.1520000000000001</v>
      </c>
      <c r="J5" s="1883">
        <v>2.0798000000000001</v>
      </c>
      <c r="K5" s="1883">
        <v>4.7668999999999997</v>
      </c>
      <c r="L5" s="1883">
        <v>13.736300000000002</v>
      </c>
      <c r="M5" s="1883">
        <v>27.142499999999998</v>
      </c>
      <c r="N5" s="1883">
        <v>40.229599999999998</v>
      </c>
      <c r="O5" s="1884">
        <v>47.1357</v>
      </c>
      <c r="P5" s="1882" t="s">
        <v>460</v>
      </c>
      <c r="Q5" s="1883">
        <v>54.064899999999994</v>
      </c>
      <c r="R5" s="1883">
        <v>62.686100000000003</v>
      </c>
      <c r="S5" s="1883">
        <v>64.580900000000014</v>
      </c>
      <c r="T5" s="1883">
        <v>62.664600000000007</v>
      </c>
      <c r="U5" s="1883">
        <v>118.5223</v>
      </c>
      <c r="V5" s="1883">
        <v>167.63039999999998</v>
      </c>
      <c r="W5" s="1883">
        <v>318.9862</v>
      </c>
      <c r="X5" s="1883">
        <v>321.49489999999997</v>
      </c>
      <c r="Y5" s="1883">
        <v>362.39989999999995</v>
      </c>
      <c r="Z5" s="1883">
        <v>364.19290300291732</v>
      </c>
      <c r="AA5" s="1883">
        <v>515.20730000000003</v>
      </c>
      <c r="AB5" s="1883">
        <v>670.46378479482007</v>
      </c>
      <c r="AC5" s="1883">
        <v>659.63132250236015</v>
      </c>
      <c r="AD5" s="1884">
        <v>910.67344901247009</v>
      </c>
      <c r="AE5" s="1885" t="s">
        <v>460</v>
      </c>
      <c r="AF5" s="1886">
        <v>521.79824655330992</v>
      </c>
      <c r="AG5" s="1887">
        <v>531.40488897250998</v>
      </c>
      <c r="AH5" s="1887">
        <v>1222.47317254475</v>
      </c>
      <c r="AI5" s="1888">
        <v>1847.2405240873502</v>
      </c>
      <c r="AJ5" s="1889">
        <v>3197.6256736280598</v>
      </c>
      <c r="AK5" s="1890" t="s">
        <v>460</v>
      </c>
      <c r="AL5" s="1891">
        <v>4466.6203996084487</v>
      </c>
      <c r="AM5" s="1892">
        <v>4460.1422514420701</v>
      </c>
      <c r="AN5" s="1893">
        <v>4257.4834190791389</v>
      </c>
      <c r="AO5" s="1894">
        <v>4237.2570486962304</v>
      </c>
      <c r="AP5" s="1894">
        <v>4251.0384543239197</v>
      </c>
      <c r="AQ5" s="1894">
        <v>4519.9059636010716</v>
      </c>
      <c r="AR5" s="1895">
        <v>4984.7649339111395</v>
      </c>
      <c r="AS5" s="1896">
        <v>5406.0628781867999</v>
      </c>
      <c r="AT5" s="1894">
        <v>5367.4675741773417</v>
      </c>
      <c r="AU5" s="1894">
        <v>5578.2197806775694</v>
      </c>
      <c r="AV5" s="1895">
        <v>5625.8908475693406</v>
      </c>
    </row>
    <row r="6" spans="1:48" s="76" customFormat="1" ht="17.25" customHeight="1">
      <c r="A6" s="1897" t="s">
        <v>461</v>
      </c>
      <c r="B6" s="1898">
        <v>0.48580000000000001</v>
      </c>
      <c r="C6" s="1898">
        <v>0.50639999999999996</v>
      </c>
      <c r="D6" s="1898">
        <v>0.45650000000000002</v>
      </c>
      <c r="E6" s="1898">
        <v>0.4637</v>
      </c>
      <c r="F6" s="1898">
        <v>0.46510000000000001</v>
      </c>
      <c r="G6" s="1898">
        <v>0.51839999999999997</v>
      </c>
      <c r="H6" s="1898">
        <v>0.55629999999999991</v>
      </c>
      <c r="I6" s="1898">
        <v>0.79689999999999994</v>
      </c>
      <c r="J6" s="1898">
        <v>0.96179999999999999</v>
      </c>
      <c r="K6" s="1898">
        <v>1.2614000000000001</v>
      </c>
      <c r="L6" s="1898">
        <v>2.2105999999999999</v>
      </c>
      <c r="M6" s="1898">
        <v>2.9463000000000004</v>
      </c>
      <c r="N6" s="1898">
        <v>4.7130000000000001</v>
      </c>
      <c r="O6" s="1899">
        <v>5.5472000000000001</v>
      </c>
      <c r="P6" s="1897" t="s">
        <v>461</v>
      </c>
      <c r="Q6" s="1898">
        <v>7.0525000000000002</v>
      </c>
      <c r="R6" s="1898">
        <v>9.883799999999999</v>
      </c>
      <c r="S6" s="1898">
        <v>14.120700000000001</v>
      </c>
      <c r="T6" s="1898">
        <v>15.5205</v>
      </c>
      <c r="U6" s="1898">
        <v>21.892199999999999</v>
      </c>
      <c r="V6" s="1898">
        <v>34.976099999999995</v>
      </c>
      <c r="W6" s="1898">
        <v>64.834800000000001</v>
      </c>
      <c r="X6" s="1898">
        <v>76.210700000000003</v>
      </c>
      <c r="Y6" s="1898">
        <v>90.099299999999999</v>
      </c>
      <c r="Z6" s="1898">
        <v>87.216499999999996</v>
      </c>
      <c r="AA6" s="1898">
        <v>79.156199999999998</v>
      </c>
      <c r="AB6" s="1898">
        <v>128.31056052487</v>
      </c>
      <c r="AC6" s="1898">
        <v>222.9072099018</v>
      </c>
      <c r="AD6" s="1899">
        <v>262.65896548791005</v>
      </c>
      <c r="AE6" s="1900" t="s">
        <v>841</v>
      </c>
      <c r="AF6" s="1901">
        <v>254.30548468057998</v>
      </c>
      <c r="AG6" s="1902">
        <v>295.83936021416002</v>
      </c>
      <c r="AH6" s="1902">
        <v>320.91108694292001</v>
      </c>
      <c r="AI6" s="1902">
        <v>330.17404692305001</v>
      </c>
      <c r="AJ6" s="1903">
        <v>328.80436923490004</v>
      </c>
      <c r="AK6" s="1904" t="s">
        <v>841</v>
      </c>
      <c r="AL6" s="1905">
        <v>360.58142144963</v>
      </c>
      <c r="AM6" s="1906">
        <v>401.84445667287997</v>
      </c>
      <c r="AN6" s="1907">
        <v>358.75613010320001</v>
      </c>
      <c r="AO6" s="1902">
        <v>320.45974496477004</v>
      </c>
      <c r="AP6" s="1902">
        <v>396.34313129833004</v>
      </c>
      <c r="AQ6" s="1902">
        <v>345.69992701792006</v>
      </c>
      <c r="AR6" s="1903">
        <v>374.56271074879999</v>
      </c>
      <c r="AS6" s="1901">
        <v>370.93100805056997</v>
      </c>
      <c r="AT6" s="1902">
        <v>380.76108621881008</v>
      </c>
      <c r="AU6" s="1902">
        <v>319.37746634517993</v>
      </c>
      <c r="AV6" s="1903">
        <v>411.36650442283002</v>
      </c>
    </row>
    <row r="7" spans="1:48" s="76" customFormat="1" ht="17.25" customHeight="1">
      <c r="A7" s="1897" t="s">
        <v>462</v>
      </c>
      <c r="B7" s="1898">
        <v>0.89029999999999998</v>
      </c>
      <c r="C7" s="1898">
        <v>1.4955999999999998</v>
      </c>
      <c r="D7" s="1898">
        <v>0.81020000000000003</v>
      </c>
      <c r="E7" s="1898">
        <v>0.56840000000000002</v>
      </c>
      <c r="F7" s="1898">
        <v>0.34010000000000001</v>
      </c>
      <c r="G7" s="1898">
        <v>0.97</v>
      </c>
      <c r="H7" s="1898">
        <v>1.6369</v>
      </c>
      <c r="I7" s="1898">
        <v>1.3551</v>
      </c>
      <c r="J7" s="1898">
        <v>1.1180000000000001</v>
      </c>
      <c r="K7" s="1898">
        <v>3.5055000000000001</v>
      </c>
      <c r="L7" s="1898">
        <v>11.525700000000001</v>
      </c>
      <c r="M7" s="1898">
        <v>24.196200000000001</v>
      </c>
      <c r="N7" s="1898">
        <v>35.516599999999997</v>
      </c>
      <c r="O7" s="1899">
        <v>41.588500000000003</v>
      </c>
      <c r="P7" s="1897" t="s">
        <v>462</v>
      </c>
      <c r="Q7" s="1898">
        <v>47.012399999999992</v>
      </c>
      <c r="R7" s="1898">
        <v>52.802300000000002</v>
      </c>
      <c r="S7" s="1898">
        <v>50.460200000000007</v>
      </c>
      <c r="T7" s="1898">
        <v>47.144100000000009</v>
      </c>
      <c r="U7" s="1898">
        <v>96.630099999999999</v>
      </c>
      <c r="V7" s="1898">
        <v>132.65429999999998</v>
      </c>
      <c r="W7" s="1898">
        <v>254.15140000000002</v>
      </c>
      <c r="X7" s="1898">
        <v>245.28419999999997</v>
      </c>
      <c r="Y7" s="1898">
        <v>272.30059999999997</v>
      </c>
      <c r="Z7" s="1898">
        <v>186.50730300291735</v>
      </c>
      <c r="AA7" s="1898">
        <v>120.39110000000001</v>
      </c>
      <c r="AB7" s="1898">
        <v>542.1532242699501</v>
      </c>
      <c r="AC7" s="1898">
        <v>436.72411260056009</v>
      </c>
      <c r="AD7" s="1899">
        <v>648.01448352455998</v>
      </c>
      <c r="AE7" s="1900" t="s">
        <v>842</v>
      </c>
      <c r="AF7" s="1901">
        <v>267.49276187273</v>
      </c>
      <c r="AG7" s="1902">
        <v>235.56552875835001</v>
      </c>
      <c r="AH7" s="1902">
        <v>901.56208560182995</v>
      </c>
      <c r="AI7" s="1902">
        <v>1517.0664771643001</v>
      </c>
      <c r="AJ7" s="1903">
        <v>2868.8213043931596</v>
      </c>
      <c r="AK7" s="1904" t="s">
        <v>842</v>
      </c>
      <c r="AL7" s="1905">
        <v>4106.0389781588192</v>
      </c>
      <c r="AM7" s="1906">
        <v>4058.2977947691897</v>
      </c>
      <c r="AN7" s="1908">
        <v>3898.7272889759392</v>
      </c>
      <c r="AO7" s="1909">
        <v>3916.79730373146</v>
      </c>
      <c r="AP7" s="1909">
        <v>3854.6953230255899</v>
      </c>
      <c r="AQ7" s="1909">
        <v>4174.2060365831503</v>
      </c>
      <c r="AR7" s="1903">
        <v>4610.2022231623396</v>
      </c>
      <c r="AS7" s="1910">
        <v>5035.1318701362297</v>
      </c>
      <c r="AT7" s="1909">
        <v>4986.7064879585305</v>
      </c>
      <c r="AU7" s="1909">
        <v>5258.8423143323889</v>
      </c>
      <c r="AV7" s="1903">
        <v>5214.5243431465105</v>
      </c>
    </row>
    <row r="8" spans="1:48" s="76" customFormat="1" ht="17.25" customHeight="1">
      <c r="A8" s="1897" t="s">
        <v>463</v>
      </c>
      <c r="B8" s="1898">
        <v>0</v>
      </c>
      <c r="C8" s="1898">
        <v>0</v>
      </c>
      <c r="D8" s="1898">
        <v>0</v>
      </c>
      <c r="E8" s="1898">
        <v>0</v>
      </c>
      <c r="F8" s="1898">
        <v>0</v>
      </c>
      <c r="G8" s="1898">
        <v>0</v>
      </c>
      <c r="H8" s="1898">
        <v>0</v>
      </c>
      <c r="I8" s="1898">
        <v>0</v>
      </c>
      <c r="J8" s="1898">
        <v>0</v>
      </c>
      <c r="K8" s="1898">
        <v>0</v>
      </c>
      <c r="L8" s="1898">
        <v>0</v>
      </c>
      <c r="M8" s="1898">
        <v>3.3495999999999997</v>
      </c>
      <c r="N8" s="1898">
        <v>6.7443999999999997</v>
      </c>
      <c r="O8" s="1899">
        <v>8.4131</v>
      </c>
      <c r="P8" s="1897" t="s">
        <v>463</v>
      </c>
      <c r="Q8" s="1898">
        <v>10.864100000000001</v>
      </c>
      <c r="R8" s="1898">
        <v>16.945599999999999</v>
      </c>
      <c r="S8" s="1898">
        <v>22.740299999999998</v>
      </c>
      <c r="T8" s="1898">
        <v>27.742999999999999</v>
      </c>
      <c r="U8" s="1898">
        <v>62.000800000000005</v>
      </c>
      <c r="V8" s="1898">
        <v>77.781899999999993</v>
      </c>
      <c r="W8" s="1898">
        <v>125.2578</v>
      </c>
      <c r="X8" s="1898">
        <v>139.70179999999999</v>
      </c>
      <c r="Y8" s="1898">
        <v>152.27549999999999</v>
      </c>
      <c r="Z8" s="1898">
        <v>157.96437139976436</v>
      </c>
      <c r="AA8" s="1898">
        <v>101.0973</v>
      </c>
      <c r="AB8" s="1898">
        <v>206.51357507514001</v>
      </c>
      <c r="AC8" s="1898">
        <v>148.09930735752999</v>
      </c>
      <c r="AD8" s="1899">
        <v>150.70680765209002</v>
      </c>
      <c r="AE8" s="1900" t="s">
        <v>843</v>
      </c>
      <c r="AF8" s="1901">
        <v>87.026346138139999</v>
      </c>
      <c r="AG8" s="1902">
        <v>95.645991251959998</v>
      </c>
      <c r="AH8" s="1902">
        <v>770.05249643271998</v>
      </c>
      <c r="AI8" s="1902">
        <v>1338.79970477861</v>
      </c>
      <c r="AJ8" s="1903">
        <v>2270.4423551058399</v>
      </c>
      <c r="AK8" s="1904" t="s">
        <v>843</v>
      </c>
      <c r="AL8" s="1905">
        <v>3578.5438244709494</v>
      </c>
      <c r="AM8" s="1906">
        <v>3085.9984087803095</v>
      </c>
      <c r="AN8" s="1907">
        <v>3439.9913348840191</v>
      </c>
      <c r="AO8" s="1902">
        <v>3429.2107504741698</v>
      </c>
      <c r="AP8" s="1902">
        <v>3441.9383217998197</v>
      </c>
      <c r="AQ8" s="1902">
        <v>3624.0553626056508</v>
      </c>
      <c r="AR8" s="1903">
        <v>3944.10242580566</v>
      </c>
      <c r="AS8" s="1901">
        <v>4140.4415480221396</v>
      </c>
      <c r="AT8" s="1902">
        <v>4398.974018383301</v>
      </c>
      <c r="AU8" s="1902">
        <v>4473.1469088420599</v>
      </c>
      <c r="AV8" s="1903">
        <v>4699.70181535958</v>
      </c>
    </row>
    <row r="9" spans="1:48" s="76" customFormat="1" ht="17.25" customHeight="1">
      <c r="A9" s="1897" t="s">
        <v>464</v>
      </c>
      <c r="B9" s="1898">
        <v>0.89029999999999998</v>
      </c>
      <c r="C9" s="1898">
        <v>1.4955999999999998</v>
      </c>
      <c r="D9" s="1898">
        <v>0.81020000000000003</v>
      </c>
      <c r="E9" s="1898">
        <v>0.56840000000000002</v>
      </c>
      <c r="F9" s="1898">
        <v>0.34010000000000001</v>
      </c>
      <c r="G9" s="1898">
        <v>0.97</v>
      </c>
      <c r="H9" s="1898">
        <v>1.6369</v>
      </c>
      <c r="I9" s="1898">
        <v>1.3551</v>
      </c>
      <c r="J9" s="1898">
        <v>1.1180000000000001</v>
      </c>
      <c r="K9" s="1898">
        <v>2.4739</v>
      </c>
      <c r="L9" s="1898">
        <v>4.9626999999999999</v>
      </c>
      <c r="M9" s="1898">
        <v>6.1289999999999996</v>
      </c>
      <c r="N9" s="1898">
        <v>3.4569000000000001</v>
      </c>
      <c r="O9" s="1899">
        <v>11.455500000000001</v>
      </c>
      <c r="P9" s="1897" t="s">
        <v>464</v>
      </c>
      <c r="Q9" s="1898">
        <v>6.8361999999999998</v>
      </c>
      <c r="R9" s="1898">
        <v>9.8832000000000004</v>
      </c>
      <c r="S9" s="1898">
        <v>15.313499999999999</v>
      </c>
      <c r="T9" s="1898">
        <v>19.061799999999998</v>
      </c>
      <c r="U9" s="1898">
        <v>34.624199999999995</v>
      </c>
      <c r="V9" s="1898">
        <v>54.872399999999999</v>
      </c>
      <c r="W9" s="1898">
        <v>94.358899999999991</v>
      </c>
      <c r="X9" s="1898">
        <v>105.31960000000001</v>
      </c>
      <c r="Y9" s="1898">
        <v>120.02510000000001</v>
      </c>
      <c r="Z9" s="1898">
        <v>28.542931603153001</v>
      </c>
      <c r="AA9" s="1898">
        <v>19.293800000000001</v>
      </c>
      <c r="AB9" s="1898">
        <v>307.50806700081</v>
      </c>
      <c r="AC9" s="1898">
        <v>253.97631604167</v>
      </c>
      <c r="AD9" s="1899">
        <v>453.80878007727</v>
      </c>
      <c r="AE9" s="1900" t="s">
        <v>844</v>
      </c>
      <c r="AF9" s="1901">
        <v>180.46641573459002</v>
      </c>
      <c r="AG9" s="1902">
        <v>139.91953750639001</v>
      </c>
      <c r="AH9" s="1902">
        <v>131.50958916911</v>
      </c>
      <c r="AI9" s="1902">
        <v>178.26677238569002</v>
      </c>
      <c r="AJ9" s="1903">
        <v>598.37894928731987</v>
      </c>
      <c r="AK9" s="1904" t="s">
        <v>844</v>
      </c>
      <c r="AL9" s="1905">
        <v>496.34027108336994</v>
      </c>
      <c r="AM9" s="1906">
        <v>935.91164610334022</v>
      </c>
      <c r="AN9" s="1907">
        <v>313.00836480759006</v>
      </c>
      <c r="AO9" s="1902">
        <v>370.19547758978001</v>
      </c>
      <c r="AP9" s="1902">
        <v>294.33629815665006</v>
      </c>
      <c r="AQ9" s="1902">
        <v>378.27075193824999</v>
      </c>
      <c r="AR9" s="1903">
        <v>485.27850182861994</v>
      </c>
      <c r="AS9" s="1901">
        <v>702.73967134428005</v>
      </c>
      <c r="AT9" s="1902">
        <v>403.28747532419999</v>
      </c>
      <c r="AU9" s="1902">
        <v>597.44318847651994</v>
      </c>
      <c r="AV9" s="1903">
        <v>327.65016973834997</v>
      </c>
    </row>
    <row r="10" spans="1:48" s="76" customFormat="1" ht="17.25" customHeight="1">
      <c r="A10" s="1897" t="s">
        <v>465</v>
      </c>
      <c r="B10" s="1898">
        <v>0</v>
      </c>
      <c r="C10" s="1898">
        <v>0</v>
      </c>
      <c r="D10" s="1898">
        <v>0</v>
      </c>
      <c r="E10" s="1898">
        <v>0</v>
      </c>
      <c r="F10" s="1898">
        <v>0</v>
      </c>
      <c r="G10" s="1898">
        <v>0</v>
      </c>
      <c r="H10" s="1898">
        <v>0</v>
      </c>
      <c r="I10" s="1898">
        <v>0</v>
      </c>
      <c r="J10" s="1898">
        <v>0</v>
      </c>
      <c r="K10" s="1898">
        <v>1.0315999999999999</v>
      </c>
      <c r="L10" s="1898">
        <v>6.5629999999999997</v>
      </c>
      <c r="M10" s="1898">
        <v>14.717600000000001</v>
      </c>
      <c r="N10" s="1898">
        <v>25.315300000000001</v>
      </c>
      <c r="O10" s="1899">
        <v>21.719900000000003</v>
      </c>
      <c r="P10" s="1897" t="s">
        <v>465</v>
      </c>
      <c r="Q10" s="1898">
        <v>29.312099999999997</v>
      </c>
      <c r="R10" s="1898">
        <v>25.973500000000001</v>
      </c>
      <c r="S10" s="1898">
        <v>12.4064</v>
      </c>
      <c r="T10" s="1898">
        <v>0.33929999999999999</v>
      </c>
      <c r="U10" s="1898">
        <v>5.0999999999999995E-3</v>
      </c>
      <c r="V10" s="1898">
        <v>0</v>
      </c>
      <c r="W10" s="1898">
        <v>0</v>
      </c>
      <c r="X10" s="1898">
        <v>0</v>
      </c>
      <c r="Y10" s="1898">
        <v>0</v>
      </c>
      <c r="Z10" s="1898">
        <v>0</v>
      </c>
      <c r="AA10" s="1898">
        <v>0</v>
      </c>
      <c r="AB10" s="1898">
        <v>0</v>
      </c>
      <c r="AC10" s="1898">
        <v>7.483779695</v>
      </c>
      <c r="AD10" s="1899">
        <v>3.3792387220000002</v>
      </c>
      <c r="AE10" s="1885" t="s">
        <v>845</v>
      </c>
      <c r="AF10" s="1886">
        <v>188.46620332627009</v>
      </c>
      <c r="AG10" s="1887">
        <v>262.31623451600012</v>
      </c>
      <c r="AH10" s="1887">
        <v>598.46308621022013</v>
      </c>
      <c r="AI10" s="1887">
        <v>1693.5501936759399</v>
      </c>
      <c r="AJ10" s="1889">
        <v>912.71812227053999</v>
      </c>
      <c r="AK10" s="1904" t="s">
        <v>993</v>
      </c>
      <c r="AL10" s="1905">
        <v>31.154882604499999</v>
      </c>
      <c r="AM10" s="1906">
        <v>36.38773988554</v>
      </c>
      <c r="AN10" s="1907">
        <v>145.72758928433001</v>
      </c>
      <c r="AO10" s="1902">
        <v>117.39107566750999</v>
      </c>
      <c r="AP10" s="1902">
        <v>118.42070306911999</v>
      </c>
      <c r="AQ10" s="1902">
        <v>171.87992203925</v>
      </c>
      <c r="AR10" s="1903">
        <v>180.82129552806001</v>
      </c>
      <c r="AS10" s="1901">
        <v>191.95065076980998</v>
      </c>
      <c r="AT10" s="1902">
        <v>184.44499425103001</v>
      </c>
      <c r="AU10" s="1902">
        <v>188.25221701381003</v>
      </c>
      <c r="AV10" s="1903">
        <v>187.17235804858001</v>
      </c>
    </row>
    <row r="11" spans="1:48" s="1913" customFormat="1" ht="17.25" customHeight="1">
      <c r="A11" s="1911"/>
      <c r="B11" s="1898"/>
      <c r="C11" s="1898"/>
      <c r="D11" s="1898"/>
      <c r="E11" s="1898"/>
      <c r="F11" s="1898"/>
      <c r="G11" s="1898"/>
      <c r="H11" s="1898"/>
      <c r="I11" s="1898"/>
      <c r="J11" s="1898"/>
      <c r="K11" s="1898"/>
      <c r="L11" s="1898"/>
      <c r="M11" s="1898"/>
      <c r="N11" s="1898"/>
      <c r="O11" s="1899"/>
      <c r="P11" s="1912" t="s">
        <v>812</v>
      </c>
      <c r="Q11" s="1898">
        <v>0</v>
      </c>
      <c r="R11" s="1898">
        <v>0</v>
      </c>
      <c r="S11" s="1898">
        <v>0</v>
      </c>
      <c r="T11" s="1898">
        <v>0</v>
      </c>
      <c r="U11" s="1898">
        <v>0</v>
      </c>
      <c r="V11" s="1898">
        <v>0</v>
      </c>
      <c r="W11" s="1898">
        <v>34.534699999999994</v>
      </c>
      <c r="X11" s="1898">
        <v>0.26280000000000003</v>
      </c>
      <c r="Y11" s="1898">
        <v>0</v>
      </c>
      <c r="Z11" s="1898">
        <v>0</v>
      </c>
      <c r="AA11" s="1898">
        <v>0</v>
      </c>
      <c r="AB11" s="1898">
        <v>10.605934800000002</v>
      </c>
      <c r="AC11" s="1898">
        <v>5.61253829209</v>
      </c>
      <c r="AD11" s="1899">
        <v>6.2284974100000005E-3</v>
      </c>
      <c r="AE11" s="1900" t="s">
        <v>846</v>
      </c>
      <c r="AF11" s="1901">
        <v>42</v>
      </c>
      <c r="AG11" s="1902">
        <v>1.23152081864</v>
      </c>
      <c r="AH11" s="1902">
        <v>0</v>
      </c>
      <c r="AI11" s="1902">
        <v>0</v>
      </c>
      <c r="AJ11" s="1903">
        <v>0</v>
      </c>
      <c r="AK11" s="1904"/>
      <c r="AL11" s="1905"/>
      <c r="AM11" s="1906"/>
      <c r="AN11" s="1907"/>
      <c r="AO11" s="1902"/>
      <c r="AP11" s="1902"/>
      <c r="AQ11" s="1902"/>
      <c r="AR11" s="1903"/>
      <c r="AS11" s="1901"/>
      <c r="AT11" s="1902"/>
      <c r="AU11" s="1902"/>
      <c r="AV11" s="1903"/>
    </row>
    <row r="12" spans="1:48" s="76" customFormat="1" ht="17.25" customHeight="1">
      <c r="A12" s="1897" t="s">
        <v>813</v>
      </c>
      <c r="B12" s="1898">
        <v>0</v>
      </c>
      <c r="C12" s="1898">
        <v>0</v>
      </c>
      <c r="D12" s="1898">
        <v>0</v>
      </c>
      <c r="E12" s="1898">
        <v>0</v>
      </c>
      <c r="F12" s="1898">
        <v>0</v>
      </c>
      <c r="G12" s="1898">
        <v>0</v>
      </c>
      <c r="H12" s="1898">
        <v>0</v>
      </c>
      <c r="I12" s="1898">
        <v>0</v>
      </c>
      <c r="J12" s="1898">
        <v>0</v>
      </c>
      <c r="K12" s="1898">
        <v>0</v>
      </c>
      <c r="L12" s="1898">
        <v>0</v>
      </c>
      <c r="M12" s="1898">
        <v>0</v>
      </c>
      <c r="N12" s="1898">
        <v>0</v>
      </c>
      <c r="O12" s="1899">
        <v>0</v>
      </c>
      <c r="P12" s="1897" t="s">
        <v>813</v>
      </c>
      <c r="Q12" s="1898">
        <v>0</v>
      </c>
      <c r="R12" s="1898">
        <v>0</v>
      </c>
      <c r="S12" s="1898">
        <v>0</v>
      </c>
      <c r="T12" s="1898">
        <v>0</v>
      </c>
      <c r="U12" s="1898">
        <v>0</v>
      </c>
      <c r="V12" s="1898">
        <v>0</v>
      </c>
      <c r="W12" s="1898">
        <v>0</v>
      </c>
      <c r="X12" s="1898">
        <v>0</v>
      </c>
      <c r="Y12" s="1898">
        <v>0</v>
      </c>
      <c r="Z12" s="1898">
        <v>-90.469100000000012</v>
      </c>
      <c r="AA12" s="1898">
        <v>-315.66000000000003</v>
      </c>
      <c r="AB12" s="1898">
        <v>17.525647394</v>
      </c>
      <c r="AC12" s="1898">
        <v>21.55217121427</v>
      </c>
      <c r="AD12" s="1899">
        <v>40.113428575790003</v>
      </c>
      <c r="AE12" s="1914" t="s">
        <v>847</v>
      </c>
      <c r="AF12" s="1901">
        <v>54.400035121270108</v>
      </c>
      <c r="AG12" s="1902">
        <v>209.8990357512501</v>
      </c>
      <c r="AH12" s="1902">
        <v>533.97606810499008</v>
      </c>
      <c r="AI12" s="1902">
        <v>1631.5809792401299</v>
      </c>
      <c r="AJ12" s="1903">
        <v>529.43284771569006</v>
      </c>
      <c r="AK12" s="1890" t="s">
        <v>845</v>
      </c>
      <c r="AL12" s="1891">
        <v>476.08171218128001</v>
      </c>
      <c r="AM12" s="1915">
        <v>623.98698383903002</v>
      </c>
      <c r="AN12" s="1916">
        <v>733.9749326929699</v>
      </c>
      <c r="AO12" s="1887">
        <v>770.0227652407101</v>
      </c>
      <c r="AP12" s="1887">
        <v>800.91348542430001</v>
      </c>
      <c r="AQ12" s="1887">
        <v>709.55410227817003</v>
      </c>
      <c r="AR12" s="1889">
        <v>2525.9984195144898</v>
      </c>
      <c r="AS12" s="1886">
        <v>3324.0896426642298</v>
      </c>
      <c r="AT12" s="1887">
        <v>3681.2009025938401</v>
      </c>
      <c r="AU12" s="1887">
        <v>3585.1483312031901</v>
      </c>
      <c r="AV12" s="1889">
        <v>3917.6804234966594</v>
      </c>
    </row>
    <row r="13" spans="1:48" s="76" customFormat="1" ht="17.25" customHeight="1">
      <c r="A13" s="1897"/>
      <c r="B13" s="1898"/>
      <c r="C13" s="1898"/>
      <c r="D13" s="1898"/>
      <c r="E13" s="1898"/>
      <c r="F13" s="1898"/>
      <c r="G13" s="1898"/>
      <c r="H13" s="1898"/>
      <c r="I13" s="1898"/>
      <c r="J13" s="1898"/>
      <c r="K13" s="1898"/>
      <c r="L13" s="1898"/>
      <c r="M13" s="1898"/>
      <c r="N13" s="1898"/>
      <c r="O13" s="1899"/>
      <c r="P13" s="1897"/>
      <c r="Q13" s="1898"/>
      <c r="R13" s="1898"/>
      <c r="S13" s="1898"/>
      <c r="T13" s="1898"/>
      <c r="U13" s="1898"/>
      <c r="V13" s="1898"/>
      <c r="W13" s="1898"/>
      <c r="X13" s="1898"/>
      <c r="Y13" s="1898"/>
      <c r="Z13" s="1898"/>
      <c r="AA13" s="1898"/>
      <c r="AB13" s="1898"/>
      <c r="AC13" s="1898"/>
      <c r="AD13" s="1899"/>
      <c r="AE13" s="1914" t="s">
        <v>848</v>
      </c>
      <c r="AF13" s="1901">
        <v>92.066168204999997</v>
      </c>
      <c r="AG13" s="1902">
        <v>51.185677946110005</v>
      </c>
      <c r="AH13" s="1902">
        <v>64.487018105230007</v>
      </c>
      <c r="AI13" s="1902">
        <v>61.969214435809995</v>
      </c>
      <c r="AJ13" s="1903">
        <v>383.28527455484993</v>
      </c>
      <c r="AK13" s="1904" t="s">
        <v>994</v>
      </c>
      <c r="AL13" s="1905">
        <v>0</v>
      </c>
      <c r="AM13" s="1906">
        <v>0</v>
      </c>
      <c r="AN13" s="1907">
        <v>0</v>
      </c>
      <c r="AO13" s="1902">
        <v>0</v>
      </c>
      <c r="AP13" s="1902">
        <v>0</v>
      </c>
      <c r="AQ13" s="1902">
        <v>0</v>
      </c>
      <c r="AR13" s="1903">
        <v>0</v>
      </c>
      <c r="AS13" s="1901">
        <v>0</v>
      </c>
      <c r="AT13" s="1902">
        <v>0</v>
      </c>
      <c r="AU13" s="1902">
        <v>0</v>
      </c>
      <c r="AV13" s="1903">
        <v>0</v>
      </c>
    </row>
    <row r="14" spans="1:48" s="76" customFormat="1" ht="17.25" customHeight="1">
      <c r="A14" s="1882" t="s">
        <v>466</v>
      </c>
      <c r="B14" s="1883">
        <v>0.25919999999999999</v>
      </c>
      <c r="C14" s="1883">
        <v>0.24640000000000001</v>
      </c>
      <c r="D14" s="1883">
        <v>0.34350000000000003</v>
      </c>
      <c r="E14" s="1883">
        <v>0.41249999999999998</v>
      </c>
      <c r="F14" s="1883">
        <v>0.41450000000000004</v>
      </c>
      <c r="G14" s="1883">
        <v>2.2322999999999995</v>
      </c>
      <c r="H14" s="1883">
        <v>2.9934000000000003</v>
      </c>
      <c r="I14" s="1883">
        <v>4.8071999999999999</v>
      </c>
      <c r="J14" s="1883">
        <v>7.4614999999999991</v>
      </c>
      <c r="K14" s="1883">
        <v>6.5502000000000002</v>
      </c>
      <c r="L14" s="1883">
        <v>10.369699999999998</v>
      </c>
      <c r="M14" s="1883">
        <v>19.385999999999999</v>
      </c>
      <c r="N14" s="1883">
        <v>24.892600000000002</v>
      </c>
      <c r="O14" s="1884">
        <v>17.864699999999999</v>
      </c>
      <c r="P14" s="1882" t="s">
        <v>466</v>
      </c>
      <c r="Q14" s="1883">
        <v>57.257799999999996</v>
      </c>
      <c r="R14" s="1883">
        <v>47.604999999999997</v>
      </c>
      <c r="S14" s="1883">
        <v>53.334499999999991</v>
      </c>
      <c r="T14" s="1883">
        <v>75.141499999999994</v>
      </c>
      <c r="U14" s="1883">
        <v>135.22320000000002</v>
      </c>
      <c r="V14" s="1883">
        <v>194.58539999999999</v>
      </c>
      <c r="W14" s="1883">
        <v>305.02850000000001</v>
      </c>
      <c r="X14" s="1883">
        <v>398.21</v>
      </c>
      <c r="Y14" s="1883">
        <v>437.65859999999998</v>
      </c>
      <c r="Z14" s="1883">
        <v>481.2955</v>
      </c>
      <c r="AA14" s="1883">
        <v>463.23869999999999</v>
      </c>
      <c r="AB14" s="1883">
        <v>1358.2761219530601</v>
      </c>
      <c r="AC14" s="1883">
        <v>930.74802931451006</v>
      </c>
      <c r="AD14" s="1884">
        <v>1506.8459077412297</v>
      </c>
      <c r="AE14" s="1914"/>
      <c r="AF14" s="1901"/>
      <c r="AG14" s="1902"/>
      <c r="AH14" s="1902"/>
      <c r="AI14" s="1902"/>
      <c r="AJ14" s="1903"/>
      <c r="AK14" s="1904" t="s">
        <v>995</v>
      </c>
      <c r="AL14" s="1905">
        <v>476.08171218128001</v>
      </c>
      <c r="AM14" s="1906">
        <v>623.98698383903002</v>
      </c>
      <c r="AN14" s="1908">
        <v>733.9749326929699</v>
      </c>
      <c r="AO14" s="1909">
        <v>770.0227652407101</v>
      </c>
      <c r="AP14" s="1909">
        <v>800.91348542430001</v>
      </c>
      <c r="AQ14" s="1909">
        <v>709.55410227817003</v>
      </c>
      <c r="AR14" s="1903">
        <v>2525.9984195144898</v>
      </c>
      <c r="AS14" s="1910">
        <v>3324.0896426642298</v>
      </c>
      <c r="AT14" s="1909">
        <v>3681.2009025938401</v>
      </c>
      <c r="AU14" s="1909">
        <v>3585.1483312031901</v>
      </c>
      <c r="AV14" s="1903">
        <v>3917.6804234966594</v>
      </c>
    </row>
    <row r="15" spans="1:48" s="76" customFormat="1" ht="17.25" customHeight="1">
      <c r="A15" s="1897" t="s">
        <v>467</v>
      </c>
      <c r="B15" s="1883">
        <v>0.25569999999999998</v>
      </c>
      <c r="C15" s="1883">
        <v>0.24249999999999999</v>
      </c>
      <c r="D15" s="1883">
        <v>0.3397</v>
      </c>
      <c r="E15" s="1883">
        <v>0.40329999999999999</v>
      </c>
      <c r="F15" s="1883">
        <v>0.40970000000000006</v>
      </c>
      <c r="G15" s="1883">
        <v>1.6251</v>
      </c>
      <c r="H15" s="1883">
        <v>2.9907000000000004</v>
      </c>
      <c r="I15" s="1883">
        <v>4.8064999999999998</v>
      </c>
      <c r="J15" s="1883">
        <v>7.4320999999999993</v>
      </c>
      <c r="K15" s="1883">
        <v>6.5502000000000002</v>
      </c>
      <c r="L15" s="1883">
        <v>10.369699999999998</v>
      </c>
      <c r="M15" s="1883">
        <v>19.385999999999999</v>
      </c>
      <c r="N15" s="1883">
        <v>24.8782</v>
      </c>
      <c r="O15" s="1884">
        <v>17.845299999999998</v>
      </c>
      <c r="P15" s="1897" t="s">
        <v>467</v>
      </c>
      <c r="Q15" s="1883">
        <v>57.257799999999996</v>
      </c>
      <c r="R15" s="1883">
        <v>47.604999999999997</v>
      </c>
      <c r="S15" s="1883">
        <v>53.330299999999994</v>
      </c>
      <c r="T15" s="1883">
        <v>75.138899999999992</v>
      </c>
      <c r="U15" s="1883">
        <v>135.21270000000001</v>
      </c>
      <c r="V15" s="1883">
        <v>194.5728</v>
      </c>
      <c r="W15" s="1883">
        <v>305.01779999999997</v>
      </c>
      <c r="X15" s="1883">
        <v>398.20120000000003</v>
      </c>
      <c r="Y15" s="1883">
        <v>437.65159999999997</v>
      </c>
      <c r="Z15" s="1883">
        <v>481.29059999999998</v>
      </c>
      <c r="AA15" s="1883">
        <v>463.22290000000004</v>
      </c>
      <c r="AB15" s="1883">
        <v>1358.2706159530601</v>
      </c>
      <c r="AC15" s="1883">
        <v>930.74265466651002</v>
      </c>
      <c r="AD15" s="1884">
        <v>1506.8459077412297</v>
      </c>
      <c r="AE15" s="1885" t="s">
        <v>466</v>
      </c>
      <c r="AF15" s="1886">
        <v>1265.6434158166799</v>
      </c>
      <c r="AG15" s="1887">
        <v>1296.3568797918599</v>
      </c>
      <c r="AH15" s="1887">
        <v>1702.5134802470102</v>
      </c>
      <c r="AI15" s="1887">
        <v>2005.45304411547</v>
      </c>
      <c r="AJ15" s="1889">
        <v>2103.2769824342099</v>
      </c>
      <c r="AK15" s="1904" t="s">
        <v>848</v>
      </c>
      <c r="AL15" s="1905">
        <v>0</v>
      </c>
      <c r="AM15" s="1906">
        <v>0</v>
      </c>
      <c r="AN15" s="1908">
        <v>0</v>
      </c>
      <c r="AO15" s="1909">
        <v>0</v>
      </c>
      <c r="AP15" s="1909">
        <v>0</v>
      </c>
      <c r="AQ15" s="1909">
        <v>0</v>
      </c>
      <c r="AR15" s="1903">
        <v>0</v>
      </c>
      <c r="AS15" s="1910">
        <v>0</v>
      </c>
      <c r="AT15" s="1909">
        <v>0</v>
      </c>
      <c r="AU15" s="1909">
        <v>0</v>
      </c>
      <c r="AV15" s="1903">
        <v>0</v>
      </c>
    </row>
    <row r="16" spans="1:48" s="76" customFormat="1" ht="17.25" customHeight="1">
      <c r="A16" s="1897" t="s">
        <v>468</v>
      </c>
      <c r="B16" s="1898">
        <v>0.2455</v>
      </c>
      <c r="C16" s="1898">
        <v>0.23880000000000001</v>
      </c>
      <c r="D16" s="1898">
        <v>0.3337</v>
      </c>
      <c r="E16" s="1898">
        <v>0.39729999999999999</v>
      </c>
      <c r="F16" s="1898">
        <v>0.3856</v>
      </c>
      <c r="G16" s="1898">
        <v>1.4693000000000001</v>
      </c>
      <c r="H16" s="1898">
        <v>2.7284000000000002</v>
      </c>
      <c r="I16" s="1898">
        <v>4.1928000000000001</v>
      </c>
      <c r="J16" s="1898">
        <v>6.7433999999999994</v>
      </c>
      <c r="K16" s="1898">
        <v>5.5531000000000006</v>
      </c>
      <c r="L16" s="1898">
        <v>1.0814999999999999</v>
      </c>
      <c r="M16" s="1898">
        <v>16.506799999999998</v>
      </c>
      <c r="N16" s="1898">
        <v>23.446300000000001</v>
      </c>
      <c r="O16" s="1899">
        <v>15.530299999999999</v>
      </c>
      <c r="P16" s="1897" t="s">
        <v>468</v>
      </c>
      <c r="Q16" s="1898">
        <v>50.760199999999998</v>
      </c>
      <c r="R16" s="1898">
        <v>43.846699999999998</v>
      </c>
      <c r="S16" s="1898">
        <v>46.931599999999996</v>
      </c>
      <c r="T16" s="1898">
        <v>41.756</v>
      </c>
      <c r="U16" s="1898">
        <v>87.48360000000001</v>
      </c>
      <c r="V16" s="1898">
        <v>132.14010000000002</v>
      </c>
      <c r="W16" s="1898">
        <v>250.73689999999999</v>
      </c>
      <c r="X16" s="1898">
        <v>350.43880000000001</v>
      </c>
      <c r="Y16" s="1898">
        <v>378.37209999999999</v>
      </c>
      <c r="Z16" s="1898">
        <v>405.72550000000001</v>
      </c>
      <c r="AA16" s="1898">
        <v>415.73349999999999</v>
      </c>
      <c r="AB16" s="1898">
        <v>1232.4006779680801</v>
      </c>
      <c r="AC16" s="1898">
        <v>888.33614385512999</v>
      </c>
      <c r="AD16" s="1899">
        <v>1459.16182226607</v>
      </c>
      <c r="AE16" s="1900" t="s">
        <v>849</v>
      </c>
      <c r="AF16" s="1901">
        <v>1265.6284732997299</v>
      </c>
      <c r="AG16" s="1902">
        <v>1296.3460647228601</v>
      </c>
      <c r="AH16" s="1902">
        <v>1702.5117971400102</v>
      </c>
      <c r="AI16" s="1902">
        <v>2005.45136100847</v>
      </c>
      <c r="AJ16" s="1903">
        <v>2103.2769824342099</v>
      </c>
      <c r="AK16" s="1904"/>
      <c r="AL16" s="1905"/>
      <c r="AM16" s="1906"/>
      <c r="AN16" s="1907"/>
      <c r="AO16" s="1902"/>
      <c r="AP16" s="1902"/>
      <c r="AQ16" s="1902"/>
      <c r="AR16" s="1903"/>
      <c r="AS16" s="1901"/>
      <c r="AT16" s="1902"/>
      <c r="AU16" s="1902"/>
      <c r="AV16" s="1903"/>
    </row>
    <row r="17" spans="1:48" s="76" customFormat="1" ht="17.25" customHeight="1">
      <c r="A17" s="1897" t="s">
        <v>469</v>
      </c>
      <c r="B17" s="1898">
        <v>9.1999999999999998E-3</v>
      </c>
      <c r="C17" s="1898">
        <v>3.7000000000000002E-3</v>
      </c>
      <c r="D17" s="1898">
        <v>6.0000000000000001E-3</v>
      </c>
      <c r="E17" s="1898">
        <v>6.0000000000000001E-3</v>
      </c>
      <c r="F17" s="1898">
        <v>2.41E-2</v>
      </c>
      <c r="G17" s="1898">
        <v>0.15580000000000002</v>
      </c>
      <c r="H17" s="1898">
        <v>0.26230000000000003</v>
      </c>
      <c r="I17" s="1898">
        <v>0.61370000000000002</v>
      </c>
      <c r="J17" s="1898">
        <v>0.68870000000000009</v>
      </c>
      <c r="K17" s="1898">
        <v>0.99590000000000001</v>
      </c>
      <c r="L17" s="1898">
        <v>9.2868999999999993</v>
      </c>
      <c r="M17" s="1898">
        <v>2.8792</v>
      </c>
      <c r="N17" s="1898">
        <v>1.4319000000000002</v>
      </c>
      <c r="O17" s="1899">
        <v>2.3149999999999999</v>
      </c>
      <c r="P17" s="1897" t="s">
        <v>469</v>
      </c>
      <c r="Q17" s="1898">
        <v>6.4976000000000003</v>
      </c>
      <c r="R17" s="1898">
        <v>3.7583000000000002</v>
      </c>
      <c r="S17" s="1898">
        <v>6.3986999999999998</v>
      </c>
      <c r="T17" s="1898">
        <v>33.382899999999999</v>
      </c>
      <c r="U17" s="1898">
        <v>47.729099999999995</v>
      </c>
      <c r="V17" s="1898">
        <v>62.432699999999997</v>
      </c>
      <c r="W17" s="1898">
        <v>54.280900000000003</v>
      </c>
      <c r="X17" s="1898">
        <v>47.7624</v>
      </c>
      <c r="Y17" s="1898">
        <v>59.279499999999999</v>
      </c>
      <c r="Z17" s="1898">
        <v>75.565100000000001</v>
      </c>
      <c r="AA17" s="1898">
        <v>47.489400000000003</v>
      </c>
      <c r="AB17" s="1898">
        <v>125.86993798498</v>
      </c>
      <c r="AC17" s="1898">
        <v>42.406510811379995</v>
      </c>
      <c r="AD17" s="1899">
        <v>47.684085475160003</v>
      </c>
      <c r="AE17" s="1900" t="s">
        <v>850</v>
      </c>
      <c r="AF17" s="1901">
        <v>1208.80286036087</v>
      </c>
      <c r="AG17" s="1902">
        <v>1210.5215817033302</v>
      </c>
      <c r="AH17" s="1902">
        <v>1606.4943916237003</v>
      </c>
      <c r="AI17" s="1902">
        <v>1885.16070677011</v>
      </c>
      <c r="AJ17" s="1903">
        <v>2101.34343367579</v>
      </c>
      <c r="AK17" s="1890" t="s">
        <v>466</v>
      </c>
      <c r="AL17" s="1891">
        <v>2056.6254149445799</v>
      </c>
      <c r="AM17" s="1915">
        <v>1568.0344675487304</v>
      </c>
      <c r="AN17" s="1916">
        <v>2051.00233637272</v>
      </c>
      <c r="AO17" s="1887">
        <v>2045.1106009243406</v>
      </c>
      <c r="AP17" s="1887">
        <v>2421.5769541930904</v>
      </c>
      <c r="AQ17" s="1887">
        <v>2571.25572750936</v>
      </c>
      <c r="AR17" s="1889">
        <v>2618.0096764471195</v>
      </c>
      <c r="AS17" s="1886">
        <v>2928.6821649165108</v>
      </c>
      <c r="AT17" s="1887">
        <v>2951.5758445098195</v>
      </c>
      <c r="AU17" s="1887">
        <v>3003.111084996809</v>
      </c>
      <c r="AV17" s="1889">
        <v>2973.0207889562712</v>
      </c>
    </row>
    <row r="18" spans="1:48" s="76" customFormat="1" ht="17.25" customHeight="1">
      <c r="A18" s="1897" t="s">
        <v>470</v>
      </c>
      <c r="B18" s="1898">
        <v>1E-3</v>
      </c>
      <c r="C18" s="1898">
        <v>0</v>
      </c>
      <c r="D18" s="1898">
        <v>0</v>
      </c>
      <c r="E18" s="1898">
        <v>0</v>
      </c>
      <c r="F18" s="1898">
        <v>0</v>
      </c>
      <c r="G18" s="1898">
        <v>0</v>
      </c>
      <c r="H18" s="1898">
        <v>0</v>
      </c>
      <c r="I18" s="1898">
        <v>0</v>
      </c>
      <c r="J18" s="1898">
        <v>0</v>
      </c>
      <c r="K18" s="1898">
        <v>0</v>
      </c>
      <c r="L18" s="1898">
        <v>0</v>
      </c>
      <c r="M18" s="1898">
        <v>0</v>
      </c>
      <c r="N18" s="1898">
        <v>0</v>
      </c>
      <c r="O18" s="1899">
        <v>0</v>
      </c>
      <c r="P18" s="1897" t="s">
        <v>470</v>
      </c>
      <c r="Q18" s="1898">
        <v>0</v>
      </c>
      <c r="R18" s="1898">
        <v>0</v>
      </c>
      <c r="S18" s="1898">
        <v>0</v>
      </c>
      <c r="T18" s="1898">
        <v>0</v>
      </c>
      <c r="U18" s="1898">
        <v>0</v>
      </c>
      <c r="V18" s="1898">
        <v>0</v>
      </c>
      <c r="W18" s="1898">
        <v>0</v>
      </c>
      <c r="X18" s="1898">
        <v>0</v>
      </c>
      <c r="Y18" s="1898">
        <v>0</v>
      </c>
      <c r="Z18" s="1898">
        <v>0</v>
      </c>
      <c r="AA18" s="1898">
        <v>0</v>
      </c>
      <c r="AB18" s="1898">
        <v>0</v>
      </c>
      <c r="AC18" s="1898">
        <v>0</v>
      </c>
      <c r="AD18" s="1899">
        <v>0</v>
      </c>
      <c r="AE18" s="1900" t="s">
        <v>851</v>
      </c>
      <c r="AF18" s="1901">
        <v>56.825612938860004</v>
      </c>
      <c r="AG18" s="1902">
        <v>85.824483019530007</v>
      </c>
      <c r="AH18" s="1902">
        <v>96.017405516309992</v>
      </c>
      <c r="AI18" s="1902">
        <v>120.29065423836001</v>
      </c>
      <c r="AJ18" s="1903">
        <v>1.93354875842</v>
      </c>
      <c r="AK18" s="1904" t="s">
        <v>952</v>
      </c>
      <c r="AL18" s="1905">
        <v>109.20250079393001</v>
      </c>
      <c r="AM18" s="1906">
        <v>79.04046529798002</v>
      </c>
      <c r="AN18" s="1907">
        <v>177.67086050596001</v>
      </c>
      <c r="AO18" s="1902">
        <v>166.77742489421007</v>
      </c>
      <c r="AP18" s="1902">
        <v>252.21637108264005</v>
      </c>
      <c r="AQ18" s="1902">
        <v>342.31110506142994</v>
      </c>
      <c r="AR18" s="1903">
        <v>179.87877208764002</v>
      </c>
      <c r="AS18" s="1901">
        <v>236.53893309851992</v>
      </c>
      <c r="AT18" s="1902">
        <v>348.49406925811007</v>
      </c>
      <c r="AU18" s="1902">
        <v>433.39331338925984</v>
      </c>
      <c r="AV18" s="1903">
        <v>373.36894594975007</v>
      </c>
    </row>
    <row r="19" spans="1:48" s="1784" customFormat="1" ht="17.25" customHeight="1">
      <c r="A19" s="1897" t="s">
        <v>471</v>
      </c>
      <c r="B19" s="1898">
        <v>3.5000000000000001E-3</v>
      </c>
      <c r="C19" s="1898">
        <v>3.8999999999999998E-3</v>
      </c>
      <c r="D19" s="1898">
        <v>3.8E-3</v>
      </c>
      <c r="E19" s="1898">
        <v>9.1999999999999998E-3</v>
      </c>
      <c r="F19" s="1898">
        <v>4.7999999999999996E-3</v>
      </c>
      <c r="G19" s="1898">
        <v>0.60719999999999996</v>
      </c>
      <c r="H19" s="1898">
        <v>2.7000000000000001E-3</v>
      </c>
      <c r="I19" s="1898">
        <v>6.9999999999999999E-4</v>
      </c>
      <c r="J19" s="1898">
        <v>2.9399999999999999E-2</v>
      </c>
      <c r="K19" s="1898">
        <v>1.1999999999999999E-3</v>
      </c>
      <c r="L19" s="1898">
        <v>1.2999999999999999E-3</v>
      </c>
      <c r="M19" s="1898">
        <v>0</v>
      </c>
      <c r="N19" s="1898">
        <v>1.44E-2</v>
      </c>
      <c r="O19" s="1899">
        <v>1.9399999999999997E-2</v>
      </c>
      <c r="P19" s="1897" t="s">
        <v>471</v>
      </c>
      <c r="Q19" s="1898">
        <v>0</v>
      </c>
      <c r="R19" s="1898">
        <v>0</v>
      </c>
      <c r="S19" s="1898">
        <v>4.2000000000000006E-3</v>
      </c>
      <c r="T19" s="1898">
        <v>2.5999999999999999E-3</v>
      </c>
      <c r="U19" s="1898">
        <v>1.0500000000000001E-2</v>
      </c>
      <c r="V19" s="1898">
        <v>1.26E-2</v>
      </c>
      <c r="W19" s="1898">
        <v>1.0699999999999999E-2</v>
      </c>
      <c r="X19" s="1898">
        <v>8.8000000000000005E-3</v>
      </c>
      <c r="Y19" s="1898">
        <v>7.0000000000000001E-3</v>
      </c>
      <c r="Z19" s="1898">
        <v>4.9000000000000007E-3</v>
      </c>
      <c r="AA19" s="1898">
        <v>1.5800000000000002E-2</v>
      </c>
      <c r="AB19" s="1898">
        <v>5.5060000000000005E-3</v>
      </c>
      <c r="AC19" s="1898">
        <v>5.3746479999999992E-3</v>
      </c>
      <c r="AD19" s="1899">
        <v>0</v>
      </c>
      <c r="AE19" s="1900" t="s">
        <v>852</v>
      </c>
      <c r="AF19" s="1901">
        <v>0</v>
      </c>
      <c r="AG19" s="1902">
        <v>0</v>
      </c>
      <c r="AH19" s="1902">
        <v>0</v>
      </c>
      <c r="AI19" s="1902">
        <v>0</v>
      </c>
      <c r="AJ19" s="1903">
        <v>0</v>
      </c>
      <c r="AK19" s="1904" t="s">
        <v>996</v>
      </c>
      <c r="AL19" s="1905">
        <v>1947.4229141506498</v>
      </c>
      <c r="AM19" s="1906">
        <v>1488.9940022507501</v>
      </c>
      <c r="AN19" s="1907">
        <v>1873.3314758667602</v>
      </c>
      <c r="AO19" s="1902">
        <v>1878.3331760301305</v>
      </c>
      <c r="AP19" s="1902">
        <v>2169.3605831104501</v>
      </c>
      <c r="AQ19" s="1902">
        <v>2228.9446224479298</v>
      </c>
      <c r="AR19" s="1903">
        <v>2438.1309043594797</v>
      </c>
      <c r="AS19" s="1901">
        <v>2692.1432318179909</v>
      </c>
      <c r="AT19" s="1902">
        <v>2603.0817752517096</v>
      </c>
      <c r="AU19" s="1902">
        <v>2569.7177716075498</v>
      </c>
      <c r="AV19" s="1903">
        <v>2599.6518430065212</v>
      </c>
    </row>
    <row r="20" spans="1:48" s="76" customFormat="1" ht="17.25" customHeight="1">
      <c r="A20" s="1897"/>
      <c r="B20" s="1898"/>
      <c r="C20" s="1898"/>
      <c r="D20" s="1898"/>
      <c r="E20" s="1898"/>
      <c r="F20" s="1898"/>
      <c r="G20" s="1898"/>
      <c r="H20" s="1898"/>
      <c r="I20" s="1898"/>
      <c r="J20" s="1898"/>
      <c r="K20" s="1898"/>
      <c r="L20" s="1898"/>
      <c r="M20" s="1898"/>
      <c r="N20" s="1898"/>
      <c r="O20" s="1899"/>
      <c r="P20" s="1897"/>
      <c r="Q20" s="1898"/>
      <c r="R20" s="1898"/>
      <c r="S20" s="1898"/>
      <c r="T20" s="1898"/>
      <c r="U20" s="1898"/>
      <c r="V20" s="1898"/>
      <c r="W20" s="1898"/>
      <c r="X20" s="1898"/>
      <c r="Y20" s="1898"/>
      <c r="Z20" s="1898"/>
      <c r="AA20" s="1898"/>
      <c r="AB20" s="1898"/>
      <c r="AC20" s="1898"/>
      <c r="AD20" s="1899"/>
      <c r="AE20" s="1900" t="s">
        <v>853</v>
      </c>
      <c r="AF20" s="1901">
        <v>1.494251695E-2</v>
      </c>
      <c r="AG20" s="1902">
        <v>1.0815069E-2</v>
      </c>
      <c r="AH20" s="1902">
        <v>1.6831069999999999E-3</v>
      </c>
      <c r="AI20" s="1902">
        <v>1.6831069999999999E-3</v>
      </c>
      <c r="AJ20" s="1903">
        <v>0</v>
      </c>
      <c r="AK20" s="1904" t="s">
        <v>850</v>
      </c>
      <c r="AL20" s="1905">
        <v>1894.0750454211798</v>
      </c>
      <c r="AM20" s="1906">
        <v>1493.0427230641201</v>
      </c>
      <c r="AN20" s="1907">
        <v>1765.5775071818002</v>
      </c>
      <c r="AO20" s="1902">
        <v>1752.9733100778305</v>
      </c>
      <c r="AP20" s="1902">
        <v>2058.3742035363703</v>
      </c>
      <c r="AQ20" s="1902">
        <v>2101.6103730525301</v>
      </c>
      <c r="AR20" s="1903">
        <v>2304.5046416261603</v>
      </c>
      <c r="AS20" s="1901">
        <v>2567.3238656703106</v>
      </c>
      <c r="AT20" s="1902">
        <v>2460.6428555632492</v>
      </c>
      <c r="AU20" s="1902">
        <v>2419.1197903366497</v>
      </c>
      <c r="AV20" s="1903">
        <v>2424.8579248406509</v>
      </c>
    </row>
    <row r="21" spans="1:48" s="1778" customFormat="1" ht="17.25" customHeight="1">
      <c r="A21" s="1882" t="s">
        <v>472</v>
      </c>
      <c r="B21" s="1883">
        <v>1.7739</v>
      </c>
      <c r="C21" s="1883">
        <v>2.8186000000000004</v>
      </c>
      <c r="D21" s="1883">
        <v>5.1403999999999996</v>
      </c>
      <c r="E21" s="1883">
        <v>8.7261000000000006</v>
      </c>
      <c r="F21" s="1883">
        <v>10.254899999999999</v>
      </c>
      <c r="G21" s="1883">
        <v>4.4219999999999997</v>
      </c>
      <c r="H21" s="1883">
        <v>7.5727000000000002</v>
      </c>
      <c r="I21" s="1883">
        <v>7.3095999999999997</v>
      </c>
      <c r="J21" s="1883">
        <v>3.6139999999999999</v>
      </c>
      <c r="K21" s="1883">
        <v>8.702399999999999</v>
      </c>
      <c r="L21" s="1883">
        <v>6.8135000000000003</v>
      </c>
      <c r="M21" s="1883">
        <v>5.8812000000000006</v>
      </c>
      <c r="N21" s="1883">
        <v>29.846800000000002</v>
      </c>
      <c r="O21" s="1884">
        <v>39.184200000000004</v>
      </c>
      <c r="P21" s="1882" t="s">
        <v>472</v>
      </c>
      <c r="Q21" s="1883">
        <v>20.788499999999999</v>
      </c>
      <c r="R21" s="1883">
        <v>47.521200000000007</v>
      </c>
      <c r="S21" s="1883">
        <v>39.622399999999999</v>
      </c>
      <c r="T21" s="1883">
        <v>49.142399999999995</v>
      </c>
      <c r="U21" s="1883">
        <v>188.57640000000004</v>
      </c>
      <c r="V21" s="1883">
        <v>278.13009999999997</v>
      </c>
      <c r="W21" s="1883">
        <v>208.2705</v>
      </c>
      <c r="X21" s="1883">
        <v>467.52170000000001</v>
      </c>
      <c r="Y21" s="1883">
        <v>378.2045</v>
      </c>
      <c r="Z21" s="1883">
        <v>609.07529999999997</v>
      </c>
      <c r="AA21" s="1883">
        <v>630.84819999999991</v>
      </c>
      <c r="AB21" s="1883">
        <v>993.53041076017007</v>
      </c>
      <c r="AC21" s="1883">
        <v>1960.4077585971199</v>
      </c>
      <c r="AD21" s="1884">
        <v>1717.1498822397898</v>
      </c>
      <c r="AE21" s="1900"/>
      <c r="AF21" s="1901"/>
      <c r="AG21" s="1902"/>
      <c r="AH21" s="1902"/>
      <c r="AI21" s="1902"/>
      <c r="AJ21" s="1903"/>
      <c r="AK21" s="1904" t="s">
        <v>851</v>
      </c>
      <c r="AL21" s="1905">
        <v>33.295843379220003</v>
      </c>
      <c r="AM21" s="1906">
        <v>-6.2965531829499994</v>
      </c>
      <c r="AN21" s="1907">
        <v>104.39144441101999</v>
      </c>
      <c r="AO21" s="1902">
        <v>121.93012614280001</v>
      </c>
      <c r="AP21" s="1902">
        <v>107.34484458721001</v>
      </c>
      <c r="AQ21" s="1902">
        <v>123.56798214150001</v>
      </c>
      <c r="AR21" s="1903">
        <v>133.26127900932002</v>
      </c>
      <c r="AS21" s="1901">
        <v>124.41331344367998</v>
      </c>
      <c r="AT21" s="1902">
        <v>142.00370822145999</v>
      </c>
      <c r="AU21" s="1902">
        <v>150.12974886390003</v>
      </c>
      <c r="AV21" s="1903">
        <v>174.31587231887002</v>
      </c>
    </row>
    <row r="22" spans="1:48" s="76" customFormat="1" ht="17.25" customHeight="1">
      <c r="A22" s="1897" t="s">
        <v>61</v>
      </c>
      <c r="B22" s="1898">
        <v>0.91749999999999998</v>
      </c>
      <c r="C22" s="1898">
        <v>2.1898</v>
      </c>
      <c r="D22" s="1898">
        <v>4.3616999999999999</v>
      </c>
      <c r="E22" s="1898">
        <v>7.2966000000000006</v>
      </c>
      <c r="F22" s="1898">
        <v>7.9908999999999999</v>
      </c>
      <c r="G22" s="1898">
        <v>3.0619999999999998</v>
      </c>
      <c r="H22" s="1898">
        <v>5.2504999999999997</v>
      </c>
      <c r="I22" s="1898">
        <v>5.2738999999999994</v>
      </c>
      <c r="J22" s="1898">
        <v>2.5179999999999998</v>
      </c>
      <c r="K22" s="1898">
        <v>7.6658999999999997</v>
      </c>
      <c r="L22" s="1898">
        <v>6.2542</v>
      </c>
      <c r="M22" s="1898">
        <v>5.181</v>
      </c>
      <c r="N22" s="1898">
        <v>28.851700000000001</v>
      </c>
      <c r="O22" s="1899">
        <v>38.286799999999999</v>
      </c>
      <c r="P22" s="1897" t="s">
        <v>61</v>
      </c>
      <c r="Q22" s="1898">
        <v>17.7121</v>
      </c>
      <c r="R22" s="1898">
        <v>46.770800000000001</v>
      </c>
      <c r="S22" s="1898">
        <v>37.881900000000002</v>
      </c>
      <c r="T22" s="1898">
        <v>47.218199999999996</v>
      </c>
      <c r="U22" s="1898">
        <v>186.14270000000002</v>
      </c>
      <c r="V22" s="1898">
        <v>275.77359999999999</v>
      </c>
      <c r="W22" s="1898">
        <v>199.26150000000001</v>
      </c>
      <c r="X22" s="1898">
        <v>460.22899999999998</v>
      </c>
      <c r="Y22" s="1898">
        <v>338.1155</v>
      </c>
      <c r="Z22" s="1898">
        <v>572.42640000000006</v>
      </c>
      <c r="AA22" s="1898">
        <v>511.9237</v>
      </c>
      <c r="AB22" s="1898">
        <v>653.35682786103996</v>
      </c>
      <c r="AC22" s="1898">
        <v>1264.2749188103799</v>
      </c>
      <c r="AD22" s="1899">
        <v>749.32600667193003</v>
      </c>
      <c r="AE22" s="1885" t="s">
        <v>472</v>
      </c>
      <c r="AF22" s="1886">
        <v>1826.6810958260701</v>
      </c>
      <c r="AG22" s="1887">
        <v>2377.94527849512</v>
      </c>
      <c r="AH22" s="1887">
        <v>3162.4315399983097</v>
      </c>
      <c r="AI22" s="1887">
        <v>2233.5291881571598</v>
      </c>
      <c r="AJ22" s="1889">
        <v>3528.5879392101997</v>
      </c>
      <c r="AK22" s="1904" t="s">
        <v>852</v>
      </c>
      <c r="AL22" s="1905"/>
      <c r="AM22" s="1906">
        <v>0</v>
      </c>
      <c r="AN22" s="1907">
        <v>0</v>
      </c>
      <c r="AO22" s="1902">
        <v>0</v>
      </c>
      <c r="AP22" s="1902">
        <v>0</v>
      </c>
      <c r="AQ22" s="1902">
        <v>0</v>
      </c>
      <c r="AR22" s="1903">
        <v>0</v>
      </c>
      <c r="AS22" s="1901">
        <v>0</v>
      </c>
      <c r="AT22" s="1902">
        <v>0</v>
      </c>
      <c r="AU22" s="1902">
        <v>0</v>
      </c>
      <c r="AV22" s="1903">
        <v>0</v>
      </c>
    </row>
    <row r="23" spans="1:48" s="76" customFormat="1" ht="17.25" customHeight="1">
      <c r="A23" s="1897" t="s">
        <v>473</v>
      </c>
      <c r="B23" s="1898">
        <v>0.85639999999999994</v>
      </c>
      <c r="C23" s="1898">
        <v>0.62879999999999991</v>
      </c>
      <c r="D23" s="1898">
        <v>0.77870000000000006</v>
      </c>
      <c r="E23" s="1898">
        <v>1.4295</v>
      </c>
      <c r="F23" s="1898">
        <v>2.2639999999999998</v>
      </c>
      <c r="G23" s="1898">
        <v>1.36</v>
      </c>
      <c r="H23" s="1898">
        <v>2.3221999999999996</v>
      </c>
      <c r="I23" s="1898">
        <v>2.0356999999999998</v>
      </c>
      <c r="J23" s="1898">
        <v>1.0960000000000001</v>
      </c>
      <c r="K23" s="1898">
        <v>1.0365</v>
      </c>
      <c r="L23" s="1898">
        <v>0.55929999999999991</v>
      </c>
      <c r="M23" s="1898">
        <v>0.3246</v>
      </c>
      <c r="N23" s="1898">
        <v>0.67370000000000008</v>
      </c>
      <c r="O23" s="1899">
        <v>0.61429999999999996</v>
      </c>
      <c r="P23" s="1897" t="s">
        <v>473</v>
      </c>
      <c r="Q23" s="1898">
        <v>0.28070000000000001</v>
      </c>
      <c r="R23" s="1898">
        <v>4.0000000000000002E-4</v>
      </c>
      <c r="S23" s="1898">
        <v>6.4000000000000003E-3</v>
      </c>
      <c r="T23" s="1898">
        <v>0</v>
      </c>
      <c r="U23" s="1898">
        <v>0.44569999999999999</v>
      </c>
      <c r="V23" s="1898">
        <v>0</v>
      </c>
      <c r="W23" s="1898">
        <v>0</v>
      </c>
      <c r="X23" s="1898">
        <v>0</v>
      </c>
      <c r="Y23" s="1898">
        <v>0</v>
      </c>
      <c r="Z23" s="1898">
        <v>0</v>
      </c>
      <c r="AA23" s="1898">
        <v>0</v>
      </c>
      <c r="AB23" s="1898">
        <v>0</v>
      </c>
      <c r="AC23" s="1898">
        <v>0</v>
      </c>
      <c r="AD23" s="1899">
        <v>39.705900692</v>
      </c>
      <c r="AE23" s="1900" t="s">
        <v>854</v>
      </c>
      <c r="AF23" s="1901">
        <v>585.4452</v>
      </c>
      <c r="AG23" s="1902">
        <v>925.32</v>
      </c>
      <c r="AH23" s="1902">
        <v>1458.25</v>
      </c>
      <c r="AI23" s="1902">
        <v>640.77222098133984</v>
      </c>
      <c r="AJ23" s="1903">
        <v>2393.55565354391</v>
      </c>
      <c r="AK23" s="1904" t="s">
        <v>853</v>
      </c>
      <c r="AL23" s="1905">
        <v>0</v>
      </c>
      <c r="AM23" s="1906">
        <v>0</v>
      </c>
      <c r="AN23" s="1907">
        <v>0</v>
      </c>
      <c r="AO23" s="1902">
        <v>0</v>
      </c>
      <c r="AP23" s="1902">
        <v>0</v>
      </c>
      <c r="AQ23" s="1902">
        <v>0</v>
      </c>
      <c r="AR23" s="1903">
        <v>0</v>
      </c>
      <c r="AS23" s="1901">
        <v>0</v>
      </c>
      <c r="AT23" s="1902">
        <v>0</v>
      </c>
      <c r="AU23" s="1902">
        <v>0</v>
      </c>
      <c r="AV23" s="1903">
        <v>0</v>
      </c>
    </row>
    <row r="24" spans="1:48" s="76" customFormat="1" ht="17.25" customHeight="1">
      <c r="A24" s="1897" t="s">
        <v>474</v>
      </c>
      <c r="B24" s="1898">
        <v>0</v>
      </c>
      <c r="C24" s="1898">
        <v>0</v>
      </c>
      <c r="D24" s="1898">
        <v>0</v>
      </c>
      <c r="E24" s="1898">
        <v>0</v>
      </c>
      <c r="F24" s="1898">
        <v>0</v>
      </c>
      <c r="G24" s="1898">
        <v>0</v>
      </c>
      <c r="H24" s="1898">
        <v>0</v>
      </c>
      <c r="I24" s="1898">
        <v>0</v>
      </c>
      <c r="J24" s="1898">
        <v>0</v>
      </c>
      <c r="K24" s="1898">
        <v>0</v>
      </c>
      <c r="L24" s="1898">
        <v>0</v>
      </c>
      <c r="M24" s="1898">
        <v>2.9499999999999998E-2</v>
      </c>
      <c r="N24" s="1898">
        <v>0.01</v>
      </c>
      <c r="O24" s="1899">
        <v>0</v>
      </c>
      <c r="P24" s="1897" t="s">
        <v>474</v>
      </c>
      <c r="Q24" s="1898">
        <v>2.5470000000000002</v>
      </c>
      <c r="R24" s="1898">
        <v>0.47210000000000002</v>
      </c>
      <c r="S24" s="1898">
        <v>1.5139</v>
      </c>
      <c r="T24" s="1898">
        <v>1.5770999999999999</v>
      </c>
      <c r="U24" s="1898">
        <v>1.5770999999999999</v>
      </c>
      <c r="V24" s="1898">
        <v>1.5720999999999998</v>
      </c>
      <c r="W24" s="1898">
        <v>3.7046999999999999</v>
      </c>
      <c r="X24" s="1898">
        <v>1.1279999999999999</v>
      </c>
      <c r="Y24" s="1898">
        <v>33.254899999999999</v>
      </c>
      <c r="Z24" s="1898">
        <v>32.758699999999997</v>
      </c>
      <c r="AA24" s="1898">
        <v>101.36150000000001</v>
      </c>
      <c r="AB24" s="1898">
        <v>319.33232829748994</v>
      </c>
      <c r="AC24" s="1898">
        <v>694.06096777094012</v>
      </c>
      <c r="AD24" s="1899">
        <v>914.10605709844992</v>
      </c>
      <c r="AE24" s="1900" t="s">
        <v>74</v>
      </c>
      <c r="AF24" s="1901">
        <v>0</v>
      </c>
      <c r="AG24" s="1902">
        <v>0</v>
      </c>
      <c r="AH24" s="1902">
        <v>0</v>
      </c>
      <c r="AI24" s="1902">
        <v>0</v>
      </c>
      <c r="AJ24" s="1903">
        <v>0</v>
      </c>
      <c r="AK24" s="1904"/>
      <c r="AL24" s="1905"/>
      <c r="AM24" s="1906"/>
      <c r="AN24" s="1907"/>
      <c r="AO24" s="1902"/>
      <c r="AP24" s="1902"/>
      <c r="AQ24" s="1902"/>
      <c r="AR24" s="1903"/>
      <c r="AS24" s="1901"/>
      <c r="AT24" s="1902"/>
      <c r="AU24" s="1902"/>
      <c r="AV24" s="1903"/>
    </row>
    <row r="25" spans="1:48" s="76" customFormat="1" ht="17.25" customHeight="1">
      <c r="A25" s="1897" t="s">
        <v>475</v>
      </c>
      <c r="B25" s="1898">
        <v>0</v>
      </c>
      <c r="C25" s="1898">
        <v>0</v>
      </c>
      <c r="D25" s="1898">
        <v>0</v>
      </c>
      <c r="E25" s="1898">
        <v>0</v>
      </c>
      <c r="F25" s="1898">
        <v>0</v>
      </c>
      <c r="G25" s="1898">
        <v>0</v>
      </c>
      <c r="H25" s="1898">
        <v>0</v>
      </c>
      <c r="I25" s="1898">
        <v>0</v>
      </c>
      <c r="J25" s="1898">
        <v>0</v>
      </c>
      <c r="K25" s="1898">
        <v>0</v>
      </c>
      <c r="L25" s="1898">
        <v>0</v>
      </c>
      <c r="M25" s="1898">
        <v>0.34610000000000002</v>
      </c>
      <c r="N25" s="1898">
        <v>0.31139999999999995</v>
      </c>
      <c r="O25" s="1899">
        <v>0.28310000000000002</v>
      </c>
      <c r="P25" s="1897" t="s">
        <v>475</v>
      </c>
      <c r="Q25" s="1898">
        <v>0.24869999999999998</v>
      </c>
      <c r="R25" s="1898">
        <v>0.27789999999999998</v>
      </c>
      <c r="S25" s="1898">
        <v>0.22019999999999998</v>
      </c>
      <c r="T25" s="1898">
        <v>0.34710000000000002</v>
      </c>
      <c r="U25" s="1898">
        <v>0.41089999999999999</v>
      </c>
      <c r="V25" s="1898">
        <v>0.78439999999999999</v>
      </c>
      <c r="W25" s="1898">
        <v>5.3043000000000005</v>
      </c>
      <c r="X25" s="1898">
        <v>6.1646999999999998</v>
      </c>
      <c r="Y25" s="1898">
        <v>6.8341000000000003</v>
      </c>
      <c r="Z25" s="1898">
        <v>3.8901999999999997</v>
      </c>
      <c r="AA25" s="1898">
        <v>17.562999999999999</v>
      </c>
      <c r="AB25" s="1898">
        <v>20.841254601639999</v>
      </c>
      <c r="AC25" s="1898">
        <v>2.0718720157999999</v>
      </c>
      <c r="AD25" s="1899">
        <v>14.011917777409998</v>
      </c>
      <c r="AE25" s="1900" t="s">
        <v>855</v>
      </c>
      <c r="AF25" s="1901">
        <v>1229.0496664531101</v>
      </c>
      <c r="AG25" s="1902">
        <v>1448.1298867604899</v>
      </c>
      <c r="AH25" s="1902">
        <v>1697.67194635841</v>
      </c>
      <c r="AI25" s="1902">
        <v>1591.8330066834299</v>
      </c>
      <c r="AJ25" s="1903">
        <v>1134.3679937995998</v>
      </c>
      <c r="AK25" s="1890" t="s">
        <v>997</v>
      </c>
      <c r="AL25" s="1891">
        <v>3979.0140535698401</v>
      </c>
      <c r="AM25" s="1915">
        <v>4524.0742941633498</v>
      </c>
      <c r="AN25" s="1916">
        <v>4631.0978083757009</v>
      </c>
      <c r="AO25" s="1887">
        <v>5083.0478297333502</v>
      </c>
      <c r="AP25" s="1887">
        <v>4897.37801496883</v>
      </c>
      <c r="AQ25" s="1887">
        <v>4929.0086125490097</v>
      </c>
      <c r="AR25" s="1889">
        <v>3903.1456753088105</v>
      </c>
      <c r="AS25" s="1886">
        <v>3183.2739555337198</v>
      </c>
      <c r="AT25" s="1887">
        <v>3263.8590879510593</v>
      </c>
      <c r="AU25" s="1887">
        <v>3459.0400905247698</v>
      </c>
      <c r="AV25" s="1889">
        <v>4459.2021168785204</v>
      </c>
    </row>
    <row r="26" spans="1:48" s="1784" customFormat="1" ht="17.25" customHeight="1">
      <c r="A26" s="1897" t="s">
        <v>476</v>
      </c>
      <c r="B26" s="1898">
        <v>0</v>
      </c>
      <c r="C26" s="1898">
        <v>0</v>
      </c>
      <c r="D26" s="1898">
        <v>0</v>
      </c>
      <c r="E26" s="1898">
        <v>0</v>
      </c>
      <c r="F26" s="1898">
        <v>0</v>
      </c>
      <c r="G26" s="1898">
        <v>0</v>
      </c>
      <c r="H26" s="1898">
        <v>0</v>
      </c>
      <c r="I26" s="1898">
        <v>0</v>
      </c>
      <c r="J26" s="1898">
        <v>0</v>
      </c>
      <c r="K26" s="1898">
        <v>0</v>
      </c>
      <c r="L26" s="1898">
        <v>0</v>
      </c>
      <c r="M26" s="1898">
        <v>0</v>
      </c>
      <c r="N26" s="1898">
        <v>0</v>
      </c>
      <c r="O26" s="1899">
        <v>0</v>
      </c>
      <c r="P26" s="1897" t="s">
        <v>476</v>
      </c>
      <c r="Q26" s="1898">
        <v>0</v>
      </c>
      <c r="R26" s="1898">
        <v>0</v>
      </c>
      <c r="S26" s="1898">
        <v>0</v>
      </c>
      <c r="T26" s="1898">
        <v>0</v>
      </c>
      <c r="U26" s="1898">
        <v>0</v>
      </c>
      <c r="V26" s="1898">
        <v>0</v>
      </c>
      <c r="W26" s="1898">
        <v>0</v>
      </c>
      <c r="X26" s="1898">
        <v>0</v>
      </c>
      <c r="Y26" s="1898">
        <v>0</v>
      </c>
      <c r="Z26" s="1898">
        <v>0</v>
      </c>
      <c r="AA26" s="1898">
        <v>0</v>
      </c>
      <c r="AB26" s="1898">
        <v>0</v>
      </c>
      <c r="AC26" s="1898">
        <v>0</v>
      </c>
      <c r="AD26" s="1899">
        <v>0</v>
      </c>
      <c r="AE26" s="1900" t="s">
        <v>856</v>
      </c>
      <c r="AF26" s="1901">
        <v>12.186229372959998</v>
      </c>
      <c r="AG26" s="1902">
        <v>4.4953917346300001</v>
      </c>
      <c r="AH26" s="1902">
        <v>6.5095936398999994</v>
      </c>
      <c r="AI26" s="1902">
        <v>0.92396049239</v>
      </c>
      <c r="AJ26" s="1903">
        <v>0.66429186668999995</v>
      </c>
      <c r="AK26" s="1904" t="s">
        <v>998</v>
      </c>
      <c r="AL26" s="1905">
        <v>2481.7551039525001</v>
      </c>
      <c r="AM26" s="1906">
        <v>2480.3463000513798</v>
      </c>
      <c r="AN26" s="1907">
        <v>2921.9965006322009</v>
      </c>
      <c r="AO26" s="1902">
        <v>3139.3867916811505</v>
      </c>
      <c r="AP26" s="1902">
        <v>3174.6009794790698</v>
      </c>
      <c r="AQ26" s="1902">
        <v>3298.8302354175203</v>
      </c>
      <c r="AR26" s="1903">
        <v>2005.3964813357802</v>
      </c>
      <c r="AS26" s="1901">
        <v>1232.5848990486397</v>
      </c>
      <c r="AT26" s="1902">
        <v>1463.0844919223096</v>
      </c>
      <c r="AU26" s="1902">
        <v>1646.6395941695398</v>
      </c>
      <c r="AV26" s="1903">
        <v>2467.0790084934506</v>
      </c>
    </row>
    <row r="27" spans="1:48" s="76" customFormat="1" ht="17.25" customHeight="1">
      <c r="A27" s="1897"/>
      <c r="B27" s="1898"/>
      <c r="C27" s="1898"/>
      <c r="D27" s="1898"/>
      <c r="E27" s="1898"/>
      <c r="F27" s="1898"/>
      <c r="G27" s="1898"/>
      <c r="H27" s="1898"/>
      <c r="I27" s="1898"/>
      <c r="J27" s="1898"/>
      <c r="K27" s="1898"/>
      <c r="L27" s="1898"/>
      <c r="M27" s="1898"/>
      <c r="N27" s="1898"/>
      <c r="O27" s="1899"/>
      <c r="P27" s="1897"/>
      <c r="Q27" s="1898"/>
      <c r="R27" s="1898"/>
      <c r="S27" s="1898"/>
      <c r="T27" s="1898"/>
      <c r="U27" s="1898"/>
      <c r="V27" s="1898"/>
      <c r="W27" s="1898"/>
      <c r="X27" s="1898"/>
      <c r="Y27" s="1898"/>
      <c r="Z27" s="1898"/>
      <c r="AA27" s="1898"/>
      <c r="AB27" s="1898"/>
      <c r="AC27" s="1898"/>
      <c r="AD27" s="1899"/>
      <c r="AE27" s="1900" t="s">
        <v>857</v>
      </c>
      <c r="AF27" s="1901">
        <v>0</v>
      </c>
      <c r="AG27" s="1902">
        <v>0</v>
      </c>
      <c r="AH27" s="1902">
        <v>0</v>
      </c>
      <c r="AI27" s="1902">
        <v>0</v>
      </c>
      <c r="AJ27" s="1903">
        <v>0</v>
      </c>
      <c r="AK27" s="1904" t="s">
        <v>74</v>
      </c>
      <c r="AL27" s="1905">
        <v>0</v>
      </c>
      <c r="AM27" s="1906">
        <v>0</v>
      </c>
      <c r="AN27" s="1908">
        <v>0</v>
      </c>
      <c r="AO27" s="1909">
        <v>0</v>
      </c>
      <c r="AP27" s="1909">
        <v>0</v>
      </c>
      <c r="AQ27" s="1909">
        <v>0</v>
      </c>
      <c r="AR27" s="1903">
        <v>0</v>
      </c>
      <c r="AS27" s="1910">
        <v>0</v>
      </c>
      <c r="AT27" s="1909">
        <v>0</v>
      </c>
      <c r="AU27" s="1909">
        <v>0</v>
      </c>
      <c r="AV27" s="1903">
        <v>0</v>
      </c>
    </row>
    <row r="28" spans="1:48" s="1778" customFormat="1" ht="17.25" customHeight="1">
      <c r="A28" s="1882" t="s">
        <v>477</v>
      </c>
      <c r="B28" s="1883">
        <v>0</v>
      </c>
      <c r="C28" s="1883">
        <v>0</v>
      </c>
      <c r="D28" s="1883">
        <v>0</v>
      </c>
      <c r="E28" s="1883">
        <v>0</v>
      </c>
      <c r="F28" s="1883">
        <v>0</v>
      </c>
      <c r="G28" s="1883">
        <v>0</v>
      </c>
      <c r="H28" s="1883">
        <v>0</v>
      </c>
      <c r="I28" s="1883">
        <v>0</v>
      </c>
      <c r="J28" s="1883">
        <v>0</v>
      </c>
      <c r="K28" s="1883">
        <v>0</v>
      </c>
      <c r="L28" s="1883">
        <v>0</v>
      </c>
      <c r="M28" s="1883">
        <v>1.2532000000000001</v>
      </c>
      <c r="N28" s="1883">
        <v>1.4989000000000001</v>
      </c>
      <c r="O28" s="1884">
        <v>1.8835</v>
      </c>
      <c r="P28" s="1882" t="s">
        <v>477</v>
      </c>
      <c r="Q28" s="1883">
        <v>2.65</v>
      </c>
      <c r="R28" s="1883">
        <v>3.2933000000000003</v>
      </c>
      <c r="S28" s="1883">
        <v>2.3740999999999999</v>
      </c>
      <c r="T28" s="1883">
        <v>0.82769999999999999</v>
      </c>
      <c r="U28" s="1883">
        <v>2.0950000000000002</v>
      </c>
      <c r="V28" s="1883">
        <v>7.5006000000000004</v>
      </c>
      <c r="W28" s="1883">
        <v>26.796399999999998</v>
      </c>
      <c r="X28" s="1883">
        <v>17.326599999999999</v>
      </c>
      <c r="Y28" s="1883">
        <v>20.234900000000003</v>
      </c>
      <c r="Z28" s="1883">
        <v>24.631800000000002</v>
      </c>
      <c r="AA28" s="1883">
        <v>54.526600000000002</v>
      </c>
      <c r="AB28" s="1883">
        <v>80.652365749929999</v>
      </c>
      <c r="AC28" s="1883">
        <v>87.753600434149988</v>
      </c>
      <c r="AD28" s="1884">
        <v>149.76513917075999</v>
      </c>
      <c r="AE28" s="1914"/>
      <c r="AF28" s="1901"/>
      <c r="AG28" s="1902"/>
      <c r="AH28" s="1902"/>
      <c r="AI28" s="1902"/>
      <c r="AJ28" s="1903"/>
      <c r="AK28" s="1904" t="s">
        <v>999</v>
      </c>
      <c r="AL28" s="1905">
        <v>1490.9950269785302</v>
      </c>
      <c r="AM28" s="1906">
        <v>2035.9338527529503</v>
      </c>
      <c r="AN28" s="1907">
        <v>1709.0227089932503</v>
      </c>
      <c r="AO28" s="1902">
        <v>1942.79804036363</v>
      </c>
      <c r="AP28" s="1902">
        <v>1718.8450797572402</v>
      </c>
      <c r="AQ28" s="1902">
        <v>1629.6016634426396</v>
      </c>
      <c r="AR28" s="1903">
        <v>1897.6315312465401</v>
      </c>
      <c r="AS28" s="1901">
        <v>1812.62147176294</v>
      </c>
      <c r="AT28" s="1902">
        <v>1663.1042098462899</v>
      </c>
      <c r="AU28" s="1902">
        <v>1669.1398527435099</v>
      </c>
      <c r="AV28" s="1903">
        <v>1860.6741673461202</v>
      </c>
    </row>
    <row r="29" spans="1:48" s="76" customFormat="1" ht="17.25" customHeight="1">
      <c r="A29" s="1897" t="s">
        <v>478</v>
      </c>
      <c r="B29" s="1898">
        <v>0</v>
      </c>
      <c r="C29" s="1898">
        <v>0</v>
      </c>
      <c r="D29" s="1898">
        <v>0</v>
      </c>
      <c r="E29" s="1898">
        <v>0</v>
      </c>
      <c r="F29" s="1898">
        <v>0</v>
      </c>
      <c r="G29" s="1898">
        <v>0</v>
      </c>
      <c r="H29" s="1898">
        <v>0</v>
      </c>
      <c r="I29" s="1898">
        <v>0</v>
      </c>
      <c r="J29" s="1898">
        <v>0</v>
      </c>
      <c r="K29" s="1898">
        <v>0</v>
      </c>
      <c r="L29" s="1898">
        <v>0</v>
      </c>
      <c r="M29" s="1898">
        <v>1.0734000000000001</v>
      </c>
      <c r="N29" s="1898">
        <v>1.2049000000000001</v>
      </c>
      <c r="O29" s="1899">
        <v>1.6313</v>
      </c>
      <c r="P29" s="1897" t="s">
        <v>478</v>
      </c>
      <c r="Q29" s="1898">
        <v>2.4026999999999998</v>
      </c>
      <c r="R29" s="1898">
        <v>2.9813000000000001</v>
      </c>
      <c r="S29" s="1898">
        <v>2.0501999999999998</v>
      </c>
      <c r="T29" s="1898">
        <v>0.67749999999999999</v>
      </c>
      <c r="U29" s="1898">
        <v>1.6516999999999999</v>
      </c>
      <c r="V29" s="1898">
        <v>6.9203000000000001</v>
      </c>
      <c r="W29" s="1898">
        <v>24.9056</v>
      </c>
      <c r="X29" s="1898">
        <v>16.350899999999999</v>
      </c>
      <c r="Y29" s="1898">
        <v>19.355499999999999</v>
      </c>
      <c r="Z29" s="1898">
        <v>22.104400000000002</v>
      </c>
      <c r="AA29" s="1898">
        <v>50.768000000000001</v>
      </c>
      <c r="AB29" s="1898">
        <v>72.768792411220005</v>
      </c>
      <c r="AC29" s="1898">
        <v>69.542651372969999</v>
      </c>
      <c r="AD29" s="1899">
        <v>129.73913061521</v>
      </c>
      <c r="AE29" s="1885" t="s">
        <v>477</v>
      </c>
      <c r="AF29" s="1886">
        <v>310.32427024071001</v>
      </c>
      <c r="AG29" s="1887">
        <v>369.80982430045992</v>
      </c>
      <c r="AH29" s="1887">
        <v>513.21865656525006</v>
      </c>
      <c r="AI29" s="1887">
        <v>665.87927111209001</v>
      </c>
      <c r="AJ29" s="1889">
        <v>776.6980313972299</v>
      </c>
      <c r="AK29" s="1904" t="s">
        <v>1000</v>
      </c>
      <c r="AL29" s="1905">
        <v>6.2639226388099996</v>
      </c>
      <c r="AM29" s="1906">
        <v>7.794141359020001</v>
      </c>
      <c r="AN29" s="1907">
        <v>7.8598750249999974E-2</v>
      </c>
      <c r="AO29" s="1902">
        <v>0.86299768857000003</v>
      </c>
      <c r="AP29" s="1902">
        <v>3.9319557325199996</v>
      </c>
      <c r="AQ29" s="1902">
        <v>0.57671368885000007</v>
      </c>
      <c r="AR29" s="1903">
        <v>0.11766272648999999</v>
      </c>
      <c r="AS29" s="1901">
        <v>138.06758472214003</v>
      </c>
      <c r="AT29" s="1902">
        <v>137.67038618245999</v>
      </c>
      <c r="AU29" s="1902">
        <v>143.26064361172004</v>
      </c>
      <c r="AV29" s="1903">
        <v>131.44894103895001</v>
      </c>
    </row>
    <row r="30" spans="1:48" s="1784" customFormat="1" ht="17.25" customHeight="1">
      <c r="A30" s="1897" t="s">
        <v>479</v>
      </c>
      <c r="B30" s="1898">
        <v>0</v>
      </c>
      <c r="C30" s="1898">
        <v>0</v>
      </c>
      <c r="D30" s="1898">
        <v>0</v>
      </c>
      <c r="E30" s="1898">
        <v>0</v>
      </c>
      <c r="F30" s="1898">
        <v>0</v>
      </c>
      <c r="G30" s="1898">
        <v>0</v>
      </c>
      <c r="H30" s="1898">
        <v>0</v>
      </c>
      <c r="I30" s="1898">
        <v>0</v>
      </c>
      <c r="J30" s="1898">
        <v>0</v>
      </c>
      <c r="K30" s="1898">
        <v>0</v>
      </c>
      <c r="L30" s="1898">
        <v>0</v>
      </c>
      <c r="M30" s="1898">
        <v>0.17980000000000002</v>
      </c>
      <c r="N30" s="1898">
        <v>0.29399999999999998</v>
      </c>
      <c r="O30" s="1899">
        <v>0.25219999999999998</v>
      </c>
      <c r="P30" s="1897" t="s">
        <v>479</v>
      </c>
      <c r="Q30" s="1898">
        <v>0.24730000000000002</v>
      </c>
      <c r="R30" s="1898">
        <v>0.312</v>
      </c>
      <c r="S30" s="1898">
        <v>0.32389999999999997</v>
      </c>
      <c r="T30" s="1898">
        <v>0.1502</v>
      </c>
      <c r="U30" s="1898">
        <v>0.44330000000000003</v>
      </c>
      <c r="V30" s="1898">
        <v>0.58029999999999993</v>
      </c>
      <c r="W30" s="1898">
        <v>1.8908</v>
      </c>
      <c r="X30" s="1898">
        <v>0.97570000000000001</v>
      </c>
      <c r="Y30" s="1898">
        <v>0.87939999999999996</v>
      </c>
      <c r="Z30" s="1898">
        <v>2.5274000000000001</v>
      </c>
      <c r="AA30" s="1898">
        <v>3.7585999999999999</v>
      </c>
      <c r="AB30" s="1898">
        <v>7.8835733387099998</v>
      </c>
      <c r="AC30" s="1898">
        <v>18.210949061179999</v>
      </c>
      <c r="AD30" s="1899">
        <v>20.02600855555</v>
      </c>
      <c r="AE30" s="1900" t="s">
        <v>858</v>
      </c>
      <c r="AF30" s="1901">
        <v>292.01082727255999</v>
      </c>
      <c r="AG30" s="1902">
        <v>354.52236950580004</v>
      </c>
      <c r="AH30" s="1902">
        <v>497.83021031157006</v>
      </c>
      <c r="AI30" s="1902">
        <v>655.0208335212501</v>
      </c>
      <c r="AJ30" s="1903">
        <v>757.72436419465987</v>
      </c>
      <c r="AK30" s="1904" t="s">
        <v>857</v>
      </c>
      <c r="AL30" s="1905">
        <v>0</v>
      </c>
      <c r="AM30" s="1906">
        <v>0</v>
      </c>
      <c r="AN30" s="1907">
        <v>0</v>
      </c>
      <c r="AO30" s="1902">
        <v>0</v>
      </c>
      <c r="AP30" s="1902">
        <v>0</v>
      </c>
      <c r="AQ30" s="1902">
        <v>0</v>
      </c>
      <c r="AR30" s="1903">
        <v>0</v>
      </c>
      <c r="AS30" s="1901">
        <v>0</v>
      </c>
      <c r="AT30" s="1902">
        <v>0</v>
      </c>
      <c r="AU30" s="1902">
        <v>0</v>
      </c>
      <c r="AV30" s="1903">
        <v>0</v>
      </c>
    </row>
    <row r="31" spans="1:48" s="76" customFormat="1" ht="17.25" customHeight="1">
      <c r="A31" s="1897"/>
      <c r="B31" s="1898"/>
      <c r="C31" s="1898"/>
      <c r="D31" s="1898"/>
      <c r="E31" s="1898"/>
      <c r="F31" s="1898"/>
      <c r="G31" s="1898"/>
      <c r="H31" s="1898"/>
      <c r="I31" s="1898"/>
      <c r="J31" s="1898"/>
      <c r="K31" s="1898"/>
      <c r="L31" s="1898"/>
      <c r="M31" s="1898"/>
      <c r="N31" s="1898"/>
      <c r="O31" s="1899"/>
      <c r="P31" s="1897"/>
      <c r="Q31" s="1898"/>
      <c r="R31" s="1898"/>
      <c r="S31" s="1898"/>
      <c r="T31" s="1898"/>
      <c r="U31" s="1898"/>
      <c r="V31" s="1898"/>
      <c r="W31" s="1898"/>
      <c r="X31" s="1898"/>
      <c r="Y31" s="1898"/>
      <c r="Z31" s="1898"/>
      <c r="AA31" s="1898"/>
      <c r="AB31" s="1898"/>
      <c r="AC31" s="1898"/>
      <c r="AD31" s="1899"/>
      <c r="AE31" s="1900" t="s">
        <v>859</v>
      </c>
      <c r="AF31" s="1901">
        <v>18.31344296815</v>
      </c>
      <c r="AG31" s="1902">
        <v>15.28745479466</v>
      </c>
      <c r="AH31" s="1902">
        <v>15.38844625368</v>
      </c>
      <c r="AI31" s="1902">
        <v>10.858437590839999</v>
      </c>
      <c r="AJ31" s="1903">
        <v>18.973667202569999</v>
      </c>
      <c r="AK31" s="1904"/>
      <c r="AL31" s="1905"/>
      <c r="AM31" s="1906"/>
      <c r="AN31" s="1893"/>
      <c r="AO31" s="1894"/>
      <c r="AP31" s="1894"/>
      <c r="AQ31" s="1894"/>
      <c r="AR31" s="1903"/>
      <c r="AS31" s="1896"/>
      <c r="AT31" s="1894"/>
      <c r="AU31" s="1894"/>
      <c r="AV31" s="1903"/>
    </row>
    <row r="32" spans="1:48" s="1778" customFormat="1" ht="17.25" customHeight="1">
      <c r="A32" s="1882" t="s">
        <v>480</v>
      </c>
      <c r="B32" s="1883">
        <v>8.8185000000000002</v>
      </c>
      <c r="C32" s="1883">
        <v>10.4594</v>
      </c>
      <c r="D32" s="1883">
        <v>10.8491</v>
      </c>
      <c r="E32" s="1883">
        <v>11.3095</v>
      </c>
      <c r="F32" s="1883">
        <v>12.3261</v>
      </c>
      <c r="G32" s="1883">
        <v>15.609</v>
      </c>
      <c r="H32" s="1883">
        <v>17.665600000000001</v>
      </c>
      <c r="I32" s="1883">
        <v>19.716699999999996</v>
      </c>
      <c r="J32" s="1883">
        <v>22.326400000000003</v>
      </c>
      <c r="K32" s="1883">
        <v>26.565799999999999</v>
      </c>
      <c r="L32" s="1883">
        <v>30.531299999999998</v>
      </c>
      <c r="M32" s="1883">
        <v>41.235999999999997</v>
      </c>
      <c r="N32" s="1883">
        <v>48.200399999999995</v>
      </c>
      <c r="O32" s="1884">
        <v>92.017299999999992</v>
      </c>
      <c r="P32" s="1882" t="s">
        <v>480</v>
      </c>
      <c r="Q32" s="1883">
        <v>141.67089999999999</v>
      </c>
      <c r="R32" s="1883">
        <v>171.64239999999998</v>
      </c>
      <c r="S32" s="1883">
        <v>238.18769999999998</v>
      </c>
      <c r="T32" s="1883">
        <v>271.72070000000002</v>
      </c>
      <c r="U32" s="1883">
        <v>350.57520000000005</v>
      </c>
      <c r="V32" s="1883">
        <v>480.0172</v>
      </c>
      <c r="W32" s="1883">
        <v>817.68979999999999</v>
      </c>
      <c r="X32" s="1883">
        <v>931.13749999999993</v>
      </c>
      <c r="Y32" s="1883">
        <v>1182.9640999999999</v>
      </c>
      <c r="Z32" s="1883">
        <v>1494.6108999999999</v>
      </c>
      <c r="AA32" s="1883">
        <v>1936.6198200000001</v>
      </c>
      <c r="AB32" s="1883">
        <v>2528.6370144331199</v>
      </c>
      <c r="AC32" s="1883">
        <v>4732.9421220692902</v>
      </c>
      <c r="AD32" s="1884">
        <v>7649.6349740902788</v>
      </c>
      <c r="AE32" s="1914"/>
      <c r="AF32" s="1901"/>
      <c r="AG32" s="1902"/>
      <c r="AH32" s="1902"/>
      <c r="AI32" s="1902"/>
      <c r="AJ32" s="1903"/>
      <c r="AK32" s="1890" t="s">
        <v>1001</v>
      </c>
      <c r="AL32" s="1891">
        <v>538.76732463754001</v>
      </c>
      <c r="AM32" s="1915">
        <v>585.06012264747983</v>
      </c>
      <c r="AN32" s="1916">
        <v>682.89061226320996</v>
      </c>
      <c r="AO32" s="1887">
        <v>703.74620546008998</v>
      </c>
      <c r="AP32" s="1887">
        <v>679.39855464412994</v>
      </c>
      <c r="AQ32" s="1887">
        <v>712.72756369754995</v>
      </c>
      <c r="AR32" s="1889">
        <v>898.11318486249979</v>
      </c>
      <c r="AS32" s="1886">
        <v>968.58210543329983</v>
      </c>
      <c r="AT32" s="1887">
        <v>966.68329902934988</v>
      </c>
      <c r="AU32" s="1887">
        <v>683.68520509625</v>
      </c>
      <c r="AV32" s="1889">
        <v>895.42209134683981</v>
      </c>
    </row>
    <row r="33" spans="1:48" s="76" customFormat="1" ht="17.25" customHeight="1">
      <c r="A33" s="1897" t="s">
        <v>481</v>
      </c>
      <c r="B33" s="1898">
        <v>8.2422000000000004</v>
      </c>
      <c r="C33" s="1898">
        <v>9.8695000000000004</v>
      </c>
      <c r="D33" s="1898">
        <v>10.2591</v>
      </c>
      <c r="E33" s="1898">
        <v>10.797799999999999</v>
      </c>
      <c r="F33" s="1898">
        <v>11.705200000000001</v>
      </c>
      <c r="G33" s="1898">
        <v>14.808299999999999</v>
      </c>
      <c r="H33" s="1898">
        <v>16.525700000000001</v>
      </c>
      <c r="I33" s="1898">
        <v>19.461099999999998</v>
      </c>
      <c r="J33" s="1898">
        <v>21.334</v>
      </c>
      <c r="K33" s="1898">
        <v>25.200299999999999</v>
      </c>
      <c r="L33" s="1898">
        <v>29.891299999999998</v>
      </c>
      <c r="M33" s="1898">
        <v>38.834199999999996</v>
      </c>
      <c r="N33" s="1898">
        <v>42.580199999999998</v>
      </c>
      <c r="O33" s="1899">
        <v>84.745500000000007</v>
      </c>
      <c r="P33" s="1897" t="s">
        <v>481</v>
      </c>
      <c r="Q33" s="1898">
        <v>122.83369999999999</v>
      </c>
      <c r="R33" s="1898">
        <v>153.1584</v>
      </c>
      <c r="S33" s="1898">
        <v>214.76239999999999</v>
      </c>
      <c r="T33" s="1898">
        <v>244.65620000000001</v>
      </c>
      <c r="U33" s="1898">
        <v>311.67020000000002</v>
      </c>
      <c r="V33" s="1898">
        <v>429.34179999999998</v>
      </c>
      <c r="W33" s="1898">
        <v>714.47319999999991</v>
      </c>
      <c r="X33" s="1898">
        <v>805.30949999999996</v>
      </c>
      <c r="Y33" s="1898">
        <v>1012.3652</v>
      </c>
      <c r="Z33" s="1898">
        <v>1278.6445000000001</v>
      </c>
      <c r="AA33" s="1898">
        <v>1584.5186000000001</v>
      </c>
      <c r="AB33" s="1898">
        <v>2096.2699355160303</v>
      </c>
      <c r="AC33" s="1898">
        <v>3861.5410786636498</v>
      </c>
      <c r="AD33" s="1899">
        <v>6051.6839610053703</v>
      </c>
      <c r="AE33" s="1885" t="s">
        <v>860</v>
      </c>
      <c r="AF33" s="1886">
        <v>9357.5524072594671</v>
      </c>
      <c r="AG33" s="1887">
        <v>8828.363233220618</v>
      </c>
      <c r="AH33" s="1887">
        <v>9101.2271419238696</v>
      </c>
      <c r="AI33" s="1887">
        <v>9775.0770584139518</v>
      </c>
      <c r="AJ33" s="1889">
        <v>10766.951893774811</v>
      </c>
      <c r="AK33" s="1904" t="s">
        <v>1002</v>
      </c>
      <c r="AL33" s="1905">
        <v>530.31735794659994</v>
      </c>
      <c r="AM33" s="1906">
        <v>580.56585017563987</v>
      </c>
      <c r="AN33" s="1907">
        <v>677.04778984551001</v>
      </c>
      <c r="AO33" s="1902">
        <v>697.98300362847999</v>
      </c>
      <c r="AP33" s="1902">
        <v>673.64784380612002</v>
      </c>
      <c r="AQ33" s="1902">
        <v>698.97276649455989</v>
      </c>
      <c r="AR33" s="1903">
        <v>890.40172938102</v>
      </c>
      <c r="AS33" s="1901">
        <v>961.00297628532974</v>
      </c>
      <c r="AT33" s="1902">
        <v>958.39622115460986</v>
      </c>
      <c r="AU33" s="1902">
        <v>673.22357252918005</v>
      </c>
      <c r="AV33" s="1903">
        <v>884.14722951039982</v>
      </c>
    </row>
    <row r="34" spans="1:48" s="76" customFormat="1" ht="17.25" customHeight="1">
      <c r="A34" s="1897" t="s">
        <v>482</v>
      </c>
      <c r="B34" s="1898">
        <v>0</v>
      </c>
      <c r="C34" s="1898">
        <v>1.6000000000000001E-3</v>
      </c>
      <c r="D34" s="1898">
        <v>0</v>
      </c>
      <c r="E34" s="1898">
        <v>0</v>
      </c>
      <c r="F34" s="1898">
        <v>0</v>
      </c>
      <c r="G34" s="1898">
        <v>0</v>
      </c>
      <c r="H34" s="1898">
        <v>0</v>
      </c>
      <c r="I34" s="1898">
        <v>0</v>
      </c>
      <c r="J34" s="1898">
        <v>0</v>
      </c>
      <c r="K34" s="1898">
        <v>0</v>
      </c>
      <c r="L34" s="1898">
        <v>0</v>
      </c>
      <c r="M34" s="1898">
        <v>0</v>
      </c>
      <c r="N34" s="1898">
        <v>0</v>
      </c>
      <c r="O34" s="1899">
        <v>0</v>
      </c>
      <c r="P34" s="1897" t="s">
        <v>482</v>
      </c>
      <c r="Q34" s="1898">
        <v>0</v>
      </c>
      <c r="R34" s="1898">
        <v>7.6299999999999993E-2</v>
      </c>
      <c r="S34" s="1898">
        <v>4.3799999999999999E-2</v>
      </c>
      <c r="T34" s="1898">
        <v>0</v>
      </c>
      <c r="U34" s="1898">
        <v>0</v>
      </c>
      <c r="V34" s="1898">
        <v>0</v>
      </c>
      <c r="W34" s="1898">
        <v>0</v>
      </c>
      <c r="X34" s="1898">
        <v>0</v>
      </c>
      <c r="Y34" s="1898">
        <v>6.54E-2</v>
      </c>
      <c r="Z34" s="1898">
        <v>0.154</v>
      </c>
      <c r="AA34" s="1898">
        <v>0</v>
      </c>
      <c r="AB34" s="1898">
        <v>0</v>
      </c>
      <c r="AC34" s="1898">
        <v>61.75</v>
      </c>
      <c r="AD34" s="1899">
        <v>116.35908255179</v>
      </c>
      <c r="AE34" s="1900" t="s">
        <v>861</v>
      </c>
      <c r="AF34" s="1901">
        <v>7385.7586250602099</v>
      </c>
      <c r="AG34" s="1902">
        <v>6359.620867359441</v>
      </c>
      <c r="AH34" s="1902">
        <v>6098.5134777912199</v>
      </c>
      <c r="AI34" s="1902">
        <v>7034.0527007906694</v>
      </c>
      <c r="AJ34" s="1903">
        <v>8730.63346692905</v>
      </c>
      <c r="AK34" s="1904" t="s">
        <v>859</v>
      </c>
      <c r="AL34" s="1905">
        <v>6.0499666909399998</v>
      </c>
      <c r="AM34" s="1906">
        <v>3.2518762298400006</v>
      </c>
      <c r="AN34" s="1907">
        <v>4.7825705006999994</v>
      </c>
      <c r="AO34" s="1902">
        <v>4.7527598716099995</v>
      </c>
      <c r="AP34" s="1902">
        <v>4.7919156030100005</v>
      </c>
      <c r="AQ34" s="1902">
        <v>4.8495531739899995</v>
      </c>
      <c r="AR34" s="1903">
        <v>1.6425023574800002</v>
      </c>
      <c r="AS34" s="1901">
        <v>1.5677494489699999</v>
      </c>
      <c r="AT34" s="1902">
        <v>1.5081820177399998</v>
      </c>
      <c r="AU34" s="1902">
        <v>1.1888471967199998</v>
      </c>
      <c r="AV34" s="1903">
        <v>1.1098497758700001</v>
      </c>
    </row>
    <row r="35" spans="1:48" s="76" customFormat="1" ht="17.25" customHeight="1">
      <c r="A35" s="1897" t="s">
        <v>483</v>
      </c>
      <c r="B35" s="1898">
        <v>0</v>
      </c>
      <c r="C35" s="1898">
        <v>0</v>
      </c>
      <c r="D35" s="1898">
        <v>0</v>
      </c>
      <c r="E35" s="1898">
        <v>0</v>
      </c>
      <c r="F35" s="1898">
        <v>0</v>
      </c>
      <c r="G35" s="1898">
        <v>0</v>
      </c>
      <c r="H35" s="1898">
        <v>0</v>
      </c>
      <c r="I35" s="1898">
        <v>0</v>
      </c>
      <c r="J35" s="1898">
        <v>0</v>
      </c>
      <c r="K35" s="1898">
        <v>0</v>
      </c>
      <c r="L35" s="1898">
        <v>0</v>
      </c>
      <c r="M35" s="1898">
        <v>3.3799999999999997E-2</v>
      </c>
      <c r="N35" s="1898">
        <v>3.9399999999999998E-2</v>
      </c>
      <c r="O35" s="1899">
        <v>0.11020000000000001</v>
      </c>
      <c r="P35" s="1897" t="s">
        <v>483</v>
      </c>
      <c r="Q35" s="1898">
        <v>0.51019999999999999</v>
      </c>
      <c r="R35" s="1898">
        <v>3.8200000000000005E-2</v>
      </c>
      <c r="S35" s="1898">
        <v>8.4199999999999997E-2</v>
      </c>
      <c r="T35" s="1898">
        <v>0.32680000000000003</v>
      </c>
      <c r="U35" s="1898">
        <v>0.22669999999999998</v>
      </c>
      <c r="V35" s="1898">
        <v>2.0000000000000001E-4</v>
      </c>
      <c r="W35" s="1898">
        <v>9.1499999999999998E-2</v>
      </c>
      <c r="X35" s="1898">
        <v>0.32450000000000001</v>
      </c>
      <c r="Y35" s="1898">
        <v>0.4587</v>
      </c>
      <c r="Z35" s="1898">
        <v>0.2417</v>
      </c>
      <c r="AA35" s="1898">
        <v>0.31051999999999996</v>
      </c>
      <c r="AB35" s="1898">
        <v>0</v>
      </c>
      <c r="AC35" s="1898">
        <v>0</v>
      </c>
      <c r="AD35" s="1899">
        <v>0</v>
      </c>
      <c r="AE35" s="1900" t="s">
        <v>862</v>
      </c>
      <c r="AF35" s="1901">
        <v>330.69182170885</v>
      </c>
      <c r="AG35" s="1902">
        <v>195.89634154192998</v>
      </c>
      <c r="AH35" s="1902">
        <v>24.504252798339998</v>
      </c>
      <c r="AI35" s="1902">
        <v>1.97458370011</v>
      </c>
      <c r="AJ35" s="1903">
        <v>2.0495367839400003</v>
      </c>
      <c r="AK35" s="1904" t="s">
        <v>953</v>
      </c>
      <c r="AL35" s="1905">
        <v>2.4</v>
      </c>
      <c r="AM35" s="1906">
        <v>1.2423962420000001</v>
      </c>
      <c r="AN35" s="1908">
        <v>1.060251917</v>
      </c>
      <c r="AO35" s="1909">
        <v>1.0104419600000001</v>
      </c>
      <c r="AP35" s="1909">
        <v>0.95879523500000008</v>
      </c>
      <c r="AQ35" s="1909">
        <v>8.9052440290000003</v>
      </c>
      <c r="AR35" s="1903">
        <v>6.0689531240000001</v>
      </c>
      <c r="AS35" s="1910">
        <v>6.0113796989999999</v>
      </c>
      <c r="AT35" s="1909">
        <v>6.7788958570000002</v>
      </c>
      <c r="AU35" s="1909">
        <v>9.2727853703500003</v>
      </c>
      <c r="AV35" s="1903">
        <v>10.16501206057</v>
      </c>
    </row>
    <row r="36" spans="1:48" s="76" customFormat="1" ht="17.25" customHeight="1">
      <c r="A36" s="1897" t="s">
        <v>484</v>
      </c>
      <c r="B36" s="1883">
        <v>0.57629999999999992</v>
      </c>
      <c r="C36" s="1883">
        <v>0.58829999999999993</v>
      </c>
      <c r="D36" s="1883">
        <v>0.59</v>
      </c>
      <c r="E36" s="1883">
        <v>0.51170000000000004</v>
      </c>
      <c r="F36" s="1883">
        <v>0.62090000000000001</v>
      </c>
      <c r="G36" s="1883">
        <v>0.80070000000000008</v>
      </c>
      <c r="H36" s="1883">
        <v>1.1399000000000001</v>
      </c>
      <c r="I36" s="1883">
        <v>0.25559999999999999</v>
      </c>
      <c r="J36" s="1883">
        <v>0.99239999999999995</v>
      </c>
      <c r="K36" s="1883">
        <v>1.3654999999999999</v>
      </c>
      <c r="L36" s="1883">
        <v>0.64</v>
      </c>
      <c r="M36" s="1883">
        <v>1.2304999999999999</v>
      </c>
      <c r="N36" s="1883">
        <v>1.6559999999999999</v>
      </c>
      <c r="O36" s="1884">
        <v>1.5432999999999999</v>
      </c>
      <c r="P36" s="1897" t="s">
        <v>484</v>
      </c>
      <c r="Q36" s="1883">
        <v>2.1549</v>
      </c>
      <c r="R36" s="1883">
        <v>2.5074999999999998</v>
      </c>
      <c r="S36" s="1883">
        <v>3.4593000000000003</v>
      </c>
      <c r="T36" s="1883">
        <v>4.1985000000000001</v>
      </c>
      <c r="U36" s="1883">
        <v>5.2474000000000007</v>
      </c>
      <c r="V36" s="1883">
        <v>7.9486999999999997</v>
      </c>
      <c r="W36" s="1883">
        <v>15.9199</v>
      </c>
      <c r="X36" s="1883">
        <v>35.375</v>
      </c>
      <c r="Y36" s="1883">
        <v>62.928600000000003</v>
      </c>
      <c r="Z36" s="1883">
        <v>72.772300000000001</v>
      </c>
      <c r="AA36" s="1883">
        <v>88.382100000000008</v>
      </c>
      <c r="AB36" s="1883">
        <v>141.57741021727003</v>
      </c>
      <c r="AC36" s="1883">
        <v>292.29866763615001</v>
      </c>
      <c r="AD36" s="1884">
        <v>480.71856183528996</v>
      </c>
      <c r="AE36" s="1900" t="s">
        <v>863</v>
      </c>
      <c r="AF36" s="1901">
        <v>49.990837343000003</v>
      </c>
      <c r="AG36" s="1902">
        <v>0.14210193400000001</v>
      </c>
      <c r="AH36" s="1902">
        <v>3.0807992952300003</v>
      </c>
      <c r="AI36" s="1902">
        <v>3.4049584144899998</v>
      </c>
      <c r="AJ36" s="1903">
        <v>1.9053098080100002</v>
      </c>
      <c r="AK36" s="1904" t="s">
        <v>954</v>
      </c>
      <c r="AL36" s="1905">
        <v>0</v>
      </c>
      <c r="AM36" s="1906">
        <v>0</v>
      </c>
      <c r="AN36" s="1907">
        <v>0</v>
      </c>
      <c r="AO36" s="1902">
        <v>0</v>
      </c>
      <c r="AP36" s="1902">
        <v>0</v>
      </c>
      <c r="AQ36" s="1902">
        <v>0</v>
      </c>
      <c r="AR36" s="1903">
        <v>0</v>
      </c>
      <c r="AS36" s="1901">
        <v>0</v>
      </c>
      <c r="AT36" s="1902">
        <v>0</v>
      </c>
      <c r="AU36" s="1902">
        <v>0</v>
      </c>
      <c r="AV36" s="1903">
        <v>0</v>
      </c>
    </row>
    <row r="37" spans="1:48" s="76" customFormat="1" ht="17.25" customHeight="1">
      <c r="A37" s="1897" t="s">
        <v>485</v>
      </c>
      <c r="B37" s="1898">
        <v>0</v>
      </c>
      <c r="C37" s="1898">
        <v>0</v>
      </c>
      <c r="D37" s="1898">
        <v>0</v>
      </c>
      <c r="E37" s="1898">
        <v>0</v>
      </c>
      <c r="F37" s="1898">
        <v>0</v>
      </c>
      <c r="G37" s="1898">
        <v>0</v>
      </c>
      <c r="H37" s="1898">
        <v>0</v>
      </c>
      <c r="I37" s="1898">
        <v>0</v>
      </c>
      <c r="J37" s="1898">
        <v>0</v>
      </c>
      <c r="K37" s="1898">
        <v>0</v>
      </c>
      <c r="L37" s="1898">
        <v>0</v>
      </c>
      <c r="M37" s="1898">
        <v>0.45530000000000004</v>
      </c>
      <c r="N37" s="1898">
        <v>0.1399</v>
      </c>
      <c r="O37" s="1899">
        <v>0.42660000000000003</v>
      </c>
      <c r="P37" s="1897" t="s">
        <v>485</v>
      </c>
      <c r="Q37" s="1898">
        <v>2.8899999999999999E-2</v>
      </c>
      <c r="R37" s="1898">
        <v>0.41689999999999999</v>
      </c>
      <c r="S37" s="1898">
        <v>0.47220000000000001</v>
      </c>
      <c r="T37" s="1898">
        <v>1.0012000000000001</v>
      </c>
      <c r="U37" s="1898">
        <v>0.7772</v>
      </c>
      <c r="V37" s="1898">
        <v>2.6769000000000003</v>
      </c>
      <c r="W37" s="1898">
        <v>6.4866999999999999</v>
      </c>
      <c r="X37" s="1898">
        <v>10.871600000000001</v>
      </c>
      <c r="Y37" s="1898">
        <v>24.576499999999999</v>
      </c>
      <c r="Z37" s="1898">
        <v>31.970099999999999</v>
      </c>
      <c r="AA37" s="1898">
        <v>31.7865</v>
      </c>
      <c r="AB37" s="1898">
        <v>75.813979375700001</v>
      </c>
      <c r="AC37" s="1898">
        <v>177.35275385922</v>
      </c>
      <c r="AD37" s="1899">
        <v>317.50509818040996</v>
      </c>
      <c r="AE37" s="1900" t="s">
        <v>484</v>
      </c>
      <c r="AF37" s="1901">
        <v>890.33263819541014</v>
      </c>
      <c r="AG37" s="1902">
        <v>1869.1323925907202</v>
      </c>
      <c r="AH37" s="1902">
        <v>2574.6589062888702</v>
      </c>
      <c r="AI37" s="1902">
        <v>2551.1761428286504</v>
      </c>
      <c r="AJ37" s="1903">
        <v>1836.9066996955701</v>
      </c>
      <c r="AK37" s="1904"/>
      <c r="AL37" s="1905"/>
      <c r="AM37" s="1906"/>
      <c r="AN37" s="1907"/>
      <c r="AO37" s="1902"/>
      <c r="AP37" s="1902"/>
      <c r="AQ37" s="1902"/>
      <c r="AR37" s="1903"/>
      <c r="AS37" s="1901"/>
      <c r="AT37" s="1902"/>
      <c r="AU37" s="1902"/>
      <c r="AV37" s="1903"/>
    </row>
    <row r="38" spans="1:48" s="76" customFormat="1" ht="17.25" customHeight="1">
      <c r="A38" s="1897" t="s">
        <v>486</v>
      </c>
      <c r="B38" s="1898">
        <v>0</v>
      </c>
      <c r="C38" s="1898">
        <v>0</v>
      </c>
      <c r="D38" s="1898">
        <v>0</v>
      </c>
      <c r="E38" s="1898">
        <v>0</v>
      </c>
      <c r="F38" s="1898">
        <v>0</v>
      </c>
      <c r="G38" s="1898">
        <v>0</v>
      </c>
      <c r="H38" s="1898">
        <v>0</v>
      </c>
      <c r="I38" s="1898">
        <v>0</v>
      </c>
      <c r="J38" s="1898">
        <v>0</v>
      </c>
      <c r="K38" s="1898">
        <v>0</v>
      </c>
      <c r="L38" s="1898">
        <v>0</v>
      </c>
      <c r="M38" s="1898">
        <v>2.23E-2</v>
      </c>
      <c r="N38" s="1898">
        <v>1.7500000000000002E-2</v>
      </c>
      <c r="O38" s="1899">
        <v>0.15409999999999999</v>
      </c>
      <c r="P38" s="1897" t="s">
        <v>486</v>
      </c>
      <c r="Q38" s="1898">
        <v>0.59589999999999999</v>
      </c>
      <c r="R38" s="1898">
        <v>0.1447</v>
      </c>
      <c r="S38" s="1898">
        <v>8.4199999999999997E-2</v>
      </c>
      <c r="T38" s="1898">
        <v>5.7500000000000002E-2</v>
      </c>
      <c r="U38" s="1898">
        <v>1.9641999999999999</v>
      </c>
      <c r="V38" s="1898">
        <v>2.9999999999999997E-4</v>
      </c>
      <c r="W38" s="1898">
        <v>6.2799999999999995E-2</v>
      </c>
      <c r="X38" s="1898">
        <v>4.02E-2</v>
      </c>
      <c r="Y38" s="1898">
        <v>0.47039999999999998</v>
      </c>
      <c r="Z38" s="1898">
        <v>2.3334999999999999</v>
      </c>
      <c r="AA38" s="1898">
        <v>10.899700000000001</v>
      </c>
      <c r="AB38" s="1898">
        <v>0</v>
      </c>
      <c r="AC38" s="1898">
        <v>0</v>
      </c>
      <c r="AD38" s="1899">
        <v>0</v>
      </c>
      <c r="AE38" s="1900" t="s">
        <v>864</v>
      </c>
      <c r="AF38" s="1901">
        <v>611.96507468531001</v>
      </c>
      <c r="AG38" s="1902">
        <v>485.98768811489003</v>
      </c>
      <c r="AH38" s="1902">
        <v>355.81240457115996</v>
      </c>
      <c r="AI38" s="1902">
        <v>287.08918453465003</v>
      </c>
      <c r="AJ38" s="1903">
        <v>274.04073832733997</v>
      </c>
      <c r="AK38" s="1890" t="s">
        <v>1003</v>
      </c>
      <c r="AL38" s="1891">
        <v>12664.747969665554</v>
      </c>
      <c r="AM38" s="1915">
        <v>13010.988228839751</v>
      </c>
      <c r="AN38" s="1916">
        <v>15855.822417340019</v>
      </c>
      <c r="AO38" s="1887">
        <v>15727.005438315278</v>
      </c>
      <c r="AP38" s="1887">
        <v>15453.170318596744</v>
      </c>
      <c r="AQ38" s="1887">
        <v>15606.485064979082</v>
      </c>
      <c r="AR38" s="1889">
        <v>15345.105775431444</v>
      </c>
      <c r="AS38" s="1886">
        <v>14950.811304663155</v>
      </c>
      <c r="AT38" s="1887">
        <v>14698.359648864172</v>
      </c>
      <c r="AU38" s="1887">
        <v>15220.445841896451</v>
      </c>
      <c r="AV38" s="1889">
        <v>14599.309082074371</v>
      </c>
    </row>
    <row r="39" spans="1:48" s="76" customFormat="1" ht="17.25" customHeight="1">
      <c r="A39" s="1897" t="s">
        <v>418</v>
      </c>
      <c r="B39" s="1898">
        <v>0</v>
      </c>
      <c r="C39" s="1898">
        <v>0</v>
      </c>
      <c r="D39" s="1898">
        <v>0</v>
      </c>
      <c r="E39" s="1898">
        <v>0</v>
      </c>
      <c r="F39" s="1898">
        <v>0</v>
      </c>
      <c r="G39" s="1898">
        <v>0</v>
      </c>
      <c r="H39" s="1898">
        <v>0</v>
      </c>
      <c r="I39" s="1898">
        <v>0</v>
      </c>
      <c r="J39" s="1898">
        <v>0</v>
      </c>
      <c r="K39" s="1898">
        <v>0</v>
      </c>
      <c r="L39" s="1898">
        <v>0</v>
      </c>
      <c r="M39" s="1898">
        <v>0.33019999999999999</v>
      </c>
      <c r="N39" s="1898">
        <v>0.57020000000000004</v>
      </c>
      <c r="O39" s="1899">
        <v>0.26979999999999998</v>
      </c>
      <c r="P39" s="1897" t="s">
        <v>418</v>
      </c>
      <c r="Q39" s="1898">
        <v>0.35410000000000003</v>
      </c>
      <c r="R39" s="1898">
        <v>0.2397</v>
      </c>
      <c r="S39" s="1898">
        <v>0.9224</v>
      </c>
      <c r="T39" s="1898">
        <v>0.8667999999999999</v>
      </c>
      <c r="U39" s="1898">
        <v>0.1181</v>
      </c>
      <c r="V39" s="1898">
        <v>1.1312</v>
      </c>
      <c r="W39" s="1898">
        <v>1.5017</v>
      </c>
      <c r="X39" s="1898">
        <v>5.8079000000000001</v>
      </c>
      <c r="Y39" s="1898">
        <v>15.111000000000001</v>
      </c>
      <c r="Z39" s="1898">
        <v>13.1686</v>
      </c>
      <c r="AA39" s="1898">
        <v>16.9725</v>
      </c>
      <c r="AB39" s="1898">
        <v>2.7282510659999999</v>
      </c>
      <c r="AC39" s="1898">
        <v>0.63181676500000006</v>
      </c>
      <c r="AD39" s="1899">
        <v>1.252580794</v>
      </c>
      <c r="AE39" s="1900" t="s">
        <v>865</v>
      </c>
      <c r="AF39" s="1901">
        <v>0</v>
      </c>
      <c r="AG39" s="1902">
        <v>0</v>
      </c>
      <c r="AH39" s="1902">
        <v>0</v>
      </c>
      <c r="AI39" s="1902">
        <v>0</v>
      </c>
      <c r="AJ39" s="1903">
        <v>0</v>
      </c>
      <c r="AK39" s="1904" t="s">
        <v>1004</v>
      </c>
      <c r="AL39" s="1905">
        <v>11590.968013518253</v>
      </c>
      <c r="AM39" s="1906">
        <v>11609.325028795749</v>
      </c>
      <c r="AN39" s="1907">
        <v>14163.537887390266</v>
      </c>
      <c r="AO39" s="1902">
        <v>14027.672088247569</v>
      </c>
      <c r="AP39" s="1902">
        <v>13775.125580479482</v>
      </c>
      <c r="AQ39" s="1902">
        <v>13911.85661618057</v>
      </c>
      <c r="AR39" s="1903">
        <v>13703.011118933893</v>
      </c>
      <c r="AS39" s="1901">
        <v>13225.620669397125</v>
      </c>
      <c r="AT39" s="1902">
        <v>12947.346595343352</v>
      </c>
      <c r="AU39" s="1902">
        <v>13489.111288262093</v>
      </c>
      <c r="AV39" s="1903">
        <v>12789.06909019932</v>
      </c>
    </row>
    <row r="40" spans="1:48" s="76" customFormat="1" ht="17.25" customHeight="1">
      <c r="A40" s="1897" t="s">
        <v>487</v>
      </c>
      <c r="B40" s="1898">
        <v>0</v>
      </c>
      <c r="C40" s="1898">
        <v>0</v>
      </c>
      <c r="D40" s="1898">
        <v>0</v>
      </c>
      <c r="E40" s="1898">
        <v>0</v>
      </c>
      <c r="F40" s="1898">
        <v>0</v>
      </c>
      <c r="G40" s="1898">
        <v>0</v>
      </c>
      <c r="H40" s="1898">
        <v>0</v>
      </c>
      <c r="I40" s="1898">
        <v>0</v>
      </c>
      <c r="J40" s="1898">
        <v>0</v>
      </c>
      <c r="K40" s="1898">
        <v>0</v>
      </c>
      <c r="L40" s="1898">
        <v>0</v>
      </c>
      <c r="M40" s="1898">
        <v>0.17280000000000001</v>
      </c>
      <c r="N40" s="1898">
        <v>2.58E-2</v>
      </c>
      <c r="O40" s="1899">
        <v>8.3900000000000002E-2</v>
      </c>
      <c r="P40" s="1897" t="s">
        <v>487</v>
      </c>
      <c r="Q40" s="1898">
        <v>0.20230000000000001</v>
      </c>
      <c r="R40" s="1898">
        <v>0.42619999999999997</v>
      </c>
      <c r="S40" s="1898">
        <v>0.4461</v>
      </c>
      <c r="T40" s="1898">
        <v>1.6978</v>
      </c>
      <c r="U40" s="1898">
        <v>1.4265999999999999</v>
      </c>
      <c r="V40" s="1898">
        <v>1.5911999999999999</v>
      </c>
      <c r="W40" s="1898">
        <v>2.2134</v>
      </c>
      <c r="X40" s="1898">
        <v>3.7949000000000002</v>
      </c>
      <c r="Y40" s="1898">
        <v>8.7569999999999997</v>
      </c>
      <c r="Z40" s="1898">
        <v>9.5784000000000002</v>
      </c>
      <c r="AA40" s="1898">
        <v>13.598600000000001</v>
      </c>
      <c r="AB40" s="1898">
        <v>18.953989210380001</v>
      </c>
      <c r="AC40" s="1898">
        <v>38.859403127010005</v>
      </c>
      <c r="AD40" s="1899">
        <v>84.493533236160005</v>
      </c>
      <c r="AE40" s="1900" t="s">
        <v>866</v>
      </c>
      <c r="AF40" s="1901">
        <v>27.587782219000001</v>
      </c>
      <c r="AG40" s="1902">
        <v>56.559828359999997</v>
      </c>
      <c r="AH40" s="1902">
        <v>74.769416555449993</v>
      </c>
      <c r="AI40" s="1902">
        <v>46.702753460269996</v>
      </c>
      <c r="AJ40" s="1903">
        <v>55.768385945739993</v>
      </c>
      <c r="AK40" s="1904" t="s">
        <v>1005</v>
      </c>
      <c r="AL40" s="1905">
        <v>2.7439327516599996</v>
      </c>
      <c r="AM40" s="1906">
        <v>1.8501798319999999E-2</v>
      </c>
      <c r="AN40" s="1907">
        <v>1.6084018320000001E-2</v>
      </c>
      <c r="AO40" s="1902">
        <v>1.6588984320000003E-2</v>
      </c>
      <c r="AP40" s="1902">
        <v>1.593544832E-2</v>
      </c>
      <c r="AQ40" s="1902">
        <v>1.496259732E-2</v>
      </c>
      <c r="AR40" s="1903">
        <v>0</v>
      </c>
      <c r="AS40" s="1901">
        <v>0</v>
      </c>
      <c r="AT40" s="1902">
        <v>0</v>
      </c>
      <c r="AU40" s="1902">
        <v>0</v>
      </c>
      <c r="AV40" s="1903">
        <v>0</v>
      </c>
    </row>
    <row r="41" spans="1:48" s="76" customFormat="1" ht="17.25" customHeight="1">
      <c r="A41" s="1897" t="s">
        <v>488</v>
      </c>
      <c r="B41" s="1898">
        <v>0.57629999999999992</v>
      </c>
      <c r="C41" s="1898">
        <v>0.58829999999999993</v>
      </c>
      <c r="D41" s="1898">
        <v>0.59</v>
      </c>
      <c r="E41" s="1898">
        <v>0.51170000000000004</v>
      </c>
      <c r="F41" s="1898">
        <v>0.62090000000000001</v>
      </c>
      <c r="G41" s="1898">
        <v>0.80070000000000008</v>
      </c>
      <c r="H41" s="1898">
        <v>1.1399000000000001</v>
      </c>
      <c r="I41" s="1898">
        <v>0.25559999999999999</v>
      </c>
      <c r="J41" s="1898">
        <v>0.99239999999999995</v>
      </c>
      <c r="K41" s="1898">
        <v>1.3654999999999999</v>
      </c>
      <c r="L41" s="1898">
        <v>0.64</v>
      </c>
      <c r="M41" s="1898">
        <v>0.24990000000000001</v>
      </c>
      <c r="N41" s="1898">
        <v>0.90260000000000007</v>
      </c>
      <c r="O41" s="1899">
        <v>0.6089</v>
      </c>
      <c r="P41" s="1897" t="s">
        <v>488</v>
      </c>
      <c r="Q41" s="1898">
        <v>0.97370000000000001</v>
      </c>
      <c r="R41" s="1898">
        <v>1.28</v>
      </c>
      <c r="S41" s="1898">
        <v>1.5344</v>
      </c>
      <c r="T41" s="1898">
        <v>0.57520000000000004</v>
      </c>
      <c r="U41" s="1898">
        <v>0.96129999999999993</v>
      </c>
      <c r="V41" s="1898">
        <v>2.5490999999999997</v>
      </c>
      <c r="W41" s="1898">
        <v>5.6553000000000004</v>
      </c>
      <c r="X41" s="1898">
        <v>14.8604</v>
      </c>
      <c r="Y41" s="1898">
        <v>14.0137</v>
      </c>
      <c r="Z41" s="1898">
        <v>15.7217</v>
      </c>
      <c r="AA41" s="1898">
        <v>15.124799999999999</v>
      </c>
      <c r="AB41" s="1898">
        <v>44.081190565189999</v>
      </c>
      <c r="AC41" s="1898">
        <v>75.45469388491999</v>
      </c>
      <c r="AD41" s="1899">
        <v>77.467349624720001</v>
      </c>
      <c r="AE41" s="1900" t="s">
        <v>984</v>
      </c>
      <c r="AF41" s="1901">
        <v>155.97094699467002</v>
      </c>
      <c r="AG41" s="1902">
        <v>156.29381285065</v>
      </c>
      <c r="AH41" s="1902">
        <v>226.03641610107002</v>
      </c>
      <c r="AI41" s="1902">
        <v>207.77181256530997</v>
      </c>
      <c r="AJ41" s="1903">
        <v>239.20912360840001</v>
      </c>
      <c r="AK41" s="1904" t="s">
        <v>863</v>
      </c>
      <c r="AL41" s="1905">
        <v>1.6851444020199999</v>
      </c>
      <c r="AM41" s="1906">
        <v>1.70041572933</v>
      </c>
      <c r="AN41" s="1907">
        <v>7.5234326232799997</v>
      </c>
      <c r="AO41" s="1902">
        <v>2.7546107775399999</v>
      </c>
      <c r="AP41" s="1902">
        <v>3.0717492867499998</v>
      </c>
      <c r="AQ41" s="1902">
        <v>3.0339899691400003</v>
      </c>
      <c r="AR41" s="1903">
        <v>3.7227029426100002</v>
      </c>
      <c r="AS41" s="1901">
        <v>4.1114992501999996</v>
      </c>
      <c r="AT41" s="1902">
        <v>4.4081394034499999</v>
      </c>
      <c r="AU41" s="1902">
        <v>3.8434773494299996</v>
      </c>
      <c r="AV41" s="1903">
        <v>0.96293818680999999</v>
      </c>
    </row>
    <row r="42" spans="1:48" s="76" customFormat="1" ht="17.25" customHeight="1">
      <c r="A42" s="1882" t="s">
        <v>489</v>
      </c>
      <c r="B42" s="1898">
        <v>0</v>
      </c>
      <c r="C42" s="1898">
        <v>0</v>
      </c>
      <c r="D42" s="1898">
        <v>0</v>
      </c>
      <c r="E42" s="1898">
        <v>0</v>
      </c>
      <c r="F42" s="1898">
        <v>0</v>
      </c>
      <c r="G42" s="1898">
        <v>0</v>
      </c>
      <c r="H42" s="1898">
        <v>0</v>
      </c>
      <c r="I42" s="1898">
        <v>0</v>
      </c>
      <c r="J42" s="1898">
        <v>0</v>
      </c>
      <c r="K42" s="1898">
        <v>0</v>
      </c>
      <c r="L42" s="1898">
        <v>0</v>
      </c>
      <c r="M42" s="1898">
        <v>0.35120000000000001</v>
      </c>
      <c r="N42" s="1898">
        <v>1.8835999999999999</v>
      </c>
      <c r="O42" s="1899">
        <v>2.2509000000000001</v>
      </c>
      <c r="P42" s="1882" t="s">
        <v>489</v>
      </c>
      <c r="Q42" s="1898">
        <v>7.7542999999999997</v>
      </c>
      <c r="R42" s="1898">
        <v>2.2942</v>
      </c>
      <c r="S42" s="1898">
        <v>10.5534</v>
      </c>
      <c r="T42" s="1898">
        <v>5.2131000000000007</v>
      </c>
      <c r="U42" s="1898">
        <v>17.789300000000001</v>
      </c>
      <c r="V42" s="1898">
        <v>16.031200000000002</v>
      </c>
      <c r="W42" s="1898">
        <v>35.347499999999997</v>
      </c>
      <c r="X42" s="1898">
        <v>36.978199999999994</v>
      </c>
      <c r="Y42" s="1898">
        <v>47.569000000000003</v>
      </c>
      <c r="Z42" s="1898">
        <v>80.115300000000005</v>
      </c>
      <c r="AA42" s="1898">
        <v>194.59120000000001</v>
      </c>
      <c r="AB42" s="1898">
        <v>193.51161398914002</v>
      </c>
      <c r="AC42" s="1898">
        <v>363.36949668734002</v>
      </c>
      <c r="AD42" s="1899">
        <v>822.70090232520988</v>
      </c>
      <c r="AE42" s="1900" t="s">
        <v>985</v>
      </c>
      <c r="AF42" s="1901">
        <v>94.808834296429993</v>
      </c>
      <c r="AG42" s="1902">
        <v>1170.2910632651801</v>
      </c>
      <c r="AH42" s="1902">
        <v>1918.0406690611899</v>
      </c>
      <c r="AI42" s="1902">
        <v>2009.6123922684203</v>
      </c>
      <c r="AJ42" s="1903">
        <v>1267.8884518140901</v>
      </c>
      <c r="AK42" s="1904" t="s">
        <v>484</v>
      </c>
      <c r="AL42" s="1905">
        <v>888.9931886692799</v>
      </c>
      <c r="AM42" s="1906">
        <v>1223.2038441500802</v>
      </c>
      <c r="AN42" s="1907">
        <v>1534.4493577886201</v>
      </c>
      <c r="AO42" s="1902">
        <v>1539.87505184265</v>
      </c>
      <c r="AP42" s="1902">
        <v>1532.50852449025</v>
      </c>
      <c r="AQ42" s="1902">
        <v>1565.58717609631</v>
      </c>
      <c r="AR42" s="1903">
        <v>1513.59076663787</v>
      </c>
      <c r="AS42" s="1901">
        <v>1619.6401773144701</v>
      </c>
      <c r="AT42" s="1902">
        <v>1637.3041655402601</v>
      </c>
      <c r="AU42" s="1902">
        <v>1630.7237510112902</v>
      </c>
      <c r="AV42" s="1903">
        <v>1710.1404289644101</v>
      </c>
    </row>
    <row r="43" spans="1:48" s="76" customFormat="1" ht="17.25" customHeight="1">
      <c r="A43" s="1882" t="s">
        <v>490</v>
      </c>
      <c r="B43" s="1898">
        <v>0</v>
      </c>
      <c r="C43" s="1898">
        <v>0</v>
      </c>
      <c r="D43" s="1898">
        <v>0</v>
      </c>
      <c r="E43" s="1898">
        <v>0</v>
      </c>
      <c r="F43" s="1898">
        <v>0</v>
      </c>
      <c r="G43" s="1898">
        <v>0</v>
      </c>
      <c r="H43" s="1898">
        <v>0</v>
      </c>
      <c r="I43" s="1898">
        <v>0</v>
      </c>
      <c r="J43" s="1898">
        <v>0</v>
      </c>
      <c r="K43" s="1898">
        <v>0</v>
      </c>
      <c r="L43" s="1898">
        <v>0</v>
      </c>
      <c r="M43" s="1898">
        <v>8.7800000000000003E-2</v>
      </c>
      <c r="N43" s="1898">
        <v>1.0342</v>
      </c>
      <c r="O43" s="1899">
        <v>2.0427</v>
      </c>
      <c r="P43" s="1882" t="s">
        <v>490</v>
      </c>
      <c r="Q43" s="1898">
        <v>6.7976999999999999</v>
      </c>
      <c r="R43" s="1898">
        <v>11.984</v>
      </c>
      <c r="S43" s="1898">
        <v>7.2006999999999994</v>
      </c>
      <c r="T43" s="1898">
        <v>12.660600000000001</v>
      </c>
      <c r="U43" s="1898">
        <v>8.4742000000000015</v>
      </c>
      <c r="V43" s="1898">
        <v>24.701900000000002</v>
      </c>
      <c r="W43" s="1898">
        <v>30.752800000000001</v>
      </c>
      <c r="X43" s="1898">
        <v>32.214199999999998</v>
      </c>
      <c r="Y43" s="1898">
        <v>33.900300000000001</v>
      </c>
      <c r="Z43" s="1898">
        <v>24.0029</v>
      </c>
      <c r="AA43" s="1898">
        <v>41.1235</v>
      </c>
      <c r="AB43" s="1898">
        <v>45.74349406804</v>
      </c>
      <c r="AC43" s="1898">
        <v>81.833981120700003</v>
      </c>
      <c r="AD43" s="1899">
        <v>66.398676437809996</v>
      </c>
      <c r="AE43" s="1900" t="s">
        <v>867</v>
      </c>
      <c r="AF43" s="1901">
        <v>509.07911652690001</v>
      </c>
      <c r="AG43" s="1902">
        <v>189.21642235346999</v>
      </c>
      <c r="AH43" s="1902">
        <v>203.00828520982998</v>
      </c>
      <c r="AI43" s="1902">
        <v>1.05035900507</v>
      </c>
      <c r="AJ43" s="1903">
        <v>9.3247964040800007</v>
      </c>
      <c r="AK43" s="1904" t="s">
        <v>1006</v>
      </c>
      <c r="AL43" s="1905">
        <v>60.338863425849993</v>
      </c>
      <c r="AM43" s="1906">
        <v>18.616680751110003</v>
      </c>
      <c r="AN43" s="1907">
        <v>15.82270216467</v>
      </c>
      <c r="AO43" s="1902">
        <v>15.706522440640001</v>
      </c>
      <c r="AP43" s="1902">
        <v>16.08389395563</v>
      </c>
      <c r="AQ43" s="1902">
        <v>16.116431443949999</v>
      </c>
      <c r="AR43" s="1903">
        <v>16.072321125189998</v>
      </c>
      <c r="AS43" s="1901">
        <v>17.866415695080004</v>
      </c>
      <c r="AT43" s="1902">
        <v>17.778695324599997</v>
      </c>
      <c r="AU43" s="1902">
        <v>17.441883023599999</v>
      </c>
      <c r="AV43" s="1903">
        <v>16.9383212509</v>
      </c>
    </row>
    <row r="44" spans="1:48" s="76" customFormat="1" ht="17.25" customHeight="1">
      <c r="A44" s="1882" t="s">
        <v>491</v>
      </c>
      <c r="B44" s="1898">
        <v>0</v>
      </c>
      <c r="C44" s="1898">
        <v>0</v>
      </c>
      <c r="D44" s="1898">
        <v>0</v>
      </c>
      <c r="E44" s="1898">
        <v>0</v>
      </c>
      <c r="F44" s="1898">
        <v>0</v>
      </c>
      <c r="G44" s="1898">
        <v>0</v>
      </c>
      <c r="H44" s="1898">
        <v>0</v>
      </c>
      <c r="I44" s="1898">
        <v>0</v>
      </c>
      <c r="J44" s="1898">
        <v>0</v>
      </c>
      <c r="K44" s="1898">
        <v>0</v>
      </c>
      <c r="L44" s="1898">
        <v>0</v>
      </c>
      <c r="M44" s="1898">
        <v>0</v>
      </c>
      <c r="N44" s="1898">
        <v>0</v>
      </c>
      <c r="O44" s="1899">
        <v>0</v>
      </c>
      <c r="P44" s="1882" t="s">
        <v>491</v>
      </c>
      <c r="Q44" s="1898">
        <v>1.3099999999999999E-2</v>
      </c>
      <c r="R44" s="1898">
        <v>0</v>
      </c>
      <c r="S44" s="1898">
        <v>0</v>
      </c>
      <c r="T44" s="1898">
        <v>0</v>
      </c>
      <c r="U44" s="1898">
        <v>0</v>
      </c>
      <c r="V44" s="1898">
        <v>0</v>
      </c>
      <c r="W44" s="1898">
        <v>0</v>
      </c>
      <c r="X44" s="1898">
        <v>0</v>
      </c>
      <c r="Y44" s="1898">
        <v>0</v>
      </c>
      <c r="Z44" s="1898">
        <v>0</v>
      </c>
      <c r="AA44" s="1898">
        <v>0</v>
      </c>
      <c r="AB44" s="1898">
        <v>0</v>
      </c>
      <c r="AC44" s="1898">
        <v>0</v>
      </c>
      <c r="AD44" s="1899">
        <v>0</v>
      </c>
      <c r="AE44" s="1900" t="s">
        <v>868</v>
      </c>
      <c r="AF44" s="1901">
        <v>62.243631739400001</v>
      </c>
      <c r="AG44" s="1902">
        <v>79.172308919309998</v>
      </c>
      <c r="AH44" s="1902">
        <v>73.406101362939992</v>
      </c>
      <c r="AI44" s="1902">
        <v>9.8638236190499988</v>
      </c>
      <c r="AJ44" s="1903">
        <v>20.469957069069999</v>
      </c>
      <c r="AK44" s="1904" t="s">
        <v>1007</v>
      </c>
      <c r="AL44" s="1905">
        <v>240.33691936199995</v>
      </c>
      <c r="AM44" s="1906">
        <v>304.02093158726001</v>
      </c>
      <c r="AN44" s="1907">
        <v>374.49280214083996</v>
      </c>
      <c r="AO44" s="1902">
        <v>385.2839668968</v>
      </c>
      <c r="AP44" s="1902">
        <v>389.07609427753005</v>
      </c>
      <c r="AQ44" s="1902">
        <v>401.97230628526</v>
      </c>
      <c r="AR44" s="1903">
        <v>413.13552112503999</v>
      </c>
      <c r="AS44" s="1901">
        <v>507.34543525842003</v>
      </c>
      <c r="AT44" s="1902">
        <v>508.36275321245995</v>
      </c>
      <c r="AU44" s="1902">
        <v>541.3637108290302</v>
      </c>
      <c r="AV44" s="1903">
        <v>566.23875228951999</v>
      </c>
    </row>
    <row r="45" spans="1:48" s="1784" customFormat="1" ht="17.25" customHeight="1">
      <c r="A45" s="1882" t="s">
        <v>492</v>
      </c>
      <c r="B45" s="1898">
        <v>0</v>
      </c>
      <c r="C45" s="1898">
        <v>0</v>
      </c>
      <c r="D45" s="1898">
        <v>0</v>
      </c>
      <c r="E45" s="1898">
        <v>0</v>
      </c>
      <c r="F45" s="1898">
        <v>0</v>
      </c>
      <c r="G45" s="1898">
        <v>0</v>
      </c>
      <c r="H45" s="1898">
        <v>0</v>
      </c>
      <c r="I45" s="1898">
        <v>0</v>
      </c>
      <c r="J45" s="1898">
        <v>0</v>
      </c>
      <c r="K45" s="1898">
        <v>0</v>
      </c>
      <c r="L45" s="1898">
        <v>0</v>
      </c>
      <c r="M45" s="1898">
        <v>0.69850000000000001</v>
      </c>
      <c r="N45" s="1898">
        <v>1.0069999999999999</v>
      </c>
      <c r="O45" s="1899">
        <v>1.3247</v>
      </c>
      <c r="P45" s="1882" t="s">
        <v>492</v>
      </c>
      <c r="Q45" s="1898">
        <v>1.607</v>
      </c>
      <c r="R45" s="1898">
        <v>1.5837999999999999</v>
      </c>
      <c r="S45" s="1898">
        <v>2.0839000000000003</v>
      </c>
      <c r="T45" s="1898">
        <v>4.6654999999999998</v>
      </c>
      <c r="U45" s="1898">
        <v>7.1673999999999998</v>
      </c>
      <c r="V45" s="1898">
        <v>1.9934000000000001</v>
      </c>
      <c r="W45" s="1898">
        <v>21.104900000000001</v>
      </c>
      <c r="X45" s="1898">
        <v>20.9361</v>
      </c>
      <c r="Y45" s="1898">
        <v>25.6769</v>
      </c>
      <c r="Z45" s="1898">
        <v>38.680199999999999</v>
      </c>
      <c r="AA45" s="1898">
        <v>27.693900000000003</v>
      </c>
      <c r="AB45" s="1898">
        <v>51.534560642639995</v>
      </c>
      <c r="AC45" s="1898">
        <v>72.148897961450004</v>
      </c>
      <c r="AD45" s="1899">
        <v>111.77378993481</v>
      </c>
      <c r="AE45" s="1900" t="s">
        <v>869</v>
      </c>
      <c r="AF45" s="1901">
        <v>0</v>
      </c>
      <c r="AG45" s="1902">
        <v>0</v>
      </c>
      <c r="AH45" s="1902">
        <v>0</v>
      </c>
      <c r="AI45" s="1902">
        <v>0</v>
      </c>
      <c r="AJ45" s="1903">
        <v>0</v>
      </c>
      <c r="AK45" s="1904" t="s">
        <v>1008</v>
      </c>
      <c r="AL45" s="1905">
        <v>143.60094346102002</v>
      </c>
      <c r="AM45" s="1906">
        <v>154.50722358035998</v>
      </c>
      <c r="AN45" s="1907">
        <v>135.24402746504998</v>
      </c>
      <c r="AO45" s="1902">
        <v>125.59114559973999</v>
      </c>
      <c r="AP45" s="1902">
        <v>108.30836060657001</v>
      </c>
      <c r="AQ45" s="1902">
        <v>63.413372551969999</v>
      </c>
      <c r="AR45" s="1903">
        <v>58.392046657169999</v>
      </c>
      <c r="AS45" s="1901">
        <v>56.425465136489997</v>
      </c>
      <c r="AT45" s="1902">
        <v>56.674268735489996</v>
      </c>
      <c r="AU45" s="1902">
        <v>52.974736315910008</v>
      </c>
      <c r="AV45" s="1903">
        <v>57.430970797499995</v>
      </c>
    </row>
    <row r="46" spans="1:48" s="76" customFormat="1" ht="17.25" customHeight="1">
      <c r="A46" s="1882"/>
      <c r="B46" s="1898"/>
      <c r="C46" s="1898"/>
      <c r="D46" s="1898"/>
      <c r="E46" s="1898"/>
      <c r="F46" s="1898"/>
      <c r="G46" s="1898"/>
      <c r="H46" s="1898"/>
      <c r="I46" s="1898"/>
      <c r="J46" s="1898"/>
      <c r="K46" s="1898"/>
      <c r="L46" s="1898"/>
      <c r="M46" s="1898"/>
      <c r="N46" s="1898"/>
      <c r="O46" s="1899"/>
      <c r="P46" s="1882"/>
      <c r="Q46" s="1898"/>
      <c r="R46" s="1898"/>
      <c r="S46" s="1898"/>
      <c r="T46" s="1898"/>
      <c r="U46" s="1898"/>
      <c r="V46" s="1898"/>
      <c r="W46" s="1898"/>
      <c r="X46" s="1898"/>
      <c r="Y46" s="1898"/>
      <c r="Z46" s="1898"/>
      <c r="AA46" s="1898"/>
      <c r="AB46" s="1898"/>
      <c r="AC46" s="1898"/>
      <c r="AD46" s="1899"/>
      <c r="AE46" s="1900" t="s">
        <v>870</v>
      </c>
      <c r="AF46" s="1901">
        <v>129.4557366857</v>
      </c>
      <c r="AG46" s="1902">
        <v>135.18279852174999</v>
      </c>
      <c r="AH46" s="1902">
        <v>124.05531917744</v>
      </c>
      <c r="AI46" s="1902">
        <v>173.55449005590998</v>
      </c>
      <c r="AJ46" s="1903">
        <v>165.66212708508999</v>
      </c>
      <c r="AK46" s="1904" t="s">
        <v>955</v>
      </c>
      <c r="AL46" s="1905">
        <v>33.220000111430004</v>
      </c>
      <c r="AM46" s="1906">
        <v>34.846532550510005</v>
      </c>
      <c r="AN46" s="1907">
        <v>39.905841427920002</v>
      </c>
      <c r="AO46" s="1902">
        <v>33.465531087160002</v>
      </c>
      <c r="AP46" s="1902">
        <v>34.053752712009995</v>
      </c>
      <c r="AQ46" s="1902">
        <v>33.14140178924</v>
      </c>
      <c r="AR46" s="1903">
        <v>31.69053468553</v>
      </c>
      <c r="AS46" s="1901">
        <v>22.981732879070002</v>
      </c>
      <c r="AT46" s="1902">
        <v>25.573970818340005</v>
      </c>
      <c r="AU46" s="1902">
        <v>25.570329065300001</v>
      </c>
      <c r="AV46" s="1903">
        <v>44.469490107740008</v>
      </c>
    </row>
    <row r="47" spans="1:48" s="1784" customFormat="1" ht="17.25" customHeight="1">
      <c r="A47" s="1882" t="s">
        <v>493</v>
      </c>
      <c r="B47" s="1883">
        <v>0</v>
      </c>
      <c r="C47" s="1883">
        <v>0</v>
      </c>
      <c r="D47" s="1883">
        <v>0</v>
      </c>
      <c r="E47" s="1883">
        <v>0</v>
      </c>
      <c r="F47" s="1883">
        <v>0</v>
      </c>
      <c r="G47" s="1883">
        <v>0</v>
      </c>
      <c r="H47" s="1883">
        <v>0</v>
      </c>
      <c r="I47" s="1883">
        <v>0</v>
      </c>
      <c r="J47" s="1883">
        <v>0</v>
      </c>
      <c r="K47" s="1883">
        <v>0</v>
      </c>
      <c r="L47" s="1883">
        <v>0</v>
      </c>
      <c r="M47" s="1883">
        <v>0</v>
      </c>
      <c r="N47" s="1883">
        <v>0</v>
      </c>
      <c r="O47" s="1884">
        <v>0</v>
      </c>
      <c r="P47" s="1882" t="s">
        <v>493</v>
      </c>
      <c r="Q47" s="1883">
        <v>0</v>
      </c>
      <c r="R47" s="1883">
        <v>0</v>
      </c>
      <c r="S47" s="1883">
        <v>0</v>
      </c>
      <c r="T47" s="1883">
        <v>0</v>
      </c>
      <c r="U47" s="1883">
        <v>0</v>
      </c>
      <c r="V47" s="1883">
        <v>0</v>
      </c>
      <c r="W47" s="1883">
        <v>0</v>
      </c>
      <c r="X47" s="1883">
        <v>0</v>
      </c>
      <c r="Y47" s="1883">
        <v>0</v>
      </c>
      <c r="Z47" s="1883">
        <v>0</v>
      </c>
      <c r="AA47" s="1883">
        <v>0</v>
      </c>
      <c r="AB47" s="1883">
        <v>0</v>
      </c>
      <c r="AC47" s="1883">
        <v>0</v>
      </c>
      <c r="AD47" s="1884">
        <v>0</v>
      </c>
      <c r="AE47" s="1914"/>
      <c r="AF47" s="1901"/>
      <c r="AG47" s="1902"/>
      <c r="AH47" s="1902"/>
      <c r="AI47" s="1902"/>
      <c r="AJ47" s="1903"/>
      <c r="AK47" s="1904" t="s">
        <v>956</v>
      </c>
      <c r="AL47" s="1905">
        <v>313.04755525730991</v>
      </c>
      <c r="AM47" s="1906">
        <v>310.80532404654997</v>
      </c>
      <c r="AN47" s="1907">
        <v>331.54459216858004</v>
      </c>
      <c r="AO47" s="1902">
        <v>331.54459216858004</v>
      </c>
      <c r="AP47" s="1902">
        <v>327.58019406458004</v>
      </c>
      <c r="AQ47" s="1902">
        <v>382.58361462089999</v>
      </c>
      <c r="AR47" s="1903">
        <v>382.83599218252004</v>
      </c>
      <c r="AS47" s="1901">
        <v>394.47000107075002</v>
      </c>
      <c r="AT47" s="1902">
        <v>402.20977215985005</v>
      </c>
      <c r="AU47" s="1902">
        <v>402.45779412512996</v>
      </c>
      <c r="AV47" s="1903">
        <v>436.76236372671002</v>
      </c>
    </row>
    <row r="48" spans="1:48" s="76" customFormat="1" ht="17.25" customHeight="1">
      <c r="A48" s="1882"/>
      <c r="B48" s="1898"/>
      <c r="C48" s="1898"/>
      <c r="D48" s="1898"/>
      <c r="E48" s="1898"/>
      <c r="F48" s="1898"/>
      <c r="G48" s="1898"/>
      <c r="H48" s="1898"/>
      <c r="I48" s="1898"/>
      <c r="J48" s="1898"/>
      <c r="K48" s="1898"/>
      <c r="L48" s="1898"/>
      <c r="M48" s="1898"/>
      <c r="N48" s="1898"/>
      <c r="O48" s="1899"/>
      <c r="P48" s="1882"/>
      <c r="Q48" s="1898"/>
      <c r="R48" s="1898"/>
      <c r="S48" s="1898"/>
      <c r="T48" s="1898"/>
      <c r="U48" s="1898"/>
      <c r="V48" s="1898"/>
      <c r="W48" s="1898"/>
      <c r="X48" s="1898"/>
      <c r="Y48" s="1898"/>
      <c r="Z48" s="1898"/>
      <c r="AA48" s="1898"/>
      <c r="AB48" s="1898"/>
      <c r="AC48" s="1898"/>
      <c r="AD48" s="1899"/>
      <c r="AE48" s="1885" t="s">
        <v>493</v>
      </c>
      <c r="AF48" s="1901">
        <v>0</v>
      </c>
      <c r="AG48" s="1902">
        <v>0</v>
      </c>
      <c r="AH48" s="1902">
        <v>0</v>
      </c>
      <c r="AI48" s="1902">
        <v>0</v>
      </c>
      <c r="AJ48" s="1903">
        <v>0</v>
      </c>
      <c r="AK48" s="1904" t="s">
        <v>1009</v>
      </c>
      <c r="AL48" s="1905">
        <v>0</v>
      </c>
      <c r="AM48" s="1906">
        <v>0</v>
      </c>
      <c r="AN48" s="1907">
        <v>0</v>
      </c>
      <c r="AO48" s="1902">
        <v>0</v>
      </c>
      <c r="AP48" s="1902">
        <v>0</v>
      </c>
      <c r="AQ48" s="1902">
        <v>0</v>
      </c>
      <c r="AR48" s="1903">
        <v>0</v>
      </c>
      <c r="AS48" s="1901">
        <v>0</v>
      </c>
      <c r="AT48" s="1902">
        <v>0</v>
      </c>
      <c r="AU48" s="1902">
        <v>0</v>
      </c>
      <c r="AV48" s="1903">
        <v>0</v>
      </c>
    </row>
    <row r="49" spans="1:48" s="76" customFormat="1" ht="17.25" customHeight="1">
      <c r="A49" s="1882" t="s">
        <v>97</v>
      </c>
      <c r="B49" s="1883">
        <v>7.2498000000000005</v>
      </c>
      <c r="C49" s="1883">
        <v>7.1355000000000004</v>
      </c>
      <c r="D49" s="1883">
        <v>9.101799999999999</v>
      </c>
      <c r="E49" s="1883">
        <v>8.5864999999999991</v>
      </c>
      <c r="F49" s="1883">
        <v>8.1972000000000005</v>
      </c>
      <c r="G49" s="1883">
        <v>15.927100000000001</v>
      </c>
      <c r="H49" s="1883">
        <v>19.403500000000001</v>
      </c>
      <c r="I49" s="1883">
        <v>24.041699999999999</v>
      </c>
      <c r="J49" s="1883">
        <v>29.392299999999999</v>
      </c>
      <c r="K49" s="1883">
        <v>36.372500000000002</v>
      </c>
      <c r="L49" s="1883">
        <v>56.061099999999996</v>
      </c>
      <c r="M49" s="1883">
        <v>64.291900000000012</v>
      </c>
      <c r="N49" s="1883">
        <v>81.494500000000002</v>
      </c>
      <c r="O49" s="1884">
        <v>96.947800000000001</v>
      </c>
      <c r="P49" s="1882" t="s">
        <v>97</v>
      </c>
      <c r="Q49" s="1883">
        <v>108.7097</v>
      </c>
      <c r="R49" s="1883">
        <v>126.02949999999998</v>
      </c>
      <c r="S49" s="1883">
        <v>186.27540000000002</v>
      </c>
      <c r="T49" s="1883">
        <v>235.1182</v>
      </c>
      <c r="U49" s="1883">
        <v>275.02770000000004</v>
      </c>
      <c r="V49" s="1883">
        <v>440.97500000000002</v>
      </c>
      <c r="W49" s="1883">
        <v>570.26850000000002</v>
      </c>
      <c r="X49" s="1883">
        <v>631.18959999999993</v>
      </c>
      <c r="Y49" s="1883">
        <v>666.39430000000004</v>
      </c>
      <c r="Z49" s="1883">
        <v>779.4713999999999</v>
      </c>
      <c r="AA49" s="1883">
        <v>914.67694999999992</v>
      </c>
      <c r="AB49" s="1883">
        <v>1541.3724414453502</v>
      </c>
      <c r="AC49" s="1883">
        <v>2610.2107467617698</v>
      </c>
      <c r="AD49" s="1884">
        <v>3985.4904726663399</v>
      </c>
      <c r="AE49" s="1914" t="s">
        <v>504</v>
      </c>
      <c r="AF49" s="1901">
        <v>0</v>
      </c>
      <c r="AG49" s="1902">
        <v>0</v>
      </c>
      <c r="AH49" s="1902">
        <v>0</v>
      </c>
      <c r="AI49" s="1902">
        <v>0</v>
      </c>
      <c r="AJ49" s="1903">
        <v>0</v>
      </c>
      <c r="AK49" s="1904" t="s">
        <v>1010</v>
      </c>
      <c r="AL49" s="1905">
        <v>98.448907051670005</v>
      </c>
      <c r="AM49" s="1906">
        <v>400.40715163429007</v>
      </c>
      <c r="AN49" s="1907">
        <v>637.43939242156</v>
      </c>
      <c r="AO49" s="1902">
        <v>648.2832936497299</v>
      </c>
      <c r="AP49" s="1902">
        <v>657.40622887392999</v>
      </c>
      <c r="AQ49" s="1902">
        <v>668.36004940499004</v>
      </c>
      <c r="AR49" s="1903">
        <v>611.46435086242002</v>
      </c>
      <c r="AS49" s="1901">
        <v>620.55112727466008</v>
      </c>
      <c r="AT49" s="1902">
        <v>626.70470528952001</v>
      </c>
      <c r="AU49" s="1902">
        <v>590.91529765231985</v>
      </c>
      <c r="AV49" s="1903">
        <v>588.30053079204004</v>
      </c>
    </row>
    <row r="50" spans="1:48" s="76" customFormat="1" ht="17.25" customHeight="1">
      <c r="A50" s="1897" t="s">
        <v>494</v>
      </c>
      <c r="B50" s="1898">
        <v>0</v>
      </c>
      <c r="C50" s="1898">
        <v>0</v>
      </c>
      <c r="D50" s="1898">
        <v>0</v>
      </c>
      <c r="E50" s="1898">
        <v>0</v>
      </c>
      <c r="F50" s="1898">
        <v>0</v>
      </c>
      <c r="G50" s="1898">
        <v>0</v>
      </c>
      <c r="H50" s="1898">
        <v>0</v>
      </c>
      <c r="I50" s="1898">
        <v>0</v>
      </c>
      <c r="J50" s="1898">
        <v>0</v>
      </c>
      <c r="K50" s="1898">
        <v>0</v>
      </c>
      <c r="L50" s="1898">
        <v>0</v>
      </c>
      <c r="M50" s="1898">
        <v>8.0436999999999994</v>
      </c>
      <c r="N50" s="1898">
        <v>10.5754</v>
      </c>
      <c r="O50" s="1899">
        <v>18.653500000000001</v>
      </c>
      <c r="P50" s="1897" t="s">
        <v>494</v>
      </c>
      <c r="Q50" s="1898">
        <v>27.191400000000002</v>
      </c>
      <c r="R50" s="1898">
        <v>34.103699999999996</v>
      </c>
      <c r="S50" s="1898">
        <v>43.686900000000001</v>
      </c>
      <c r="T50" s="1898">
        <v>55.325900000000004</v>
      </c>
      <c r="U50" s="1898">
        <v>74.999899999999997</v>
      </c>
      <c r="V50" s="1898">
        <v>103.35610000000001</v>
      </c>
      <c r="W50" s="1898">
        <v>153.8526</v>
      </c>
      <c r="X50" s="1898">
        <v>192.18129999999999</v>
      </c>
      <c r="Y50" s="1898">
        <v>234.54139999999998</v>
      </c>
      <c r="Z50" s="1898">
        <v>285.30829999999997</v>
      </c>
      <c r="AA50" s="1898">
        <v>263.83390000000003</v>
      </c>
      <c r="AB50" s="1898">
        <v>429.11199400373994</v>
      </c>
      <c r="AC50" s="1898">
        <v>655.70876780309993</v>
      </c>
      <c r="AD50" s="1899">
        <v>834.39118687408995</v>
      </c>
      <c r="AE50" s="1885" t="s">
        <v>97</v>
      </c>
      <c r="AF50" s="1886">
        <v>4052.3926095728193</v>
      </c>
      <c r="AG50" s="1887">
        <v>3665.3626831442598</v>
      </c>
      <c r="AH50" s="1887">
        <v>3096.3066784983703</v>
      </c>
      <c r="AI50" s="1887">
        <v>3067.4151088706599</v>
      </c>
      <c r="AJ50" s="1889">
        <v>3015.3552415923095</v>
      </c>
      <c r="AK50" s="1904" t="s">
        <v>867</v>
      </c>
      <c r="AL50" s="1905">
        <v>9.8221716640899999</v>
      </c>
      <c r="AM50" s="1906">
        <v>6.2918523004899995</v>
      </c>
      <c r="AN50" s="1907">
        <v>0</v>
      </c>
      <c r="AO50" s="1902">
        <v>0</v>
      </c>
      <c r="AP50" s="1902">
        <v>0</v>
      </c>
      <c r="AQ50" s="1902">
        <v>0</v>
      </c>
      <c r="AR50" s="1903">
        <v>0</v>
      </c>
      <c r="AS50" s="1901">
        <v>0</v>
      </c>
      <c r="AT50" s="1902">
        <v>9.23556486805</v>
      </c>
      <c r="AU50" s="1902">
        <v>0</v>
      </c>
      <c r="AV50" s="1903">
        <v>-1.0000000000000001E-11</v>
      </c>
    </row>
    <row r="51" spans="1:48" s="76" customFormat="1" ht="17.25" customHeight="1">
      <c r="A51" s="1882" t="s">
        <v>495</v>
      </c>
      <c r="B51" s="1883">
        <v>0.97250000000000003</v>
      </c>
      <c r="C51" s="1883">
        <v>0.7823</v>
      </c>
      <c r="D51" s="1883">
        <v>1.4943000000000002</v>
      </c>
      <c r="E51" s="1883">
        <v>1.1297999999999999</v>
      </c>
      <c r="F51" s="1883">
        <v>0.8479000000000001</v>
      </c>
      <c r="G51" s="1883">
        <v>1.3794999999999999</v>
      </c>
      <c r="H51" s="1883">
        <v>2.6789000000000001</v>
      </c>
      <c r="I51" s="1883">
        <v>3.0501</v>
      </c>
      <c r="J51" s="1883">
        <v>1.8593</v>
      </c>
      <c r="K51" s="1883">
        <v>3.2343999999999995</v>
      </c>
      <c r="L51" s="1883">
        <v>4.6111000000000004</v>
      </c>
      <c r="M51" s="1883">
        <v>14.9352</v>
      </c>
      <c r="N51" s="1883">
        <v>20.740500000000001</v>
      </c>
      <c r="O51" s="1884">
        <v>25.4786</v>
      </c>
      <c r="P51" s="1882" t="s">
        <v>495</v>
      </c>
      <c r="Q51" s="1883">
        <v>31.558</v>
      </c>
      <c r="R51" s="1883">
        <v>27.485199999999999</v>
      </c>
      <c r="S51" s="1883">
        <v>51.848300000000002</v>
      </c>
      <c r="T51" s="1883">
        <v>54.6875</v>
      </c>
      <c r="U51" s="1883">
        <v>69.766900000000007</v>
      </c>
      <c r="V51" s="1883">
        <v>123.2367</v>
      </c>
      <c r="W51" s="1883">
        <v>139.38329999999999</v>
      </c>
      <c r="X51" s="1883">
        <v>142.423</v>
      </c>
      <c r="Y51" s="1883">
        <v>170.13690000000003</v>
      </c>
      <c r="Z51" s="1883">
        <v>247.6113</v>
      </c>
      <c r="AA51" s="1883">
        <v>206.26604999999998</v>
      </c>
      <c r="AB51" s="1883">
        <v>208.19691511441999</v>
      </c>
      <c r="AC51" s="1883">
        <v>527.84272537618006</v>
      </c>
      <c r="AD51" s="1884">
        <v>1311.1495849227199</v>
      </c>
      <c r="AE51" s="1900" t="s">
        <v>871</v>
      </c>
      <c r="AF51" s="1901">
        <v>1034.91475432723</v>
      </c>
      <c r="AG51" s="1902">
        <v>1110.4285028659299</v>
      </c>
      <c r="AH51" s="1902">
        <v>1169.7845245067201</v>
      </c>
      <c r="AI51" s="1902">
        <v>1240.6340798916501</v>
      </c>
      <c r="AJ51" s="1903">
        <v>1263.86312477104</v>
      </c>
      <c r="AK51" s="1904" t="s">
        <v>868</v>
      </c>
      <c r="AL51" s="1905">
        <v>8.7572263014499985</v>
      </c>
      <c r="AM51" s="1906">
        <v>28.41789023682</v>
      </c>
      <c r="AN51" s="1907">
        <v>27.795297370219995</v>
      </c>
      <c r="AO51" s="1902">
        <v>43.168455507350004</v>
      </c>
      <c r="AP51" s="1902">
        <v>41.039934126879999</v>
      </c>
      <c r="AQ51" s="1902">
        <v>26.810349759849998</v>
      </c>
      <c r="AR51" s="1903">
        <v>26.428840285349999</v>
      </c>
      <c r="AS51" s="1901">
        <v>7.2935614344599999</v>
      </c>
      <c r="AT51" s="1902">
        <v>3.8261118001000005</v>
      </c>
      <c r="AU51" s="1902">
        <v>11.510600846190002</v>
      </c>
      <c r="AV51" s="1903">
        <v>12.179416195329999</v>
      </c>
    </row>
    <row r="52" spans="1:48" s="76" customFormat="1" ht="17.25" customHeight="1">
      <c r="A52" s="1897" t="s">
        <v>496</v>
      </c>
      <c r="B52" s="1898">
        <v>5.9299999999999999E-2</v>
      </c>
      <c r="C52" s="1898">
        <v>6.9500000000000006E-2</v>
      </c>
      <c r="D52" s="1898">
        <v>0.1147</v>
      </c>
      <c r="E52" s="1898">
        <v>4.4299999999999999E-2</v>
      </c>
      <c r="F52" s="1898">
        <v>4.24E-2</v>
      </c>
      <c r="G52" s="1898">
        <v>0.11609999999999999</v>
      </c>
      <c r="H52" s="1898">
        <v>0.22490000000000002</v>
      </c>
      <c r="I52" s="1898">
        <v>0.38389999999999996</v>
      </c>
      <c r="J52" s="1898">
        <v>0.34160000000000001</v>
      </c>
      <c r="K52" s="1898">
        <v>0.29399999999999998</v>
      </c>
      <c r="L52" s="1898">
        <v>0.43719999999999998</v>
      </c>
      <c r="M52" s="1898">
        <v>0.69359999999999999</v>
      </c>
      <c r="N52" s="1898">
        <v>0.68240000000000001</v>
      </c>
      <c r="O52" s="1899">
        <v>0.89749999999999996</v>
      </c>
      <c r="P52" s="1897" t="s">
        <v>496</v>
      </c>
      <c r="Q52" s="1898">
        <v>0.22559999999999999</v>
      </c>
      <c r="R52" s="1898">
        <v>0.72239999999999993</v>
      </c>
      <c r="S52" s="1898">
        <v>0.1648</v>
      </c>
      <c r="T52" s="1898">
        <v>6.4000000000000003E-3</v>
      </c>
      <c r="U52" s="1898">
        <v>0.11550000000000001</v>
      </c>
      <c r="V52" s="1898">
        <v>3.7999999999999999E-2</v>
      </c>
      <c r="W52" s="1898">
        <v>2.9700000000000001E-2</v>
      </c>
      <c r="X52" s="1898">
        <v>0.1653</v>
      </c>
      <c r="Y52" s="1898">
        <v>3.7000000000000002E-3</v>
      </c>
      <c r="Z52" s="1898">
        <v>3.5499999999999997E-2</v>
      </c>
      <c r="AA52" s="1898">
        <v>1.259E-2</v>
      </c>
      <c r="AB52" s="1898">
        <v>1.183E-3</v>
      </c>
      <c r="AC52" s="1898">
        <v>1.1551490000000001E-3</v>
      </c>
      <c r="AD52" s="1899">
        <v>1.2378396999999999E-2</v>
      </c>
      <c r="AE52" s="1885" t="s">
        <v>495</v>
      </c>
      <c r="AF52" s="1901">
        <v>1322.51394248312</v>
      </c>
      <c r="AG52" s="1902">
        <v>1097.1405821441801</v>
      </c>
      <c r="AH52" s="1902">
        <v>543.83999362865995</v>
      </c>
      <c r="AI52" s="1902">
        <v>407.18490263262004</v>
      </c>
      <c r="AJ52" s="1903">
        <v>532.98737527747994</v>
      </c>
      <c r="AK52" s="1904" t="s">
        <v>869</v>
      </c>
      <c r="AL52" s="1905">
        <v>0</v>
      </c>
      <c r="AM52" s="1906">
        <v>0</v>
      </c>
      <c r="AN52" s="1907">
        <v>0</v>
      </c>
      <c r="AO52" s="1902">
        <v>0</v>
      </c>
      <c r="AP52" s="1902">
        <v>0</v>
      </c>
      <c r="AQ52" s="1902">
        <v>0</v>
      </c>
      <c r="AR52" s="1903">
        <v>0</v>
      </c>
      <c r="AS52" s="1901">
        <v>0</v>
      </c>
      <c r="AT52" s="1902">
        <v>0</v>
      </c>
      <c r="AU52" s="1902">
        <v>0</v>
      </c>
      <c r="AV52" s="1903">
        <v>0</v>
      </c>
    </row>
    <row r="53" spans="1:48" s="76" customFormat="1" ht="17.25" customHeight="1">
      <c r="A53" s="1897" t="s">
        <v>497</v>
      </c>
      <c r="B53" s="1898">
        <v>0.29780000000000001</v>
      </c>
      <c r="C53" s="1898">
        <v>0.32050000000000001</v>
      </c>
      <c r="D53" s="1898">
        <v>0.71839999999999993</v>
      </c>
      <c r="E53" s="1898">
        <v>0.6381</v>
      </c>
      <c r="F53" s="1898">
        <v>0.4017</v>
      </c>
      <c r="G53" s="1898">
        <v>0.61720000000000008</v>
      </c>
      <c r="H53" s="1898">
        <v>0.69789999999999996</v>
      </c>
      <c r="I53" s="1898">
        <v>0.19919999999999999</v>
      </c>
      <c r="J53" s="1898">
        <v>0</v>
      </c>
      <c r="K53" s="1898">
        <v>6.0000000000000001E-3</v>
      </c>
      <c r="L53" s="1898">
        <v>0</v>
      </c>
      <c r="M53" s="1898">
        <v>7.5853999999999999</v>
      </c>
      <c r="N53" s="1898">
        <v>2.5689000000000002</v>
      </c>
      <c r="O53" s="1899">
        <v>1.7293000000000001</v>
      </c>
      <c r="P53" s="1897" t="s">
        <v>497</v>
      </c>
      <c r="Q53" s="1898">
        <v>0.95310000000000006</v>
      </c>
      <c r="R53" s="1898">
        <v>1.7665</v>
      </c>
      <c r="S53" s="1898">
        <v>8.9824000000000002</v>
      </c>
      <c r="T53" s="1898">
        <v>0.7427999999999999</v>
      </c>
      <c r="U53" s="1898">
        <v>2.3940000000000001</v>
      </c>
      <c r="V53" s="1898">
        <v>6.1893000000000002</v>
      </c>
      <c r="W53" s="1898">
        <v>4.9426000000000005</v>
      </c>
      <c r="X53" s="1898">
        <v>9.1509</v>
      </c>
      <c r="Y53" s="1898">
        <v>4.8075000000000001</v>
      </c>
      <c r="Z53" s="1898">
        <v>5.3131000000000004</v>
      </c>
      <c r="AA53" s="1898">
        <v>16.2319</v>
      </c>
      <c r="AB53" s="1898">
        <v>6.8346760348999993</v>
      </c>
      <c r="AC53" s="1898">
        <v>70.510000218999991</v>
      </c>
      <c r="AD53" s="1899">
        <v>163.784785922</v>
      </c>
      <c r="AE53" s="1900" t="s">
        <v>872</v>
      </c>
      <c r="AF53" s="1901">
        <v>1.1551490000000001E-3</v>
      </c>
      <c r="AG53" s="1902">
        <v>1.1551490000000001E-3</v>
      </c>
      <c r="AH53" s="1902">
        <v>0</v>
      </c>
      <c r="AI53" s="1902">
        <v>0</v>
      </c>
      <c r="AJ53" s="1903">
        <v>0</v>
      </c>
      <c r="AK53" s="1904" t="s">
        <v>870</v>
      </c>
      <c r="AL53" s="1905">
        <v>161.77829235879997</v>
      </c>
      <c r="AM53" s="1906">
        <v>142.03069582895998</v>
      </c>
      <c r="AN53" s="1907">
        <v>122.50035814930999</v>
      </c>
      <c r="AO53" s="1902">
        <v>113.51864295585001</v>
      </c>
      <c r="AP53" s="1902">
        <v>101.40859476506002</v>
      </c>
      <c r="AQ53" s="1902">
        <v>99.181970375890003</v>
      </c>
      <c r="AR53" s="1903">
        <v>98.35234663172001</v>
      </c>
      <c r="AS53" s="1901">
        <v>94.145397266900005</v>
      </c>
      <c r="AT53" s="1902">
        <v>96.23907190896</v>
      </c>
      <c r="AU53" s="1902">
        <v>85.256724427449981</v>
      </c>
      <c r="AV53" s="1903">
        <v>86.957208528509994</v>
      </c>
    </row>
    <row r="54" spans="1:48" s="76" customFormat="1" ht="17.25" customHeight="1">
      <c r="A54" s="1897" t="s">
        <v>498</v>
      </c>
      <c r="B54" s="1898">
        <v>0</v>
      </c>
      <c r="C54" s="1898">
        <v>0</v>
      </c>
      <c r="D54" s="1898">
        <v>0</v>
      </c>
      <c r="E54" s="1898">
        <v>0</v>
      </c>
      <c r="F54" s="1898">
        <v>0</v>
      </c>
      <c r="G54" s="1898">
        <v>0</v>
      </c>
      <c r="H54" s="1898">
        <v>0</v>
      </c>
      <c r="I54" s="1898">
        <v>0</v>
      </c>
      <c r="J54" s="1898">
        <v>0</v>
      </c>
      <c r="K54" s="1898">
        <v>0</v>
      </c>
      <c r="L54" s="1898">
        <v>0</v>
      </c>
      <c r="M54" s="1898">
        <v>0.54420000000000002</v>
      </c>
      <c r="N54" s="1898">
        <v>3.2477</v>
      </c>
      <c r="O54" s="1899">
        <v>3.2551000000000001</v>
      </c>
      <c r="P54" s="1897" t="s">
        <v>498</v>
      </c>
      <c r="Q54" s="1898">
        <v>4.6265000000000001</v>
      </c>
      <c r="R54" s="1898">
        <v>2.8408000000000002</v>
      </c>
      <c r="S54" s="1898">
        <v>9.1272000000000002</v>
      </c>
      <c r="T54" s="1898">
        <v>12.8338</v>
      </c>
      <c r="U54" s="1898">
        <v>15.2578</v>
      </c>
      <c r="V54" s="1898">
        <v>34.831800000000001</v>
      </c>
      <c r="W54" s="1898">
        <v>37.779300000000006</v>
      </c>
      <c r="X54" s="1898">
        <v>36.094900000000003</v>
      </c>
      <c r="Y54" s="1898">
        <v>46.082800000000006</v>
      </c>
      <c r="Z54" s="1898">
        <v>29.751099999999997</v>
      </c>
      <c r="AA54" s="1898">
        <v>54.131999999999998</v>
      </c>
      <c r="AB54" s="1898">
        <v>50.440003820000001</v>
      </c>
      <c r="AC54" s="1898">
        <v>78.176215639999995</v>
      </c>
      <c r="AD54" s="1899">
        <v>385.86603972505998</v>
      </c>
      <c r="AE54" s="1900" t="s">
        <v>873</v>
      </c>
      <c r="AF54" s="1901">
        <v>244.85509999999999</v>
      </c>
      <c r="AG54" s="1902">
        <v>140.12596128034002</v>
      </c>
      <c r="AH54" s="1902">
        <v>116.42186519076</v>
      </c>
      <c r="AI54" s="1902">
        <v>72.270002098179987</v>
      </c>
      <c r="AJ54" s="1903">
        <v>208.43979450121998</v>
      </c>
      <c r="AK54" s="1904"/>
      <c r="AL54" s="1905"/>
      <c r="AM54" s="1906"/>
      <c r="AN54" s="1907"/>
      <c r="AO54" s="1902"/>
      <c r="AP54" s="1902"/>
      <c r="AQ54" s="1902"/>
      <c r="AR54" s="1903"/>
      <c r="AS54" s="1901"/>
      <c r="AT54" s="1902"/>
      <c r="AU54" s="1902"/>
      <c r="AV54" s="1903"/>
    </row>
    <row r="55" spans="1:48" s="76" customFormat="1" ht="17.25" customHeight="1">
      <c r="A55" s="1897" t="s">
        <v>499</v>
      </c>
      <c r="B55" s="1898">
        <v>0.61439999999999995</v>
      </c>
      <c r="C55" s="1898">
        <v>0.38030000000000003</v>
      </c>
      <c r="D55" s="1898">
        <v>0.65720000000000001</v>
      </c>
      <c r="E55" s="1898">
        <v>0.43339999999999995</v>
      </c>
      <c r="F55" s="1898">
        <v>0.3876</v>
      </c>
      <c r="G55" s="1898">
        <v>0.60160000000000002</v>
      </c>
      <c r="H55" s="1898">
        <v>1.6733</v>
      </c>
      <c r="I55" s="1898">
        <v>2.4670000000000001</v>
      </c>
      <c r="J55" s="1898">
        <v>1.0015000000000001</v>
      </c>
      <c r="K55" s="1898">
        <v>2.3521999999999998</v>
      </c>
      <c r="L55" s="1898">
        <v>2.7413000000000003</v>
      </c>
      <c r="M55" s="1898">
        <v>4.5373000000000001</v>
      </c>
      <c r="N55" s="1898">
        <v>5.5111000000000008</v>
      </c>
      <c r="O55" s="1899">
        <v>13.2034</v>
      </c>
      <c r="P55" s="1897" t="s">
        <v>499</v>
      </c>
      <c r="Q55" s="1898">
        <v>20.8826</v>
      </c>
      <c r="R55" s="1898">
        <v>16.954799999999999</v>
      </c>
      <c r="S55" s="1898">
        <v>24.4282</v>
      </c>
      <c r="T55" s="1898">
        <v>24.170200000000001</v>
      </c>
      <c r="U55" s="1898">
        <v>40.337800000000001</v>
      </c>
      <c r="V55" s="1898">
        <v>40.681899999999999</v>
      </c>
      <c r="W55" s="1898">
        <v>60.042400000000001</v>
      </c>
      <c r="X55" s="1898">
        <v>57.019599999999997</v>
      </c>
      <c r="Y55" s="1898">
        <v>47.1905</v>
      </c>
      <c r="Z55" s="1898">
        <v>97.245000000000005</v>
      </c>
      <c r="AA55" s="1898">
        <v>77.68480000000001</v>
      </c>
      <c r="AB55" s="1898">
        <v>136.48236178394001</v>
      </c>
      <c r="AC55" s="1898">
        <v>217.46896791715</v>
      </c>
      <c r="AD55" s="1899">
        <v>476.95877283960999</v>
      </c>
      <c r="AE55" s="1900" t="s">
        <v>874</v>
      </c>
      <c r="AF55" s="1901">
        <v>843.94346665069997</v>
      </c>
      <c r="AG55" s="1902">
        <v>763.91536216090003</v>
      </c>
      <c r="AH55" s="1902">
        <v>208.86933465567</v>
      </c>
      <c r="AI55" s="1902">
        <v>124.48211210015</v>
      </c>
      <c r="AJ55" s="1903">
        <v>164.40519420000001</v>
      </c>
      <c r="AK55" s="1890" t="s">
        <v>959</v>
      </c>
      <c r="AL55" s="1891">
        <v>19.142734845949999</v>
      </c>
      <c r="AM55" s="1915">
        <v>25.136844609840001</v>
      </c>
      <c r="AN55" s="1916">
        <v>194.82629800632</v>
      </c>
      <c r="AO55" s="1887">
        <v>231.98938329353004</v>
      </c>
      <c r="AP55" s="1887">
        <v>234.54239596378997</v>
      </c>
      <c r="AQ55" s="1887">
        <v>160.25682995341998</v>
      </c>
      <c r="AR55" s="1889">
        <v>146.54840612752</v>
      </c>
      <c r="AS55" s="1886">
        <v>171.85001161874999</v>
      </c>
      <c r="AT55" s="1887">
        <v>212.74351078709</v>
      </c>
      <c r="AU55" s="1887">
        <v>318.1731905643</v>
      </c>
      <c r="AV55" s="1889">
        <v>307.07236302156002</v>
      </c>
    </row>
    <row r="56" spans="1:48" s="76" customFormat="1" ht="17.25" customHeight="1">
      <c r="A56" s="1897" t="s">
        <v>500</v>
      </c>
      <c r="B56" s="1898">
        <v>1E-3</v>
      </c>
      <c r="C56" s="1898">
        <v>1.2E-2</v>
      </c>
      <c r="D56" s="1898">
        <v>4.0000000000000001E-3</v>
      </c>
      <c r="E56" s="1898">
        <v>1.4E-2</v>
      </c>
      <c r="F56" s="1898">
        <v>1.6199999999999999E-2</v>
      </c>
      <c r="G56" s="1898">
        <v>4.4600000000000001E-2</v>
      </c>
      <c r="H56" s="1898">
        <v>8.2799999999999999E-2</v>
      </c>
      <c r="I56" s="1898">
        <v>0</v>
      </c>
      <c r="J56" s="1898">
        <v>0.51619999999999999</v>
      </c>
      <c r="K56" s="1898">
        <v>0.58220000000000005</v>
      </c>
      <c r="L56" s="1898">
        <v>1.4325999999999999</v>
      </c>
      <c r="M56" s="1898">
        <v>1.5747</v>
      </c>
      <c r="N56" s="1898">
        <v>0.1779</v>
      </c>
      <c r="O56" s="1899">
        <v>0.3523</v>
      </c>
      <c r="P56" s="1897" t="s">
        <v>500</v>
      </c>
      <c r="Q56" s="1898">
        <v>0.30839999999999995</v>
      </c>
      <c r="R56" s="1898">
        <v>0.76290000000000002</v>
      </c>
      <c r="S56" s="1898">
        <v>0.46589999999999998</v>
      </c>
      <c r="T56" s="1898">
        <v>0.45539999999999997</v>
      </c>
      <c r="U56" s="1898">
        <v>0.28439999999999999</v>
      </c>
      <c r="V56" s="1898">
        <v>0.2122</v>
      </c>
      <c r="W56" s="1898">
        <v>0.4199</v>
      </c>
      <c r="X56" s="1898">
        <v>0.84710000000000008</v>
      </c>
      <c r="Y56" s="1898">
        <v>0.81759999999999999</v>
      </c>
      <c r="Z56" s="1898">
        <v>0.27829999999999999</v>
      </c>
      <c r="AA56" s="1898">
        <v>0.25096000000000002</v>
      </c>
      <c r="AB56" s="1898">
        <v>3.2609016299999997E-3</v>
      </c>
      <c r="AC56" s="1898">
        <v>2.8451029999999998E-5</v>
      </c>
      <c r="AD56" s="1899">
        <v>4.1239879999999997E-5</v>
      </c>
      <c r="AE56" s="1900" t="s">
        <v>875</v>
      </c>
      <c r="AF56" s="1901">
        <v>160.64451220241</v>
      </c>
      <c r="AG56" s="1902">
        <v>117.53010584882</v>
      </c>
      <c r="AH56" s="1902">
        <v>120.99536169824002</v>
      </c>
      <c r="AI56" s="1902">
        <v>67.520561294259991</v>
      </c>
      <c r="AJ56" s="1903">
        <v>85.116127615139987</v>
      </c>
      <c r="AK56" s="1904" t="s">
        <v>960</v>
      </c>
      <c r="AL56" s="1905">
        <v>19.142734845949999</v>
      </c>
      <c r="AM56" s="1906">
        <v>25.136844609840001</v>
      </c>
      <c r="AN56" s="1907">
        <v>194.82629800632</v>
      </c>
      <c r="AO56" s="1902">
        <v>231.98938329353004</v>
      </c>
      <c r="AP56" s="1902">
        <v>234.54239596378997</v>
      </c>
      <c r="AQ56" s="1902">
        <v>160.25682995341998</v>
      </c>
      <c r="AR56" s="1903">
        <v>146.54840612752</v>
      </c>
      <c r="AS56" s="1901">
        <v>171.85001161874999</v>
      </c>
      <c r="AT56" s="1902">
        <v>212.74351078709</v>
      </c>
      <c r="AU56" s="1902">
        <v>318.1731905643</v>
      </c>
      <c r="AV56" s="1903">
        <v>307.07236302156002</v>
      </c>
    </row>
    <row r="57" spans="1:48" s="76" customFormat="1" ht="17.25" customHeight="1">
      <c r="A57" s="1897" t="s">
        <v>501</v>
      </c>
      <c r="B57" s="1898">
        <v>0</v>
      </c>
      <c r="C57" s="1898">
        <v>0</v>
      </c>
      <c r="D57" s="1898">
        <v>0</v>
      </c>
      <c r="E57" s="1898">
        <v>0</v>
      </c>
      <c r="F57" s="1898">
        <v>0</v>
      </c>
      <c r="G57" s="1898">
        <v>0</v>
      </c>
      <c r="H57" s="1898">
        <v>0</v>
      </c>
      <c r="I57" s="1898">
        <v>0</v>
      </c>
      <c r="J57" s="1898">
        <v>0</v>
      </c>
      <c r="K57" s="1898">
        <v>0</v>
      </c>
      <c r="L57" s="1898">
        <v>0</v>
      </c>
      <c r="M57" s="1898">
        <v>0</v>
      </c>
      <c r="N57" s="1898">
        <v>8.5525000000000002</v>
      </c>
      <c r="O57" s="1899">
        <v>6.0410000000000004</v>
      </c>
      <c r="P57" s="1897" t="s">
        <v>501</v>
      </c>
      <c r="Q57" s="1898">
        <v>4.5617999999999999</v>
      </c>
      <c r="R57" s="1898">
        <v>4.4378000000000002</v>
      </c>
      <c r="S57" s="1898">
        <v>8.6797999999999984</v>
      </c>
      <c r="T57" s="1898">
        <v>16.478900000000003</v>
      </c>
      <c r="U57" s="1898">
        <v>11.3774</v>
      </c>
      <c r="V57" s="1898">
        <v>41.283499999999997</v>
      </c>
      <c r="W57" s="1898">
        <v>36.169400000000003</v>
      </c>
      <c r="X57" s="1898">
        <v>39.145199999999996</v>
      </c>
      <c r="Y57" s="1898">
        <v>71.234800000000007</v>
      </c>
      <c r="Z57" s="1898">
        <v>114.98830000000001</v>
      </c>
      <c r="AA57" s="1898">
        <v>57.953800000000001</v>
      </c>
      <c r="AB57" s="1898">
        <v>14.435429573950001</v>
      </c>
      <c r="AC57" s="1898">
        <v>161.68635800000001</v>
      </c>
      <c r="AD57" s="1899">
        <v>284.52756679916996</v>
      </c>
      <c r="AE57" s="1900" t="s">
        <v>876</v>
      </c>
      <c r="AF57" s="1901">
        <v>5.2147150000000004E-5</v>
      </c>
      <c r="AG57" s="1902">
        <v>7.3134350000000006E-5</v>
      </c>
      <c r="AH57" s="1902">
        <v>7.9321589999999996E-5</v>
      </c>
      <c r="AI57" s="1902">
        <v>9.8099789999999998E-5</v>
      </c>
      <c r="AJ57" s="1903">
        <v>1.4596464000000002E-4</v>
      </c>
      <c r="AK57" s="1904"/>
      <c r="AL57" s="1905"/>
      <c r="AM57" s="1906"/>
      <c r="AN57" s="1907"/>
      <c r="AO57" s="1902"/>
      <c r="AP57" s="1902"/>
      <c r="AQ57" s="1902"/>
      <c r="AR57" s="1903"/>
      <c r="AS57" s="1901"/>
      <c r="AT57" s="1902"/>
      <c r="AU57" s="1902"/>
      <c r="AV57" s="1903"/>
    </row>
    <row r="58" spans="1:48" s="76" customFormat="1" ht="17.25" customHeight="1">
      <c r="A58" s="1882" t="s">
        <v>502</v>
      </c>
      <c r="B58" s="1898">
        <v>0</v>
      </c>
      <c r="C58" s="1898">
        <v>0</v>
      </c>
      <c r="D58" s="1898">
        <v>0</v>
      </c>
      <c r="E58" s="1898">
        <v>0</v>
      </c>
      <c r="F58" s="1898">
        <v>0</v>
      </c>
      <c r="G58" s="1898">
        <v>0</v>
      </c>
      <c r="H58" s="1898">
        <v>0</v>
      </c>
      <c r="I58" s="1898">
        <v>0</v>
      </c>
      <c r="J58" s="1898">
        <v>0</v>
      </c>
      <c r="K58" s="1898">
        <v>0</v>
      </c>
      <c r="L58" s="1898">
        <v>0</v>
      </c>
      <c r="M58" s="1898">
        <v>1.15E-2</v>
      </c>
      <c r="N58" s="1898">
        <v>0.54570000000000007</v>
      </c>
      <c r="O58" s="1899">
        <v>0</v>
      </c>
      <c r="P58" s="1882" t="s">
        <v>502</v>
      </c>
      <c r="Q58" s="1898">
        <v>0</v>
      </c>
      <c r="R58" s="1898">
        <v>0</v>
      </c>
      <c r="S58" s="1898">
        <v>0</v>
      </c>
      <c r="T58" s="1898">
        <v>0</v>
      </c>
      <c r="U58" s="1898">
        <v>0</v>
      </c>
      <c r="V58" s="1898">
        <v>0</v>
      </c>
      <c r="W58" s="1898">
        <v>0</v>
      </c>
      <c r="X58" s="1898">
        <v>0</v>
      </c>
      <c r="Y58" s="1898">
        <v>0</v>
      </c>
      <c r="Z58" s="1898">
        <v>0</v>
      </c>
      <c r="AA58" s="1898">
        <v>0</v>
      </c>
      <c r="AB58" s="1898">
        <v>0</v>
      </c>
      <c r="AC58" s="1898">
        <v>0</v>
      </c>
      <c r="AD58" s="1899">
        <v>0</v>
      </c>
      <c r="AE58" s="1900" t="s">
        <v>877</v>
      </c>
      <c r="AF58" s="1901">
        <v>73.069656333859996</v>
      </c>
      <c r="AG58" s="1902">
        <v>75.567924570770003</v>
      </c>
      <c r="AH58" s="1902">
        <v>97.553352762399996</v>
      </c>
      <c r="AI58" s="1902">
        <v>142.91212904023999</v>
      </c>
      <c r="AJ58" s="1903">
        <v>75.026112996479995</v>
      </c>
      <c r="AK58" s="1890" t="s">
        <v>97</v>
      </c>
      <c r="AL58" s="1891">
        <v>3325.4166846715398</v>
      </c>
      <c r="AM58" s="1915">
        <v>3375.8377462776698</v>
      </c>
      <c r="AN58" s="1916">
        <v>3275.7258477572</v>
      </c>
      <c r="AO58" s="1887">
        <v>3632.53726963296</v>
      </c>
      <c r="AP58" s="1887">
        <v>4137.3255941781599</v>
      </c>
      <c r="AQ58" s="1887">
        <v>4100.9600202435904</v>
      </c>
      <c r="AR58" s="1889">
        <v>4172.2026308118002</v>
      </c>
      <c r="AS58" s="1886">
        <v>4748.5800903815907</v>
      </c>
      <c r="AT58" s="1887">
        <v>4483.4657031128199</v>
      </c>
      <c r="AU58" s="1887">
        <v>5420.3530073041302</v>
      </c>
      <c r="AV58" s="1889">
        <v>4429.3915387509396</v>
      </c>
    </row>
    <row r="59" spans="1:48" s="76" customFormat="1" ht="17.25" customHeight="1">
      <c r="A59" s="1882" t="s">
        <v>503</v>
      </c>
      <c r="B59" s="1898">
        <v>0</v>
      </c>
      <c r="C59" s="1898">
        <v>0</v>
      </c>
      <c r="D59" s="1898">
        <v>0</v>
      </c>
      <c r="E59" s="1898">
        <v>0</v>
      </c>
      <c r="F59" s="1898">
        <v>0</v>
      </c>
      <c r="G59" s="1898">
        <v>0</v>
      </c>
      <c r="H59" s="1898">
        <v>0</v>
      </c>
      <c r="I59" s="1898">
        <v>0</v>
      </c>
      <c r="J59" s="1898">
        <v>0</v>
      </c>
      <c r="K59" s="1898">
        <v>0</v>
      </c>
      <c r="L59" s="1898">
        <v>0</v>
      </c>
      <c r="M59" s="1898">
        <v>0.45150000000000001</v>
      </c>
      <c r="N59" s="1898">
        <v>7.8E-2</v>
      </c>
      <c r="O59" s="1899">
        <v>0.27660000000000001</v>
      </c>
      <c r="P59" s="1882" t="s">
        <v>503</v>
      </c>
      <c r="Q59" s="1898">
        <v>4.8000000000000001E-2</v>
      </c>
      <c r="R59" s="1898">
        <v>4.5399999999999996E-2</v>
      </c>
      <c r="S59" s="1898">
        <v>0</v>
      </c>
      <c r="T59" s="1898">
        <v>0</v>
      </c>
      <c r="U59" s="1898">
        <v>0</v>
      </c>
      <c r="V59" s="1898">
        <v>0</v>
      </c>
      <c r="W59" s="1898">
        <v>0</v>
      </c>
      <c r="X59" s="1898">
        <v>0</v>
      </c>
      <c r="Y59" s="1898">
        <v>0</v>
      </c>
      <c r="Z59" s="1898">
        <v>0</v>
      </c>
      <c r="AA59" s="1898">
        <v>0</v>
      </c>
      <c r="AB59" s="1898">
        <v>0</v>
      </c>
      <c r="AC59" s="1898">
        <v>2.4978909319999998</v>
      </c>
      <c r="AD59" s="1899">
        <v>0</v>
      </c>
      <c r="AE59" s="1900" t="s">
        <v>502</v>
      </c>
      <c r="AF59" s="1901">
        <v>0</v>
      </c>
      <c r="AG59" s="1902">
        <v>0</v>
      </c>
      <c r="AH59" s="1902">
        <v>0</v>
      </c>
      <c r="AI59" s="1902">
        <v>0</v>
      </c>
      <c r="AJ59" s="1903">
        <v>0</v>
      </c>
      <c r="AK59" s="1904" t="s">
        <v>871</v>
      </c>
      <c r="AL59" s="1905">
        <v>1346.7219998797802</v>
      </c>
      <c r="AM59" s="1906">
        <v>1444.5261881712397</v>
      </c>
      <c r="AN59" s="1907">
        <v>1525.9772030881802</v>
      </c>
      <c r="AO59" s="1902">
        <v>1562.0656420458299</v>
      </c>
      <c r="AP59" s="1902">
        <v>1597.6745704432599</v>
      </c>
      <c r="AQ59" s="1902">
        <v>1619.0148665648899</v>
      </c>
      <c r="AR59" s="1903">
        <v>1676.41542863478</v>
      </c>
      <c r="AS59" s="1901">
        <v>1716.09719174066</v>
      </c>
      <c r="AT59" s="1902">
        <v>1740.6716686822303</v>
      </c>
      <c r="AU59" s="1902">
        <v>1768.4189489794801</v>
      </c>
      <c r="AV59" s="1903">
        <v>1789.11864203756</v>
      </c>
    </row>
    <row r="60" spans="1:48" s="76" customFormat="1" ht="17.25" customHeight="1">
      <c r="A60" s="1882" t="s">
        <v>504</v>
      </c>
      <c r="B60" s="1898">
        <v>0</v>
      </c>
      <c r="C60" s="1898">
        <v>0</v>
      </c>
      <c r="D60" s="1898">
        <v>0</v>
      </c>
      <c r="E60" s="1898">
        <v>0</v>
      </c>
      <c r="F60" s="1898">
        <v>0</v>
      </c>
      <c r="G60" s="1898">
        <v>0</v>
      </c>
      <c r="H60" s="1898">
        <v>0</v>
      </c>
      <c r="I60" s="1898">
        <v>0</v>
      </c>
      <c r="J60" s="1898">
        <v>0</v>
      </c>
      <c r="K60" s="1898">
        <v>0</v>
      </c>
      <c r="L60" s="1898">
        <v>0</v>
      </c>
      <c r="M60" s="1898">
        <v>0</v>
      </c>
      <c r="N60" s="1898">
        <v>0</v>
      </c>
      <c r="O60" s="1899">
        <v>4.6718000000000002</v>
      </c>
      <c r="P60" s="1882" t="s">
        <v>504</v>
      </c>
      <c r="Q60" s="1898">
        <v>3.3924000000000003</v>
      </c>
      <c r="R60" s="1898">
        <v>10.0466</v>
      </c>
      <c r="S60" s="1898">
        <v>11.315700000000001</v>
      </c>
      <c r="T60" s="1898">
        <v>41.1768</v>
      </c>
      <c r="U60" s="1898">
        <v>41.279199999999996</v>
      </c>
      <c r="V60" s="1898">
        <v>85.130899999999997</v>
      </c>
      <c r="W60" s="1898">
        <v>97.677600000000012</v>
      </c>
      <c r="X60" s="1898">
        <v>68.0214</v>
      </c>
      <c r="Y60" s="1898">
        <v>89.578999999999994</v>
      </c>
      <c r="Z60" s="1898">
        <v>66.6922</v>
      </c>
      <c r="AA60" s="1898">
        <v>85.992000000000004</v>
      </c>
      <c r="AB60" s="1898">
        <v>77.731298999999993</v>
      </c>
      <c r="AC60" s="1898">
        <v>289.45315399999998</v>
      </c>
      <c r="AD60" s="1899">
        <v>673.971</v>
      </c>
      <c r="AE60" s="1900" t="s">
        <v>503</v>
      </c>
      <c r="AF60" s="1901">
        <v>50.5</v>
      </c>
      <c r="AG60" s="1902">
        <v>0</v>
      </c>
      <c r="AH60" s="1902">
        <v>0</v>
      </c>
      <c r="AI60" s="1902">
        <v>34</v>
      </c>
      <c r="AJ60" s="1903">
        <v>20.5</v>
      </c>
      <c r="AK60" s="1904" t="s">
        <v>1011</v>
      </c>
      <c r="AL60" s="1905">
        <v>44.417717750759998</v>
      </c>
      <c r="AM60" s="1906">
        <v>5.9456369100400002</v>
      </c>
      <c r="AN60" s="1907">
        <v>3.8069432534200001</v>
      </c>
      <c r="AO60" s="1902">
        <v>3.8977587614799996</v>
      </c>
      <c r="AP60" s="1902">
        <v>6.3043884520499986</v>
      </c>
      <c r="AQ60" s="1902">
        <v>6.5127571300299998</v>
      </c>
      <c r="AR60" s="1903">
        <v>16.034566094749998</v>
      </c>
      <c r="AS60" s="1901">
        <v>17.279415047610001</v>
      </c>
      <c r="AT60" s="1902">
        <v>18.052431919610001</v>
      </c>
      <c r="AU60" s="1902">
        <v>17.495026798399998</v>
      </c>
      <c r="AV60" s="1903">
        <v>24.20227792351</v>
      </c>
    </row>
    <row r="61" spans="1:48" s="76" customFormat="1" ht="17.25" customHeight="1">
      <c r="A61" s="1882" t="s">
        <v>505</v>
      </c>
      <c r="B61" s="1883">
        <v>6.2773000000000003</v>
      </c>
      <c r="C61" s="1883">
        <v>6.3532000000000002</v>
      </c>
      <c r="D61" s="1883">
        <v>7.6074999999999999</v>
      </c>
      <c r="E61" s="1883">
        <v>7.4566999999999997</v>
      </c>
      <c r="F61" s="1883">
        <v>7.3493000000000004</v>
      </c>
      <c r="G61" s="1883">
        <v>14.547600000000001</v>
      </c>
      <c r="H61" s="1883">
        <v>16.724599999999999</v>
      </c>
      <c r="I61" s="1883">
        <v>20.991599999999998</v>
      </c>
      <c r="J61" s="1883">
        <v>27.533000000000001</v>
      </c>
      <c r="K61" s="1883">
        <v>33.138100000000001</v>
      </c>
      <c r="L61" s="1883">
        <v>51.45</v>
      </c>
      <c r="M61" s="1883">
        <v>40.850000000000009</v>
      </c>
      <c r="N61" s="1883">
        <v>49.554899999999996</v>
      </c>
      <c r="O61" s="1884">
        <v>47.8673</v>
      </c>
      <c r="P61" s="1882" t="s">
        <v>505</v>
      </c>
      <c r="Q61" s="1883">
        <v>46.519899999999993</v>
      </c>
      <c r="R61" s="1883">
        <v>54.34859999999999</v>
      </c>
      <c r="S61" s="1883">
        <v>79.424499999999995</v>
      </c>
      <c r="T61" s="1883">
        <v>83.927999999999997</v>
      </c>
      <c r="U61" s="1883">
        <v>88.981700000000004</v>
      </c>
      <c r="V61" s="1883">
        <v>129.25130000000001</v>
      </c>
      <c r="W61" s="1883">
        <v>179.35499999999999</v>
      </c>
      <c r="X61" s="1883">
        <v>228.56389999999999</v>
      </c>
      <c r="Y61" s="1883">
        <v>172.137</v>
      </c>
      <c r="Z61" s="1883">
        <v>179.8596</v>
      </c>
      <c r="AA61" s="1883">
        <v>358.58499999999998</v>
      </c>
      <c r="AB61" s="1883">
        <v>826.33223332719001</v>
      </c>
      <c r="AC61" s="1883">
        <v>1134.70820865049</v>
      </c>
      <c r="AD61" s="1884">
        <v>1165.97870086953</v>
      </c>
      <c r="AE61" s="1900" t="s">
        <v>504</v>
      </c>
      <c r="AF61" s="1901">
        <v>242.87567025359999</v>
      </c>
      <c r="AG61" s="1902">
        <v>256.85696588624</v>
      </c>
      <c r="AH61" s="1902">
        <v>246.22778034329002</v>
      </c>
      <c r="AI61" s="1902">
        <v>229.47278034320001</v>
      </c>
      <c r="AJ61" s="1903">
        <v>57.424081713199996</v>
      </c>
      <c r="AK61" s="1904" t="s">
        <v>495</v>
      </c>
      <c r="AL61" s="1905">
        <v>529.98037665152003</v>
      </c>
      <c r="AM61" s="1906">
        <v>460.00232110581999</v>
      </c>
      <c r="AN61" s="1907">
        <v>347.84148461641996</v>
      </c>
      <c r="AO61" s="1902">
        <v>404.6562270201901</v>
      </c>
      <c r="AP61" s="1902">
        <v>521.22915239789995</v>
      </c>
      <c r="AQ61" s="1902">
        <v>419.25670039187992</v>
      </c>
      <c r="AR61" s="1903">
        <v>470.89075210032001</v>
      </c>
      <c r="AS61" s="1901">
        <v>559.50858882446005</v>
      </c>
      <c r="AT61" s="1902">
        <v>514.71770326840999</v>
      </c>
      <c r="AU61" s="1902">
        <v>618.12243862895991</v>
      </c>
      <c r="AV61" s="1903">
        <v>622.98163687201998</v>
      </c>
    </row>
    <row r="62" spans="1:48" s="76" customFormat="1" ht="17.25" customHeight="1">
      <c r="A62" s="1897" t="s">
        <v>506</v>
      </c>
      <c r="B62" s="1898">
        <v>0</v>
      </c>
      <c r="C62" s="1898">
        <v>0</v>
      </c>
      <c r="D62" s="1898">
        <v>0</v>
      </c>
      <c r="E62" s="1898">
        <v>0</v>
      </c>
      <c r="F62" s="1898">
        <v>0</v>
      </c>
      <c r="G62" s="1898">
        <v>0</v>
      </c>
      <c r="H62" s="1898">
        <v>0</v>
      </c>
      <c r="I62" s="1898">
        <v>0</v>
      </c>
      <c r="J62" s="1898">
        <v>0</v>
      </c>
      <c r="K62" s="1898">
        <v>0</v>
      </c>
      <c r="L62" s="1898">
        <v>0</v>
      </c>
      <c r="M62" s="1898">
        <v>8.1229999999999993</v>
      </c>
      <c r="N62" s="1898">
        <v>6.1088999999999993</v>
      </c>
      <c r="O62" s="1899">
        <v>4.4480000000000004</v>
      </c>
      <c r="P62" s="1897" t="s">
        <v>506</v>
      </c>
      <c r="Q62" s="1898">
        <v>8.4921000000000006</v>
      </c>
      <c r="R62" s="1898">
        <v>8.8592999999999993</v>
      </c>
      <c r="S62" s="1898">
        <v>9.8177000000000003</v>
      </c>
      <c r="T62" s="1898">
        <v>13.9224</v>
      </c>
      <c r="U62" s="1898">
        <v>20.770099999999999</v>
      </c>
      <c r="V62" s="1898">
        <v>26.043800000000001</v>
      </c>
      <c r="W62" s="1898">
        <v>31.136800000000001</v>
      </c>
      <c r="X62" s="1898">
        <v>37.318300000000001</v>
      </c>
      <c r="Y62" s="1898">
        <v>51.236400000000003</v>
      </c>
      <c r="Z62" s="1898">
        <v>57.354099999999995</v>
      </c>
      <c r="AA62" s="1898">
        <v>69.522999999999996</v>
      </c>
      <c r="AB62" s="1898">
        <v>147.25884112220001</v>
      </c>
      <c r="AC62" s="1898">
        <v>325.73519099999999</v>
      </c>
      <c r="AD62" s="1899">
        <v>562.61172231762998</v>
      </c>
      <c r="AE62" s="1885" t="s">
        <v>505</v>
      </c>
      <c r="AF62" s="1901">
        <v>1401.5882425088698</v>
      </c>
      <c r="AG62" s="1902">
        <v>1200.93663224791</v>
      </c>
      <c r="AH62" s="1902">
        <v>1136.4543800197002</v>
      </c>
      <c r="AI62" s="1902">
        <v>1156.1233460031899</v>
      </c>
      <c r="AJ62" s="1903">
        <v>1140.5806598305899</v>
      </c>
      <c r="AK62" s="1904" t="s">
        <v>872</v>
      </c>
      <c r="AL62" s="1905">
        <v>0</v>
      </c>
      <c r="AM62" s="1906">
        <v>0</v>
      </c>
      <c r="AN62" s="1907">
        <v>0</v>
      </c>
      <c r="AO62" s="1902">
        <v>0</v>
      </c>
      <c r="AP62" s="1902">
        <v>0</v>
      </c>
      <c r="AQ62" s="1902">
        <v>0</v>
      </c>
      <c r="AR62" s="1903">
        <v>0</v>
      </c>
      <c r="AS62" s="1901">
        <v>0</v>
      </c>
      <c r="AT62" s="1902">
        <v>0</v>
      </c>
      <c r="AU62" s="1902">
        <v>0</v>
      </c>
      <c r="AV62" s="1903">
        <v>0</v>
      </c>
    </row>
    <row r="63" spans="1:48" s="76" customFormat="1" ht="17.25" customHeight="1">
      <c r="A63" s="1897" t="s">
        <v>507</v>
      </c>
      <c r="B63" s="1898">
        <v>0</v>
      </c>
      <c r="C63" s="1898">
        <v>0</v>
      </c>
      <c r="D63" s="1898">
        <v>0</v>
      </c>
      <c r="E63" s="1898">
        <v>0</v>
      </c>
      <c r="F63" s="1898">
        <v>0</v>
      </c>
      <c r="G63" s="1898">
        <v>0</v>
      </c>
      <c r="H63" s="1898">
        <v>0</v>
      </c>
      <c r="I63" s="1898">
        <v>0</v>
      </c>
      <c r="J63" s="1898">
        <v>0</v>
      </c>
      <c r="K63" s="1898">
        <v>0</v>
      </c>
      <c r="L63" s="1898">
        <v>0</v>
      </c>
      <c r="M63" s="1898">
        <v>1.8162</v>
      </c>
      <c r="N63" s="1898">
        <v>3.6906999999999996</v>
      </c>
      <c r="O63" s="1899">
        <v>2.63</v>
      </c>
      <c r="P63" s="1897" t="s">
        <v>507</v>
      </c>
      <c r="Q63" s="1898">
        <v>4.7294999999999998</v>
      </c>
      <c r="R63" s="1898">
        <v>5.0576000000000008</v>
      </c>
      <c r="S63" s="1898">
        <v>5.4638</v>
      </c>
      <c r="T63" s="1898">
        <v>8.1191999999999993</v>
      </c>
      <c r="U63" s="1898">
        <v>10.793299999999999</v>
      </c>
      <c r="V63" s="1898">
        <v>18.860700000000001</v>
      </c>
      <c r="W63" s="1898">
        <v>23.5944</v>
      </c>
      <c r="X63" s="1898">
        <v>29.247900000000001</v>
      </c>
      <c r="Y63" s="1898">
        <v>57.153599999999997</v>
      </c>
      <c r="Z63" s="1898">
        <v>61.212300000000006</v>
      </c>
      <c r="AA63" s="1898">
        <v>52.591200000000001</v>
      </c>
      <c r="AB63" s="1898">
        <v>102.15278268604001</v>
      </c>
      <c r="AC63" s="1898">
        <v>202.639149</v>
      </c>
      <c r="AD63" s="1899">
        <v>302.28908859699999</v>
      </c>
      <c r="AE63" s="1900" t="s">
        <v>878</v>
      </c>
      <c r="AF63" s="1901">
        <v>545.71591846140996</v>
      </c>
      <c r="AG63" s="1902">
        <v>700.65081302047997</v>
      </c>
      <c r="AH63" s="1902">
        <v>620.89982409259017</v>
      </c>
      <c r="AI63" s="1902">
        <v>609.84717560135005</v>
      </c>
      <c r="AJ63" s="1903">
        <v>583.47553036377997</v>
      </c>
      <c r="AK63" s="1904" t="s">
        <v>873</v>
      </c>
      <c r="AL63" s="1905">
        <v>39.214503152999995</v>
      </c>
      <c r="AM63" s="1906">
        <v>43.810359298000002</v>
      </c>
      <c r="AN63" s="1907">
        <v>72.86275754815</v>
      </c>
      <c r="AO63" s="1902">
        <v>61.276510608999999</v>
      </c>
      <c r="AP63" s="1902">
        <v>79.919111911639988</v>
      </c>
      <c r="AQ63" s="1902">
        <v>47.621495906999996</v>
      </c>
      <c r="AR63" s="1903">
        <v>46.327499746330005</v>
      </c>
      <c r="AS63" s="1901">
        <v>107.08898425408</v>
      </c>
      <c r="AT63" s="1902">
        <v>93.450931911249995</v>
      </c>
      <c r="AU63" s="1902">
        <v>61.817500000000003</v>
      </c>
      <c r="AV63" s="1903">
        <v>50.124712328419996</v>
      </c>
    </row>
    <row r="64" spans="1:48" s="76" customFormat="1" ht="17.25" customHeight="1">
      <c r="A64" s="1897" t="s">
        <v>508</v>
      </c>
      <c r="B64" s="1898">
        <v>0</v>
      </c>
      <c r="C64" s="1898">
        <v>0</v>
      </c>
      <c r="D64" s="1898">
        <v>0</v>
      </c>
      <c r="E64" s="1898">
        <v>0</v>
      </c>
      <c r="F64" s="1898">
        <v>0</v>
      </c>
      <c r="G64" s="1898">
        <v>0</v>
      </c>
      <c r="H64" s="1898">
        <v>0</v>
      </c>
      <c r="I64" s="1898">
        <v>0</v>
      </c>
      <c r="J64" s="1898">
        <v>0</v>
      </c>
      <c r="K64" s="1898">
        <v>0</v>
      </c>
      <c r="L64" s="1898">
        <v>0</v>
      </c>
      <c r="M64" s="1898">
        <v>0.72</v>
      </c>
      <c r="N64" s="1898">
        <v>0</v>
      </c>
      <c r="O64" s="1899">
        <v>0</v>
      </c>
      <c r="P64" s="1897" t="s">
        <v>508</v>
      </c>
      <c r="Q64" s="1898">
        <v>0</v>
      </c>
      <c r="R64" s="1898">
        <v>0</v>
      </c>
      <c r="S64" s="1898">
        <v>0</v>
      </c>
      <c r="T64" s="1898">
        <v>0</v>
      </c>
      <c r="U64" s="1898">
        <v>0</v>
      </c>
      <c r="V64" s="1898">
        <v>0</v>
      </c>
      <c r="W64" s="1898">
        <v>0</v>
      </c>
      <c r="X64" s="1898">
        <v>0</v>
      </c>
      <c r="Y64" s="1898">
        <v>0</v>
      </c>
      <c r="Z64" s="1898">
        <v>0</v>
      </c>
      <c r="AA64" s="1898">
        <v>0</v>
      </c>
      <c r="AB64" s="1898">
        <v>0</v>
      </c>
      <c r="AC64" s="1898">
        <v>0</v>
      </c>
      <c r="AD64" s="1899">
        <v>0</v>
      </c>
      <c r="AE64" s="1900" t="s">
        <v>879</v>
      </c>
      <c r="AF64" s="1901">
        <v>283.56722364971995</v>
      </c>
      <c r="AG64" s="1902">
        <v>238.64443102173999</v>
      </c>
      <c r="AH64" s="1902">
        <v>215.74071265935999</v>
      </c>
      <c r="AI64" s="1902">
        <v>201.67652344753</v>
      </c>
      <c r="AJ64" s="1903">
        <v>174.18021597263999</v>
      </c>
      <c r="AK64" s="1904" t="s">
        <v>874</v>
      </c>
      <c r="AL64" s="1905">
        <v>391.30678858275002</v>
      </c>
      <c r="AM64" s="1906">
        <v>304.24211644015998</v>
      </c>
      <c r="AN64" s="1907">
        <v>232.15678487155</v>
      </c>
      <c r="AO64" s="1902">
        <v>191.9985261912</v>
      </c>
      <c r="AP64" s="1902">
        <v>244.56422935207996</v>
      </c>
      <c r="AQ64" s="1902">
        <v>154.53770310265</v>
      </c>
      <c r="AR64" s="1903">
        <v>178.49432248029999</v>
      </c>
      <c r="AS64" s="1901">
        <v>200.26570109602002</v>
      </c>
      <c r="AT64" s="1902">
        <v>170.41096331964999</v>
      </c>
      <c r="AU64" s="1902">
        <v>274.92232939791</v>
      </c>
      <c r="AV64" s="1903">
        <v>233.11534423175002</v>
      </c>
    </row>
    <row r="65" spans="1:48" s="76" customFormat="1" ht="17.25" customHeight="1">
      <c r="A65" s="1897" t="s">
        <v>509</v>
      </c>
      <c r="B65" s="1898">
        <v>0</v>
      </c>
      <c r="C65" s="1898">
        <v>0</v>
      </c>
      <c r="D65" s="1898">
        <v>0</v>
      </c>
      <c r="E65" s="1898">
        <v>0</v>
      </c>
      <c r="F65" s="1898">
        <v>0</v>
      </c>
      <c r="G65" s="1898">
        <v>0</v>
      </c>
      <c r="H65" s="1898">
        <v>0</v>
      </c>
      <c r="I65" s="1898">
        <v>0</v>
      </c>
      <c r="J65" s="1898">
        <v>0</v>
      </c>
      <c r="K65" s="1898">
        <v>0</v>
      </c>
      <c r="L65" s="1898">
        <v>0</v>
      </c>
      <c r="M65" s="1898">
        <v>19.276900000000001</v>
      </c>
      <c r="N65" s="1898">
        <v>3.1080999999999999</v>
      </c>
      <c r="O65" s="1899">
        <v>10.696</v>
      </c>
      <c r="P65" s="1897" t="s">
        <v>509</v>
      </c>
      <c r="Q65" s="1898">
        <v>4.8216999999999999</v>
      </c>
      <c r="R65" s="1898">
        <v>2.6846999999999999</v>
      </c>
      <c r="S65" s="1898">
        <v>4.7481999999999998</v>
      </c>
      <c r="T65" s="1898">
        <v>4.8022</v>
      </c>
      <c r="U65" s="1898">
        <v>6.4287999999999998</v>
      </c>
      <c r="V65" s="1898">
        <v>40.234999999999999</v>
      </c>
      <c r="W65" s="1898">
        <v>24.125599999999999</v>
      </c>
      <c r="X65" s="1898">
        <v>27.866799999999998</v>
      </c>
      <c r="Y65" s="1898">
        <v>19.784599999999998</v>
      </c>
      <c r="Z65" s="1898">
        <v>19.877200000000002</v>
      </c>
      <c r="AA65" s="1898">
        <v>38.945699999999995</v>
      </c>
      <c r="AB65" s="1898">
        <v>63.975412307349998</v>
      </c>
      <c r="AC65" s="1898">
        <v>40.818819000000005</v>
      </c>
      <c r="AD65" s="1899">
        <v>70.458625656639995</v>
      </c>
      <c r="AE65" s="1900" t="s">
        <v>880</v>
      </c>
      <c r="AF65" s="1901">
        <v>0</v>
      </c>
      <c r="AG65" s="1902">
        <v>0</v>
      </c>
      <c r="AH65" s="1902">
        <v>0</v>
      </c>
      <c r="AI65" s="1902">
        <v>0</v>
      </c>
      <c r="AJ65" s="1903">
        <v>0</v>
      </c>
      <c r="AK65" s="1904" t="s">
        <v>875</v>
      </c>
      <c r="AL65" s="1905">
        <v>33.53165443959</v>
      </c>
      <c r="AM65" s="1906">
        <v>99.664331086150028</v>
      </c>
      <c r="AN65" s="1907">
        <v>29.692064427760002</v>
      </c>
      <c r="AO65" s="1902">
        <v>136.78831507370001</v>
      </c>
      <c r="AP65" s="1902">
        <v>187.96732353393003</v>
      </c>
      <c r="AQ65" s="1902">
        <v>212.40971800803996</v>
      </c>
      <c r="AR65" s="1903">
        <v>242.08694566711998</v>
      </c>
      <c r="AS65" s="1901">
        <v>251.52648717603</v>
      </c>
      <c r="AT65" s="1902">
        <v>247.11475138579004</v>
      </c>
      <c r="AU65" s="1902">
        <v>271.22429653930999</v>
      </c>
      <c r="AV65" s="1903">
        <v>326.53490227215991</v>
      </c>
    </row>
    <row r="66" spans="1:48" s="76" customFormat="1" ht="17.25" customHeight="1">
      <c r="A66" s="1897" t="s">
        <v>510</v>
      </c>
      <c r="B66" s="1898">
        <v>0</v>
      </c>
      <c r="C66" s="1898">
        <v>0</v>
      </c>
      <c r="D66" s="1898">
        <v>0</v>
      </c>
      <c r="E66" s="1898">
        <v>0</v>
      </c>
      <c r="F66" s="1898">
        <v>0</v>
      </c>
      <c r="G66" s="1898">
        <v>0</v>
      </c>
      <c r="H66" s="1898">
        <v>0</v>
      </c>
      <c r="I66" s="1898">
        <v>0</v>
      </c>
      <c r="J66" s="1898">
        <v>0</v>
      </c>
      <c r="K66" s="1898">
        <v>0</v>
      </c>
      <c r="L66" s="1898">
        <v>0</v>
      </c>
      <c r="M66" s="1898">
        <v>0.9032</v>
      </c>
      <c r="N66" s="1898">
        <v>0</v>
      </c>
      <c r="O66" s="1899">
        <v>0</v>
      </c>
      <c r="P66" s="1897" t="s">
        <v>510</v>
      </c>
      <c r="Q66" s="1898">
        <v>0</v>
      </c>
      <c r="R66" s="1898">
        <v>0</v>
      </c>
      <c r="S66" s="1898">
        <v>0.62070000000000003</v>
      </c>
      <c r="T66" s="1898">
        <v>0.58629999999999993</v>
      </c>
      <c r="U66" s="1898">
        <v>4.6100000000000002E-2</v>
      </c>
      <c r="V66" s="1898">
        <v>6.3650000000000002</v>
      </c>
      <c r="W66" s="1898">
        <v>42.317900000000002</v>
      </c>
      <c r="X66" s="1898">
        <v>0</v>
      </c>
      <c r="Y66" s="1898">
        <v>40.1235</v>
      </c>
      <c r="Z66" s="1898">
        <v>39.629400000000004</v>
      </c>
      <c r="AA66" s="1898">
        <v>40.956099999999999</v>
      </c>
      <c r="AB66" s="1898">
        <v>49.898015541519996</v>
      </c>
      <c r="AC66" s="1898">
        <v>113.59513800000001</v>
      </c>
      <c r="AD66" s="1899">
        <v>68.858226654829991</v>
      </c>
      <c r="AE66" s="1900" t="s">
        <v>881</v>
      </c>
      <c r="AF66" s="1901">
        <v>62.791177162659999</v>
      </c>
      <c r="AG66" s="1902">
        <v>30.115914153110001</v>
      </c>
      <c r="AH66" s="1902">
        <v>46.746722506639998</v>
      </c>
      <c r="AI66" s="1902">
        <v>72.68926463439</v>
      </c>
      <c r="AJ66" s="1903">
        <v>142.59674055203001</v>
      </c>
      <c r="AK66" s="1904" t="s">
        <v>876</v>
      </c>
      <c r="AL66" s="1905">
        <v>12.274915268179999</v>
      </c>
      <c r="AM66" s="1906">
        <v>10.93496175518</v>
      </c>
      <c r="AN66" s="1907">
        <v>11.868614302779999</v>
      </c>
      <c r="AO66" s="1902">
        <v>8.6936364098999999</v>
      </c>
      <c r="AP66" s="1902">
        <v>6.8653894944699996</v>
      </c>
      <c r="AQ66" s="1902">
        <v>3.7455691845199999</v>
      </c>
      <c r="AR66" s="1903">
        <v>2.7904128652000004</v>
      </c>
      <c r="AS66" s="1901">
        <v>1.9319767639400001</v>
      </c>
      <c r="AT66" s="1902">
        <v>1.2447253808500003</v>
      </c>
      <c r="AU66" s="1902">
        <v>9.2962334232199986</v>
      </c>
      <c r="AV66" s="1903">
        <v>9.7975898426699999</v>
      </c>
    </row>
    <row r="67" spans="1:48" s="76" customFormat="1" ht="17.25" customHeight="1">
      <c r="A67" s="1897" t="s">
        <v>511</v>
      </c>
      <c r="B67" s="1898">
        <v>0</v>
      </c>
      <c r="C67" s="1898">
        <v>0</v>
      </c>
      <c r="D67" s="1898">
        <v>0</v>
      </c>
      <c r="E67" s="1898">
        <v>0</v>
      </c>
      <c r="F67" s="1898">
        <v>0</v>
      </c>
      <c r="G67" s="1898">
        <v>0</v>
      </c>
      <c r="H67" s="1898">
        <v>0</v>
      </c>
      <c r="I67" s="1898">
        <v>0</v>
      </c>
      <c r="J67" s="1898">
        <v>0</v>
      </c>
      <c r="K67" s="1898">
        <v>0</v>
      </c>
      <c r="L67" s="1898">
        <v>0</v>
      </c>
      <c r="M67" s="1898">
        <v>2.2136</v>
      </c>
      <c r="N67" s="1898">
        <v>0</v>
      </c>
      <c r="O67" s="1899">
        <v>0</v>
      </c>
      <c r="P67" s="1897" t="s">
        <v>511</v>
      </c>
      <c r="Q67" s="1898">
        <v>0</v>
      </c>
      <c r="R67" s="1898">
        <v>0.18480000000000002</v>
      </c>
      <c r="S67" s="1898">
        <v>1.6635</v>
      </c>
      <c r="T67" s="1898">
        <v>2.2133000000000003</v>
      </c>
      <c r="U67" s="1898">
        <v>0</v>
      </c>
      <c r="V67" s="1898">
        <v>0</v>
      </c>
      <c r="W67" s="1898">
        <v>0</v>
      </c>
      <c r="X67" s="1898">
        <v>0</v>
      </c>
      <c r="Y67" s="1898">
        <v>0</v>
      </c>
      <c r="Z67" s="1898">
        <v>0</v>
      </c>
      <c r="AA67" s="1898">
        <v>144</v>
      </c>
      <c r="AB67" s="1898">
        <v>11.209407745</v>
      </c>
      <c r="AC67" s="1898">
        <v>34.150768999999997</v>
      </c>
      <c r="AD67" s="1899">
        <v>16.533894</v>
      </c>
      <c r="AE67" s="1900" t="s">
        <v>882</v>
      </c>
      <c r="AF67" s="1901">
        <v>42.100499097089994</v>
      </c>
      <c r="AG67" s="1902">
        <v>23.234849642299999</v>
      </c>
      <c r="AH67" s="1902">
        <v>29.572974103509999</v>
      </c>
      <c r="AI67" s="1902">
        <v>48.970264498660008</v>
      </c>
      <c r="AJ67" s="1903">
        <v>18.942973636360001</v>
      </c>
      <c r="AK67" s="1904" t="s">
        <v>962</v>
      </c>
      <c r="AL67" s="1905">
        <v>53.652515207999997</v>
      </c>
      <c r="AM67" s="1906">
        <v>1.35055252633</v>
      </c>
      <c r="AN67" s="1907">
        <v>1.26126346618</v>
      </c>
      <c r="AO67" s="1902">
        <v>5.899238736390001</v>
      </c>
      <c r="AP67" s="1902">
        <v>1.9130981057799998</v>
      </c>
      <c r="AQ67" s="1902">
        <v>0.94221418967000004</v>
      </c>
      <c r="AR67" s="1903">
        <v>1.19157134137</v>
      </c>
      <c r="AS67" s="1901">
        <v>-1.3045604656100005</v>
      </c>
      <c r="AT67" s="1902">
        <v>2.4963312708699998</v>
      </c>
      <c r="AU67" s="1902">
        <v>0.86207926852000005</v>
      </c>
      <c r="AV67" s="1903">
        <v>3.40908819702</v>
      </c>
    </row>
    <row r="68" spans="1:48" s="76" customFormat="1" ht="17.25" customHeight="1">
      <c r="A68" s="1897" t="s">
        <v>512</v>
      </c>
      <c r="B68" s="1898">
        <v>0</v>
      </c>
      <c r="C68" s="1898">
        <v>0</v>
      </c>
      <c r="D68" s="1898">
        <v>0</v>
      </c>
      <c r="E68" s="1898">
        <v>0</v>
      </c>
      <c r="F68" s="1898">
        <v>0</v>
      </c>
      <c r="G68" s="1898">
        <v>0</v>
      </c>
      <c r="H68" s="1898">
        <v>0</v>
      </c>
      <c r="I68" s="1898">
        <v>0</v>
      </c>
      <c r="J68" s="1898">
        <v>0</v>
      </c>
      <c r="K68" s="1898">
        <v>0</v>
      </c>
      <c r="L68" s="1898">
        <v>0</v>
      </c>
      <c r="M68" s="1898">
        <v>2.7890000000000001</v>
      </c>
      <c r="N68" s="1898">
        <v>0</v>
      </c>
      <c r="O68" s="1899">
        <v>0</v>
      </c>
      <c r="P68" s="1897" t="s">
        <v>512</v>
      </c>
      <c r="Q68" s="1898">
        <v>0</v>
      </c>
      <c r="R68" s="1898">
        <v>0</v>
      </c>
      <c r="S68" s="1898">
        <v>0</v>
      </c>
      <c r="T68" s="1898">
        <v>0</v>
      </c>
      <c r="U68" s="1898">
        <v>0</v>
      </c>
      <c r="V68" s="1898">
        <v>0</v>
      </c>
      <c r="W68" s="1898">
        <v>0</v>
      </c>
      <c r="X68" s="1898">
        <v>0</v>
      </c>
      <c r="Y68" s="1898">
        <v>0</v>
      </c>
      <c r="Z68" s="1898">
        <v>0</v>
      </c>
      <c r="AA68" s="1898">
        <v>0</v>
      </c>
      <c r="AB68" s="1898">
        <v>22.7489327708</v>
      </c>
      <c r="AC68" s="1898">
        <v>20.978487000000001</v>
      </c>
      <c r="AD68" s="1899">
        <v>14.061214982100001</v>
      </c>
      <c r="AE68" s="1900" t="s">
        <v>883</v>
      </c>
      <c r="AF68" s="1901">
        <v>17.085025520999999</v>
      </c>
      <c r="AG68" s="1902">
        <v>17.085025520999999</v>
      </c>
      <c r="AH68" s="1902">
        <v>133.58799662152001</v>
      </c>
      <c r="AI68" s="1902">
        <v>122.06349932731</v>
      </c>
      <c r="AJ68" s="1903">
        <v>137.12362784580003</v>
      </c>
      <c r="AK68" s="1904" t="s">
        <v>986</v>
      </c>
      <c r="AL68" s="1905">
        <v>0</v>
      </c>
      <c r="AM68" s="1906">
        <v>0</v>
      </c>
      <c r="AN68" s="1907">
        <v>0</v>
      </c>
      <c r="AO68" s="1902">
        <v>0</v>
      </c>
      <c r="AP68" s="1902">
        <v>0</v>
      </c>
      <c r="AQ68" s="1902">
        <v>0</v>
      </c>
      <c r="AR68" s="1903">
        <v>0</v>
      </c>
      <c r="AS68" s="1901">
        <v>0</v>
      </c>
      <c r="AT68" s="1902">
        <v>0</v>
      </c>
      <c r="AU68" s="1902">
        <v>0</v>
      </c>
      <c r="AV68" s="1903">
        <v>0</v>
      </c>
    </row>
    <row r="69" spans="1:48" s="76" customFormat="1" ht="17.25" customHeight="1">
      <c r="A69" s="1897" t="s">
        <v>513</v>
      </c>
      <c r="B69" s="1898">
        <v>0</v>
      </c>
      <c r="C69" s="1898">
        <v>0</v>
      </c>
      <c r="D69" s="1898">
        <v>0</v>
      </c>
      <c r="E69" s="1898">
        <v>0</v>
      </c>
      <c r="F69" s="1898">
        <v>0</v>
      </c>
      <c r="G69" s="1898">
        <v>0</v>
      </c>
      <c r="H69" s="1898">
        <v>0</v>
      </c>
      <c r="I69" s="1898">
        <v>0</v>
      </c>
      <c r="J69" s="1898">
        <v>0</v>
      </c>
      <c r="K69" s="1898">
        <v>0</v>
      </c>
      <c r="L69" s="1898">
        <v>0</v>
      </c>
      <c r="M69" s="1898">
        <v>0.14530000000000001</v>
      </c>
      <c r="N69" s="1898">
        <v>0</v>
      </c>
      <c r="O69" s="1899">
        <v>0</v>
      </c>
      <c r="P69" s="1897" t="s">
        <v>513</v>
      </c>
      <c r="Q69" s="1898">
        <v>0</v>
      </c>
      <c r="R69" s="1898">
        <v>0</v>
      </c>
      <c r="S69" s="1898">
        <v>0</v>
      </c>
      <c r="T69" s="1898">
        <v>0</v>
      </c>
      <c r="U69" s="1898">
        <v>0</v>
      </c>
      <c r="V69" s="1898">
        <v>0</v>
      </c>
      <c r="W69" s="1898">
        <v>0</v>
      </c>
      <c r="X69" s="1898">
        <v>0</v>
      </c>
      <c r="Y69" s="1898">
        <v>0</v>
      </c>
      <c r="Z69" s="1898">
        <v>0</v>
      </c>
      <c r="AA69" s="1898">
        <v>0</v>
      </c>
      <c r="AB69" s="1898">
        <v>59.055566142579998</v>
      </c>
      <c r="AC69" s="1898">
        <v>0</v>
      </c>
      <c r="AD69" s="1899">
        <v>0</v>
      </c>
      <c r="AE69" s="1900" t="s">
        <v>884</v>
      </c>
      <c r="AF69" s="1901">
        <v>188.43916666292998</v>
      </c>
      <c r="AG69" s="1902">
        <v>0</v>
      </c>
      <c r="AH69" s="1902">
        <v>4.1217372274199997</v>
      </c>
      <c r="AI69" s="1902">
        <v>3.88100609966</v>
      </c>
      <c r="AJ69" s="1903">
        <v>0</v>
      </c>
      <c r="AK69" s="1904" t="s">
        <v>503</v>
      </c>
      <c r="AL69" s="1905">
        <v>50.954000000000001</v>
      </c>
      <c r="AM69" s="1906">
        <v>75.702826739000002</v>
      </c>
      <c r="AN69" s="1907">
        <v>0</v>
      </c>
      <c r="AO69" s="1902">
        <v>0</v>
      </c>
      <c r="AP69" s="1902">
        <v>0</v>
      </c>
      <c r="AQ69" s="1902">
        <v>0</v>
      </c>
      <c r="AR69" s="1903">
        <v>59.497940125980008</v>
      </c>
      <c r="AS69" s="1901">
        <v>59.429886926489999</v>
      </c>
      <c r="AT69" s="1902">
        <v>59.449330697769994</v>
      </c>
      <c r="AU69" s="1902">
        <v>59.565993325470004</v>
      </c>
      <c r="AV69" s="1903">
        <v>59.692377838809996</v>
      </c>
    </row>
    <row r="70" spans="1:48" s="1784" customFormat="1" ht="17.25" customHeight="1">
      <c r="A70" s="1897" t="s">
        <v>514</v>
      </c>
      <c r="B70" s="1898">
        <v>6.2773000000000003</v>
      </c>
      <c r="C70" s="1898">
        <v>6.3532000000000002</v>
      </c>
      <c r="D70" s="1898">
        <v>7.6074999999999999</v>
      </c>
      <c r="E70" s="1898">
        <v>7.4566999999999997</v>
      </c>
      <c r="F70" s="1898">
        <v>7.3493000000000004</v>
      </c>
      <c r="G70" s="1898">
        <v>14.547600000000001</v>
      </c>
      <c r="H70" s="1898">
        <v>16.724599999999999</v>
      </c>
      <c r="I70" s="1898">
        <v>20.991599999999998</v>
      </c>
      <c r="J70" s="1898">
        <v>27.533000000000001</v>
      </c>
      <c r="K70" s="1898">
        <v>33.138100000000001</v>
      </c>
      <c r="L70" s="1898">
        <v>51.45</v>
      </c>
      <c r="M70" s="1898">
        <v>4.8628</v>
      </c>
      <c r="N70" s="1898">
        <v>36.647199999999998</v>
      </c>
      <c r="O70" s="1899">
        <v>30.093299999999999</v>
      </c>
      <c r="P70" s="1897" t="s">
        <v>514</v>
      </c>
      <c r="Q70" s="1898">
        <v>28.476599999999998</v>
      </c>
      <c r="R70" s="1898">
        <v>37.562199999999997</v>
      </c>
      <c r="S70" s="1898">
        <v>57.110599999999998</v>
      </c>
      <c r="T70" s="1898">
        <v>54.284599999999998</v>
      </c>
      <c r="U70" s="1898">
        <v>50.943400000000004</v>
      </c>
      <c r="V70" s="1898">
        <v>37.7468</v>
      </c>
      <c r="W70" s="1898">
        <v>58.180300000000017</v>
      </c>
      <c r="X70" s="1898">
        <v>134.13089999999997</v>
      </c>
      <c r="Y70" s="1898">
        <v>3.8389000000000002</v>
      </c>
      <c r="Z70" s="1898">
        <v>1.7866</v>
      </c>
      <c r="AA70" s="1898">
        <v>12.569000000000001</v>
      </c>
      <c r="AB70" s="1898">
        <v>0.18850199969995118</v>
      </c>
      <c r="AC70" s="1898">
        <v>136.38494085048998</v>
      </c>
      <c r="AD70" s="1899">
        <v>131.16592866133007</v>
      </c>
      <c r="AE70" s="1900" t="s">
        <v>885</v>
      </c>
      <c r="AF70" s="1901">
        <v>0</v>
      </c>
      <c r="AG70" s="1902">
        <v>0</v>
      </c>
      <c r="AH70" s="1902">
        <v>0</v>
      </c>
      <c r="AI70" s="1902">
        <v>0</v>
      </c>
      <c r="AJ70" s="1903">
        <v>0</v>
      </c>
      <c r="AK70" s="1904" t="s">
        <v>1012</v>
      </c>
      <c r="AL70" s="1905">
        <v>37.927736094899998</v>
      </c>
      <c r="AM70" s="1906">
        <v>9.7474066111499997</v>
      </c>
      <c r="AN70" s="1907">
        <v>0</v>
      </c>
      <c r="AO70" s="1902">
        <v>0</v>
      </c>
      <c r="AP70" s="1902">
        <v>0</v>
      </c>
      <c r="AQ70" s="1902">
        <v>0</v>
      </c>
      <c r="AR70" s="1903">
        <v>0</v>
      </c>
      <c r="AS70" s="1901">
        <v>0</v>
      </c>
      <c r="AT70" s="1902">
        <v>0</v>
      </c>
      <c r="AU70" s="1902">
        <v>0</v>
      </c>
      <c r="AV70" s="1903">
        <v>0</v>
      </c>
    </row>
    <row r="71" spans="1:48" s="76" customFormat="1" ht="17.25" customHeight="1">
      <c r="A71" s="1897"/>
      <c r="B71" s="1898"/>
      <c r="C71" s="1898"/>
      <c r="D71" s="1898"/>
      <c r="E71" s="1898"/>
      <c r="F71" s="1898"/>
      <c r="G71" s="1898"/>
      <c r="H71" s="1898"/>
      <c r="I71" s="1898"/>
      <c r="J71" s="1898"/>
      <c r="K71" s="1898"/>
      <c r="L71" s="1898"/>
      <c r="M71" s="1898"/>
      <c r="N71" s="1898"/>
      <c r="O71" s="1899"/>
      <c r="P71" s="1897"/>
      <c r="Q71" s="1898"/>
      <c r="R71" s="1898"/>
      <c r="S71" s="1898"/>
      <c r="T71" s="1898"/>
      <c r="U71" s="1898"/>
      <c r="V71" s="1898"/>
      <c r="W71" s="1898"/>
      <c r="X71" s="1898"/>
      <c r="Y71" s="1898"/>
      <c r="Z71" s="1898"/>
      <c r="AA71" s="1898"/>
      <c r="AB71" s="1898"/>
      <c r="AC71" s="1898"/>
      <c r="AD71" s="1899"/>
      <c r="AE71" s="1917" t="s">
        <v>886</v>
      </c>
      <c r="AF71" s="1901">
        <v>0</v>
      </c>
      <c r="AG71" s="1902">
        <v>0</v>
      </c>
      <c r="AH71" s="1902">
        <v>0</v>
      </c>
      <c r="AI71" s="1902">
        <v>0</v>
      </c>
      <c r="AJ71" s="1903">
        <v>0</v>
      </c>
      <c r="AK71" s="1904" t="s">
        <v>1013</v>
      </c>
      <c r="AL71" s="1905">
        <v>1315.41485429458</v>
      </c>
      <c r="AM71" s="1906">
        <v>1379.9133667404203</v>
      </c>
      <c r="AN71" s="1907">
        <v>1398.1002167991796</v>
      </c>
      <c r="AO71" s="1902">
        <v>1661.9176418054599</v>
      </c>
      <c r="AP71" s="1902">
        <v>2012.1174828849503</v>
      </c>
      <c r="AQ71" s="1902">
        <v>2056.1756961567903</v>
      </c>
      <c r="AR71" s="1903">
        <v>1949.3639438559694</v>
      </c>
      <c r="AS71" s="1901">
        <v>2396.2650078423703</v>
      </c>
      <c r="AT71" s="1902">
        <v>2150.5745685448005</v>
      </c>
      <c r="AU71" s="1902">
        <v>2956.7505995718207</v>
      </c>
      <c r="AV71" s="1903">
        <v>1933.3966040790397</v>
      </c>
    </row>
    <row r="72" spans="1:48" s="97" customFormat="1" ht="17.25" customHeight="1" thickBot="1">
      <c r="A72" s="1918" t="s">
        <v>515</v>
      </c>
      <c r="B72" s="1919">
        <v>19.477499999999999</v>
      </c>
      <c r="C72" s="1919">
        <v>22.661900000000003</v>
      </c>
      <c r="D72" s="1919">
        <v>26.701499999999999</v>
      </c>
      <c r="E72" s="1919">
        <v>30.066700000000001</v>
      </c>
      <c r="F72" s="1919">
        <v>31.997900000000001</v>
      </c>
      <c r="G72" s="1919">
        <v>39.678800000000003</v>
      </c>
      <c r="H72" s="1919">
        <v>49.828400000000002</v>
      </c>
      <c r="I72" s="1919">
        <v>58.027200000000001</v>
      </c>
      <c r="J72" s="1919">
        <v>64.873999999999995</v>
      </c>
      <c r="K72" s="1919">
        <v>82.957800000000006</v>
      </c>
      <c r="L72" s="1919">
        <v>117.5119</v>
      </c>
      <c r="M72" s="1919">
        <v>159.1908</v>
      </c>
      <c r="N72" s="1919">
        <v>226.16279999999998</v>
      </c>
      <c r="O72" s="1920">
        <v>295.03320000000002</v>
      </c>
      <c r="P72" s="1918" t="s">
        <v>515</v>
      </c>
      <c r="Q72" s="1919">
        <v>385.14179999999999</v>
      </c>
      <c r="R72" s="1919">
        <v>458.77749999999997</v>
      </c>
      <c r="S72" s="1919">
        <v>584.375</v>
      </c>
      <c r="T72" s="1919">
        <v>694.6151000000001</v>
      </c>
      <c r="U72" s="1919">
        <v>1070.0198</v>
      </c>
      <c r="V72" s="1919">
        <v>1568.8387</v>
      </c>
      <c r="W72" s="1919">
        <v>2247.0398999999998</v>
      </c>
      <c r="X72" s="1919">
        <v>2766.8802999999998</v>
      </c>
      <c r="Y72" s="1919">
        <v>3047.8562999999999</v>
      </c>
      <c r="Z72" s="1919">
        <v>3753.2778030029167</v>
      </c>
      <c r="AA72" s="1919">
        <v>4515.1175700000003</v>
      </c>
      <c r="AB72" s="1919">
        <v>7172.9321391364501</v>
      </c>
      <c r="AC72" s="1919">
        <v>10981.693579679199</v>
      </c>
      <c r="AD72" s="1920">
        <v>15919.559824920869</v>
      </c>
      <c r="AE72" s="1900" t="s">
        <v>887</v>
      </c>
      <c r="AF72" s="1901">
        <v>261.88923195405982</v>
      </c>
      <c r="AG72" s="1902">
        <v>191.20559888927991</v>
      </c>
      <c r="AH72" s="1902">
        <v>85.784412808660036</v>
      </c>
      <c r="AI72" s="1902">
        <v>96.995612394289907</v>
      </c>
      <c r="AJ72" s="1903">
        <v>84.261571459979734</v>
      </c>
      <c r="AK72" s="1921" t="s">
        <v>878</v>
      </c>
      <c r="AL72" s="1905">
        <v>690.6072538633</v>
      </c>
      <c r="AM72" s="1906">
        <v>757.9189589724399</v>
      </c>
      <c r="AN72" s="1907">
        <v>708.0364453656299</v>
      </c>
      <c r="AO72" s="1902">
        <v>818.48809387526001</v>
      </c>
      <c r="AP72" s="1902">
        <v>1028.10491676431</v>
      </c>
      <c r="AQ72" s="1902">
        <v>1187.9991431110805</v>
      </c>
      <c r="AR72" s="1903">
        <v>1208.7080231817097</v>
      </c>
      <c r="AS72" s="1901">
        <v>1338.5774983376405</v>
      </c>
      <c r="AT72" s="1902">
        <v>1144.8699656393703</v>
      </c>
      <c r="AU72" s="1902">
        <v>2007.14667255581</v>
      </c>
      <c r="AV72" s="1903">
        <v>1033.27700614986</v>
      </c>
    </row>
    <row r="73" spans="1:48" s="75" customFormat="1" ht="14.1" customHeight="1">
      <c r="A73" s="87" t="s">
        <v>458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7" t="s">
        <v>458</v>
      </c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E73" s="1885" t="s">
        <v>888</v>
      </c>
      <c r="AF73" s="1886">
        <v>17522.858248595327</v>
      </c>
      <c r="AG73" s="1887">
        <v>17331.55902244083</v>
      </c>
      <c r="AH73" s="1887">
        <v>19396.633755987783</v>
      </c>
      <c r="AI73" s="1887">
        <v>21288.144388432622</v>
      </c>
      <c r="AJ73" s="1889">
        <v>24301.213884307359</v>
      </c>
      <c r="AK73" s="1926" t="s">
        <v>879</v>
      </c>
      <c r="AL73" s="1905">
        <v>145.11827738690002</v>
      </c>
      <c r="AM73" s="1906">
        <v>137.89169085031997</v>
      </c>
      <c r="AN73" s="1907">
        <v>160.42150706586997</v>
      </c>
      <c r="AO73" s="1902">
        <v>241.23220165567008</v>
      </c>
      <c r="AP73" s="1902">
        <v>326.76885255843007</v>
      </c>
      <c r="AQ73" s="1902">
        <v>244.11014934715004</v>
      </c>
      <c r="AR73" s="1903">
        <v>165.22467096011997</v>
      </c>
      <c r="AS73" s="1901">
        <v>255.98565314280998</v>
      </c>
      <c r="AT73" s="1902">
        <v>315.11484057278</v>
      </c>
      <c r="AU73" s="1902">
        <v>267.01595095288008</v>
      </c>
      <c r="AV73" s="1903">
        <v>183.34854088159003</v>
      </c>
    </row>
    <row r="74" spans="1:48" s="197" customFormat="1" ht="17.25" thickBot="1">
      <c r="A74" s="195" t="s">
        <v>757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5" t="s">
        <v>757</v>
      </c>
      <c r="Q74" s="196"/>
      <c r="R74" s="196"/>
      <c r="S74" s="196"/>
      <c r="T74" s="157"/>
      <c r="U74" s="196"/>
      <c r="V74" s="196"/>
      <c r="W74" s="196"/>
      <c r="X74" s="196"/>
      <c r="Y74" s="196"/>
      <c r="Z74" s="196"/>
      <c r="AA74" s="196"/>
      <c r="AB74" s="157"/>
      <c r="AC74" s="157"/>
      <c r="AD74" s="157"/>
      <c r="AE74" s="1922" t="s">
        <v>803</v>
      </c>
      <c r="AF74" s="1923">
        <v>0</v>
      </c>
      <c r="AG74" s="1924">
        <v>853.9685662484701</v>
      </c>
      <c r="AH74" s="1924">
        <v>1726.3823304034599</v>
      </c>
      <c r="AI74" s="1924">
        <v>1796.9908018708402</v>
      </c>
      <c r="AJ74" s="1925">
        <v>1025.4701701593599</v>
      </c>
      <c r="AK74" s="1921" t="s">
        <v>881</v>
      </c>
      <c r="AL74" s="1905">
        <v>92.466635219829996</v>
      </c>
      <c r="AM74" s="1906">
        <v>0</v>
      </c>
      <c r="AN74" s="1907">
        <v>109.33620244483002</v>
      </c>
      <c r="AO74" s="1902">
        <v>115.70634853519999</v>
      </c>
      <c r="AP74" s="1902">
        <v>128.83653804555001</v>
      </c>
      <c r="AQ74" s="1902">
        <v>175.21835210537998</v>
      </c>
      <c r="AR74" s="1903">
        <v>90.621729076170013</v>
      </c>
      <c r="AS74" s="1901">
        <v>260.90956721934998</v>
      </c>
      <c r="AT74" s="1902">
        <v>217.29002542945</v>
      </c>
      <c r="AU74" s="1902">
        <v>240.07462362096993</v>
      </c>
      <c r="AV74" s="1903">
        <v>255.25870918816003</v>
      </c>
    </row>
    <row r="75" spans="1:48" s="2" customFormat="1" ht="16.5">
      <c r="A75" s="87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61"/>
      <c r="AC75" s="61"/>
      <c r="AD75" s="61"/>
      <c r="AE75" s="87" t="s">
        <v>458</v>
      </c>
      <c r="AF75" s="61"/>
      <c r="AG75" s="61"/>
      <c r="AH75" s="61"/>
      <c r="AI75" s="61"/>
      <c r="AJ75" s="61"/>
      <c r="AK75" s="1927" t="s">
        <v>1014</v>
      </c>
      <c r="AL75" s="1905">
        <v>219.13154387323999</v>
      </c>
      <c r="AM75" s="1906">
        <v>78.967274698539995</v>
      </c>
      <c r="AN75" s="1907">
        <v>242.54992803221</v>
      </c>
      <c r="AO75" s="1902">
        <v>233.21361582602998</v>
      </c>
      <c r="AP75" s="1902">
        <v>215.06581013176998</v>
      </c>
      <c r="AQ75" s="1902">
        <v>217.43438418808998</v>
      </c>
      <c r="AR75" s="1903">
        <v>217.48590788308999</v>
      </c>
      <c r="AS75" s="1901">
        <v>223.35254479069002</v>
      </c>
      <c r="AT75" s="1902">
        <v>220.70495169469001</v>
      </c>
      <c r="AU75" s="1902">
        <v>215.38920161465003</v>
      </c>
      <c r="AV75" s="1903">
        <v>215.38920161465003</v>
      </c>
    </row>
    <row r="76" spans="1:48" s="2" customFormat="1" ht="16.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K76" s="1927" t="s">
        <v>883</v>
      </c>
      <c r="AL76" s="1905">
        <v>89.191337407590012</v>
      </c>
      <c r="AM76" s="1906">
        <v>237.77762560385</v>
      </c>
      <c r="AN76" s="1907">
        <v>117.16160430897999</v>
      </c>
      <c r="AO76" s="1902">
        <v>120.12646468691</v>
      </c>
      <c r="AP76" s="1902">
        <v>148.25133405677997</v>
      </c>
      <c r="AQ76" s="1902">
        <v>152.95887199503002</v>
      </c>
      <c r="AR76" s="1903">
        <v>157.63493754792</v>
      </c>
      <c r="AS76" s="1901">
        <v>145.49708322630002</v>
      </c>
      <c r="AT76" s="1902">
        <v>149.41841468164003</v>
      </c>
      <c r="AU76" s="1902">
        <v>157.49223766864003</v>
      </c>
      <c r="AV76" s="1903">
        <v>165.31286735514999</v>
      </c>
    </row>
    <row r="77" spans="1:48" s="2" customFormat="1" ht="16.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K77" s="1927" t="s">
        <v>884</v>
      </c>
      <c r="AL77" s="1905">
        <v>2.241417099</v>
      </c>
      <c r="AM77" s="1906">
        <v>114.21357911110999</v>
      </c>
      <c r="AN77" s="1907">
        <v>1.6460230120000001</v>
      </c>
      <c r="AO77" s="1902">
        <v>1.6414080639999999</v>
      </c>
      <c r="AP77" s="1902">
        <v>1.636660843</v>
      </c>
      <c r="AQ77" s="1902">
        <v>1.636660843</v>
      </c>
      <c r="AR77" s="1903">
        <v>1.5007279259999999</v>
      </c>
      <c r="AS77" s="1901">
        <v>1.5007279259999999</v>
      </c>
      <c r="AT77" s="1902">
        <v>1.5007279259999999</v>
      </c>
      <c r="AU77" s="1902">
        <v>1.5007279259999999</v>
      </c>
      <c r="AV77" s="1903">
        <v>1.5007279259999999</v>
      </c>
    </row>
    <row r="78" spans="1:48" s="2" customFormat="1" ht="16.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K78" s="1927" t="s">
        <v>963</v>
      </c>
      <c r="AL78" s="1905"/>
      <c r="AM78" s="1906">
        <v>2.2305812759999997</v>
      </c>
      <c r="AN78" s="1907">
        <v>0</v>
      </c>
      <c r="AO78" s="1902">
        <v>0</v>
      </c>
      <c r="AP78" s="1902">
        <v>0</v>
      </c>
      <c r="AQ78" s="1902">
        <v>0</v>
      </c>
      <c r="AR78" s="1903">
        <v>0</v>
      </c>
      <c r="AS78" s="1901">
        <v>0</v>
      </c>
      <c r="AT78" s="1902">
        <v>0</v>
      </c>
      <c r="AU78" s="1902">
        <v>0</v>
      </c>
      <c r="AV78" s="1903">
        <v>0</v>
      </c>
    </row>
    <row r="79" spans="1:48" s="2" customFormat="1" ht="16.5">
      <c r="A79" s="87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K79" s="1927" t="s">
        <v>885</v>
      </c>
      <c r="AL79" s="1905">
        <v>66.806069899720001</v>
      </c>
      <c r="AM79" s="1906">
        <v>42.942346215769987</v>
      </c>
      <c r="AN79" s="1907">
        <v>58.978506569659991</v>
      </c>
      <c r="AO79" s="1902">
        <v>131.50950916239</v>
      </c>
      <c r="AP79" s="1902">
        <v>163.45337048511001</v>
      </c>
      <c r="AQ79" s="1902">
        <v>76.81813456706</v>
      </c>
      <c r="AR79" s="1903">
        <v>108.18794728096002</v>
      </c>
      <c r="AS79" s="1901">
        <v>170.44193319958001</v>
      </c>
      <c r="AT79" s="1902">
        <v>101.67564260087001</v>
      </c>
      <c r="AU79" s="1902">
        <v>68.131185232869996</v>
      </c>
      <c r="AV79" s="1903">
        <v>79.359805347850028</v>
      </c>
    </row>
    <row r="80" spans="1:48" s="2" customFormat="1" ht="16.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K80" s="1927" t="s">
        <v>886</v>
      </c>
      <c r="AL80" s="1905">
        <v>0</v>
      </c>
      <c r="AM80" s="1906">
        <v>0</v>
      </c>
      <c r="AN80" s="1907">
        <v>0</v>
      </c>
      <c r="AO80" s="1902">
        <v>0</v>
      </c>
      <c r="AP80" s="1902">
        <v>0</v>
      </c>
      <c r="AQ80" s="1902">
        <v>0</v>
      </c>
      <c r="AR80" s="1903">
        <v>0</v>
      </c>
      <c r="AS80" s="1901">
        <v>0</v>
      </c>
      <c r="AT80" s="1902">
        <v>0</v>
      </c>
      <c r="AU80" s="1902">
        <v>0</v>
      </c>
      <c r="AV80" s="1903">
        <v>0</v>
      </c>
    </row>
    <row r="81" spans="1:48" s="2" customFormat="1" ht="16.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K81" s="1927" t="s">
        <v>887</v>
      </c>
      <c r="AL81" s="1905">
        <v>0</v>
      </c>
      <c r="AM81" s="1906">
        <v>0</v>
      </c>
      <c r="AN81" s="1907">
        <v>0</v>
      </c>
      <c r="AO81" s="1902">
        <v>0</v>
      </c>
      <c r="AP81" s="1902">
        <v>0</v>
      </c>
      <c r="AQ81" s="1902">
        <v>0</v>
      </c>
      <c r="AR81" s="1903">
        <v>0</v>
      </c>
      <c r="AS81" s="1901">
        <v>0</v>
      </c>
      <c r="AT81" s="1902">
        <v>0</v>
      </c>
      <c r="AU81" s="1902">
        <v>0</v>
      </c>
      <c r="AV81" s="1903">
        <v>0</v>
      </c>
    </row>
    <row r="82" spans="1:48" s="2" customFormat="1" ht="16.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K82" s="1928"/>
      <c r="AL82" s="1905"/>
      <c r="AM82" s="1906"/>
      <c r="AN82" s="1907"/>
      <c r="AO82" s="1902"/>
      <c r="AP82" s="1902"/>
      <c r="AQ82" s="1902"/>
      <c r="AR82" s="1903"/>
      <c r="AS82" s="1901"/>
      <c r="AT82" s="1902"/>
      <c r="AU82" s="1902"/>
      <c r="AV82" s="1903"/>
    </row>
    <row r="83" spans="1:48" s="2" customFormat="1" ht="17.25" thickBo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K83" s="1929" t="s">
        <v>888</v>
      </c>
      <c r="AL83" s="1930">
        <v>27526.41629412473</v>
      </c>
      <c r="AM83" s="1931">
        <v>28173.260939367919</v>
      </c>
      <c r="AN83" s="1932">
        <v>31682.823671887283</v>
      </c>
      <c r="AO83" s="1933">
        <v>32430.716541296493</v>
      </c>
      <c r="AP83" s="1933">
        <v>32875.343772292959</v>
      </c>
      <c r="AQ83" s="1933">
        <v>33310.153884811254</v>
      </c>
      <c r="AR83" s="1934">
        <v>34593.888702414835</v>
      </c>
      <c r="AS83" s="1935">
        <v>35681.932153398055</v>
      </c>
      <c r="AT83" s="1933">
        <v>35625.355571025488</v>
      </c>
      <c r="AU83" s="1933">
        <v>37268.176532263467</v>
      </c>
      <c r="AV83" s="1934">
        <v>37206.9892520945</v>
      </c>
    </row>
    <row r="84" spans="1:48" s="2" customFormat="1" ht="15.75">
      <c r="AK84" s="378"/>
      <c r="AL84" s="346"/>
      <c r="AM84" s="209"/>
      <c r="AS84" s="450"/>
    </row>
    <row r="85" spans="1:48" s="2" customFormat="1">
      <c r="AK85" s="87" t="s">
        <v>458</v>
      </c>
      <c r="AM85" s="209"/>
    </row>
    <row r="86" spans="1:48" s="2" customFormat="1">
      <c r="AK86" s="195" t="s">
        <v>1270</v>
      </c>
    </row>
    <row r="87" spans="1:48" s="2" customFormat="1">
      <c r="AK87" s="379"/>
    </row>
    <row r="88" spans="1:48" s="2" customFormat="1"/>
    <row r="89" spans="1:48" s="2" customFormat="1"/>
    <row r="90" spans="1:48" s="2" customFormat="1"/>
    <row r="91" spans="1:48" s="2" customFormat="1"/>
    <row r="92" spans="1:48" s="2" customFormat="1"/>
    <row r="93" spans="1:48" s="2" customFormat="1"/>
    <row r="94" spans="1:48" s="2" customFormat="1"/>
    <row r="95" spans="1:48" s="2" customFormat="1"/>
    <row r="96" spans="1:48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pans="39:45" s="2" customFormat="1"/>
    <row r="114" spans="39:45" s="2" customFormat="1"/>
    <row r="115" spans="39:45" s="2" customFormat="1"/>
    <row r="116" spans="39:45" s="2" customFormat="1"/>
    <row r="117" spans="39:45" s="2" customFormat="1"/>
    <row r="118" spans="39:45" s="2" customFormat="1"/>
    <row r="119" spans="39:45" s="2" customFormat="1"/>
    <row r="120" spans="39:45" s="2" customFormat="1"/>
    <row r="121" spans="39:45" s="2" customFormat="1"/>
    <row r="122" spans="39:45" s="2" customFormat="1"/>
    <row r="123" spans="39:45" s="2" customFormat="1"/>
    <row r="124" spans="39:45" s="2" customFormat="1">
      <c r="AM124" s="7"/>
      <c r="AS124" s="7"/>
    </row>
  </sheetData>
  <mergeCells count="7">
    <mergeCell ref="AS3:AV3"/>
    <mergeCell ref="AN3:AN4"/>
    <mergeCell ref="AI3:AI4"/>
    <mergeCell ref="AJ3:AJ4"/>
    <mergeCell ref="AL3:AL4"/>
    <mergeCell ref="AO3:AR3"/>
    <mergeCell ref="AM3:AM4"/>
  </mergeCells>
  <hyperlinks>
    <hyperlink ref="A1" location="Menu!A1" display="Return to Menu"/>
  </hyperlinks>
  <pageMargins left="0.7" right="0.7" top="0.5" bottom="0.5" header="0.3" footer="0.3"/>
  <pageSetup paperSize="9" scale="41" orientation="landscape" r:id="rId1"/>
  <headerFooter alignWithMargins="0"/>
  <colBreaks count="3" manualBreakCount="3">
    <brk id="15" max="74" man="1"/>
    <brk id="30" max="74" man="1"/>
    <brk id="36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8"/>
  <sheetViews>
    <sheetView view="pageBreakPreview" zoomScale="90" zoomScaleNormal="75" zoomScaleSheetLayoutView="90" workbookViewId="0"/>
  </sheetViews>
  <sheetFormatPr defaultColWidth="10.42578125" defaultRowHeight="14.25"/>
  <cols>
    <col min="1" max="1" width="52.28515625" style="7" customWidth="1"/>
    <col min="2" max="8" width="11" style="7" customWidth="1"/>
    <col min="9" max="9" width="55.7109375" style="7" customWidth="1"/>
    <col min="10" max="16" width="12.140625" style="7" customWidth="1"/>
    <col min="17" max="17" width="52.28515625" style="7" customWidth="1"/>
    <col min="18" max="24" width="12.28515625" style="7" customWidth="1"/>
    <col min="25" max="25" width="52.28515625" style="7" customWidth="1"/>
    <col min="26" max="32" width="12.7109375" style="7" customWidth="1"/>
    <col min="33" max="33" width="55.85546875" style="7" customWidth="1"/>
    <col min="34" max="38" width="16.42578125" style="7" customWidth="1"/>
    <col min="39" max="39" width="60.7109375" style="7" customWidth="1"/>
    <col min="40" max="44" width="15.7109375" style="7" customWidth="1"/>
    <col min="45" max="45" width="60.7109375" style="7" customWidth="1"/>
    <col min="46" max="51" width="13.5703125" style="7" customWidth="1"/>
    <col min="52" max="253" width="9.140625" style="7" customWidth="1"/>
    <col min="254" max="254" width="48.7109375" style="7" customWidth="1"/>
    <col min="255" max="255" width="10.42578125" style="7" bestFit="1"/>
    <col min="256" max="16384" width="10.42578125" style="7"/>
  </cols>
  <sheetData>
    <row r="1" spans="1:51" ht="26.25">
      <c r="A1" s="390" t="s">
        <v>1123</v>
      </c>
      <c r="I1" s="390"/>
    </row>
    <row r="2" spans="1:51" s="567" customFormat="1" ht="18.75" thickBot="1">
      <c r="A2" s="568" t="s">
        <v>1467</v>
      </c>
      <c r="B2" s="568"/>
      <c r="C2" s="568"/>
      <c r="D2" s="568"/>
      <c r="F2" s="568"/>
      <c r="G2" s="867"/>
      <c r="H2" s="568"/>
      <c r="I2" s="568" t="s">
        <v>1467</v>
      </c>
      <c r="J2" s="568"/>
      <c r="K2" s="568"/>
      <c r="L2" s="568"/>
      <c r="M2" s="568"/>
      <c r="N2" s="568"/>
      <c r="O2" s="568"/>
      <c r="Q2" s="568" t="s">
        <v>1467</v>
      </c>
      <c r="S2" s="868"/>
      <c r="T2" s="868"/>
      <c r="U2" s="868"/>
      <c r="V2" s="868"/>
      <c r="W2" s="568"/>
      <c r="Y2" s="568" t="s">
        <v>1467</v>
      </c>
      <c r="AA2" s="568"/>
      <c r="AB2" s="568"/>
      <c r="AC2" s="868"/>
      <c r="AD2" s="868"/>
      <c r="AE2" s="868"/>
      <c r="AF2" s="868"/>
      <c r="AG2" s="568" t="s">
        <v>1467</v>
      </c>
      <c r="AK2" s="868"/>
      <c r="AL2" s="868"/>
      <c r="AM2" s="568" t="s">
        <v>1468</v>
      </c>
      <c r="AS2" s="568" t="s">
        <v>1468</v>
      </c>
    </row>
    <row r="3" spans="1:51" s="245" customFormat="1" ht="14.85" customHeight="1">
      <c r="A3" s="826"/>
      <c r="B3" s="827"/>
      <c r="C3" s="827"/>
      <c r="D3" s="827"/>
      <c r="E3" s="827"/>
      <c r="F3" s="827"/>
      <c r="G3" s="827"/>
      <c r="H3" s="827"/>
      <c r="I3" s="826"/>
      <c r="J3" s="827"/>
      <c r="K3" s="827"/>
      <c r="L3" s="827"/>
      <c r="M3" s="827"/>
      <c r="N3" s="827"/>
      <c r="O3" s="828"/>
      <c r="P3" s="828"/>
      <c r="Q3" s="826"/>
      <c r="R3" s="828"/>
      <c r="S3" s="828"/>
      <c r="T3" s="828"/>
      <c r="U3" s="244"/>
      <c r="V3" s="244"/>
      <c r="W3" s="244"/>
      <c r="X3" s="244"/>
      <c r="Y3" s="826"/>
      <c r="Z3" s="244"/>
      <c r="AA3" s="244"/>
      <c r="AB3" s="244"/>
      <c r="AC3" s="244"/>
      <c r="AD3" s="244"/>
      <c r="AE3" s="244"/>
      <c r="AF3" s="816"/>
      <c r="AG3" s="826"/>
      <c r="AH3" s="816"/>
      <c r="AI3" s="816"/>
      <c r="AJ3" s="816"/>
      <c r="AK3" s="2285">
        <v>2012</v>
      </c>
      <c r="AL3" s="2287">
        <v>2013</v>
      </c>
      <c r="AM3" s="1443"/>
      <c r="AN3" s="829"/>
      <c r="AO3" s="829"/>
      <c r="AP3" s="864"/>
      <c r="AQ3" s="2269">
        <v>2017</v>
      </c>
      <c r="AR3" s="2231"/>
      <c r="AS3" s="1443"/>
      <c r="AT3" s="2269">
        <v>2017</v>
      </c>
      <c r="AU3" s="2231"/>
      <c r="AV3" s="2230">
        <v>2018</v>
      </c>
      <c r="AW3" s="2231"/>
      <c r="AX3" s="2231"/>
      <c r="AY3" s="2232"/>
    </row>
    <row r="4" spans="1:51" s="245" customFormat="1" ht="14.85" customHeight="1" thickBot="1">
      <c r="A4" s="830" t="s">
        <v>403</v>
      </c>
      <c r="B4" s="817">
        <v>1981</v>
      </c>
      <c r="C4" s="817">
        <v>1982</v>
      </c>
      <c r="D4" s="817">
        <v>1983</v>
      </c>
      <c r="E4" s="817">
        <v>1984</v>
      </c>
      <c r="F4" s="817">
        <v>1985</v>
      </c>
      <c r="G4" s="817">
        <v>1986</v>
      </c>
      <c r="H4" s="817">
        <v>1987</v>
      </c>
      <c r="I4" s="830" t="s">
        <v>403</v>
      </c>
      <c r="J4" s="817">
        <v>1988</v>
      </c>
      <c r="K4" s="817">
        <v>1989</v>
      </c>
      <c r="L4" s="817">
        <v>1990</v>
      </c>
      <c r="M4" s="817">
        <v>1991</v>
      </c>
      <c r="N4" s="817">
        <v>1992</v>
      </c>
      <c r="O4" s="817">
        <v>1993</v>
      </c>
      <c r="P4" s="817">
        <v>1994</v>
      </c>
      <c r="Q4" s="830" t="s">
        <v>403</v>
      </c>
      <c r="R4" s="817">
        <v>1995</v>
      </c>
      <c r="S4" s="817">
        <v>1996</v>
      </c>
      <c r="T4" s="817">
        <v>1997</v>
      </c>
      <c r="U4" s="448">
        <v>1998</v>
      </c>
      <c r="V4" s="831">
        <v>1999</v>
      </c>
      <c r="W4" s="448">
        <v>2000</v>
      </c>
      <c r="X4" s="448">
        <v>2001</v>
      </c>
      <c r="Y4" s="830" t="s">
        <v>403</v>
      </c>
      <c r="Z4" s="448">
        <v>2002</v>
      </c>
      <c r="AA4" s="448">
        <v>2003</v>
      </c>
      <c r="AB4" s="448">
        <v>2004</v>
      </c>
      <c r="AC4" s="448">
        <v>2005</v>
      </c>
      <c r="AD4" s="448">
        <v>2006</v>
      </c>
      <c r="AE4" s="448">
        <v>2007</v>
      </c>
      <c r="AF4" s="448">
        <v>2008</v>
      </c>
      <c r="AG4" s="830"/>
      <c r="AH4" s="448">
        <v>2009</v>
      </c>
      <c r="AI4" s="448">
        <v>2010</v>
      </c>
      <c r="AJ4" s="448">
        <v>2011</v>
      </c>
      <c r="AK4" s="2286"/>
      <c r="AL4" s="2288"/>
      <c r="AM4" s="817" t="s">
        <v>403</v>
      </c>
      <c r="AN4" s="1442">
        <v>2014</v>
      </c>
      <c r="AO4" s="1442">
        <v>2015</v>
      </c>
      <c r="AP4" s="1444">
        <v>2016</v>
      </c>
      <c r="AQ4" s="1445" t="s">
        <v>1</v>
      </c>
      <c r="AR4" s="1445" t="s">
        <v>2</v>
      </c>
      <c r="AS4" s="817" t="s">
        <v>403</v>
      </c>
      <c r="AT4" s="1445" t="s">
        <v>3</v>
      </c>
      <c r="AU4" s="1446" t="s">
        <v>4</v>
      </c>
      <c r="AV4" s="818" t="s">
        <v>1</v>
      </c>
      <c r="AW4" s="1445" t="s">
        <v>2</v>
      </c>
      <c r="AX4" s="1445" t="s">
        <v>3</v>
      </c>
      <c r="AY4" s="1446" t="s">
        <v>4</v>
      </c>
    </row>
    <row r="5" spans="1:51" s="1944" customFormat="1" ht="15" customHeight="1">
      <c r="A5" s="832" t="s">
        <v>404</v>
      </c>
      <c r="B5" s="1938">
        <v>4.8808999999999996</v>
      </c>
      <c r="C5" s="1938">
        <v>5.1806999999999999</v>
      </c>
      <c r="D5" s="1938">
        <v>5.8556000000000008</v>
      </c>
      <c r="E5" s="1938">
        <v>6.3434999999999997</v>
      </c>
      <c r="F5" s="1938">
        <v>7.0461999999999998</v>
      </c>
      <c r="G5" s="1938">
        <v>6.6497999999999999</v>
      </c>
      <c r="H5" s="1938">
        <v>7.9980000000000002</v>
      </c>
      <c r="I5" s="832" t="s">
        <v>404</v>
      </c>
      <c r="J5" s="1938">
        <v>10.667899999999999</v>
      </c>
      <c r="K5" s="1938">
        <v>10.188000000000001</v>
      </c>
      <c r="L5" s="1938">
        <v>15.588799999999999</v>
      </c>
      <c r="M5" s="1938">
        <v>22.048999999999999</v>
      </c>
      <c r="N5" s="1938">
        <v>33.263500000000001</v>
      </c>
      <c r="O5" s="1938">
        <v>49.9236</v>
      </c>
      <c r="P5" s="1938">
        <v>65.348699999999994</v>
      </c>
      <c r="Q5" s="832" t="s">
        <v>404</v>
      </c>
      <c r="R5" s="1938">
        <v>79.469399999999993</v>
      </c>
      <c r="S5" s="1938">
        <v>95.903999999999996</v>
      </c>
      <c r="T5" s="1938">
        <v>128.16389999999998</v>
      </c>
      <c r="U5" s="1938">
        <v>142.25210000000001</v>
      </c>
      <c r="V5" s="1938">
        <v>202.15210000000002</v>
      </c>
      <c r="W5" s="1938">
        <v>345.00140000000005</v>
      </c>
      <c r="X5" s="1938">
        <v>448.02139999999997</v>
      </c>
      <c r="Y5" s="832" t="s">
        <v>404</v>
      </c>
      <c r="Z5" s="1938">
        <v>503.87039999999996</v>
      </c>
      <c r="AA5" s="1938">
        <v>577.66369999999995</v>
      </c>
      <c r="AB5" s="1938">
        <v>728.55200000000013</v>
      </c>
      <c r="AC5" s="1938">
        <v>946.63955399999998</v>
      </c>
      <c r="AD5" s="1938">
        <v>1497.9037259638601</v>
      </c>
      <c r="AE5" s="1938">
        <v>2307.9162008572803</v>
      </c>
      <c r="AF5" s="1938">
        <v>3650.6438875920903</v>
      </c>
      <c r="AG5" s="832" t="s">
        <v>404</v>
      </c>
      <c r="AH5" s="1938">
        <v>3386.5264529647202</v>
      </c>
      <c r="AI5" s="1938">
        <v>3830.2819548448597</v>
      </c>
      <c r="AJ5" s="1938">
        <v>4920.8502428663996</v>
      </c>
      <c r="AK5" s="1938">
        <v>5069.9920206202305</v>
      </c>
      <c r="AL5" s="1938">
        <v>5160.8465960651511</v>
      </c>
      <c r="AM5" s="838" t="s">
        <v>1015</v>
      </c>
      <c r="AN5" s="1939">
        <v>5248.8741993112808</v>
      </c>
      <c r="AO5" s="1939">
        <v>5873.4532730613892</v>
      </c>
      <c r="AP5" s="1940">
        <v>6180.0409904322123</v>
      </c>
      <c r="AQ5" s="1941">
        <v>6131.0047915819496</v>
      </c>
      <c r="AR5" s="1941">
        <v>6114.45421304511</v>
      </c>
      <c r="AS5" s="838" t="s">
        <v>1015</v>
      </c>
      <c r="AT5" s="1941">
        <v>5980.5344887615211</v>
      </c>
      <c r="AU5" s="1942">
        <v>6388.6513327846296</v>
      </c>
      <c r="AV5" s="1943">
        <v>6567.4344096781297</v>
      </c>
      <c r="AW5" s="1941">
        <v>6185.6227475656697</v>
      </c>
      <c r="AX5" s="1941">
        <v>6296.8638832450688</v>
      </c>
      <c r="AY5" s="1942">
        <v>6608.6519240258913</v>
      </c>
    </row>
    <row r="6" spans="1:51" s="12" customFormat="1" ht="15" customHeight="1">
      <c r="A6" s="833" t="s">
        <v>405</v>
      </c>
      <c r="B6" s="1945">
        <v>4.8808999999999996</v>
      </c>
      <c r="C6" s="1945">
        <v>5.1806999999999999</v>
      </c>
      <c r="D6" s="1945">
        <v>5.8556000000000008</v>
      </c>
      <c r="E6" s="1945">
        <v>6.3434999999999997</v>
      </c>
      <c r="F6" s="1945">
        <v>7.0461999999999998</v>
      </c>
      <c r="G6" s="1945">
        <v>6.6497999999999999</v>
      </c>
      <c r="H6" s="1945">
        <v>7.9980000000000002</v>
      </c>
      <c r="I6" s="833" t="s">
        <v>405</v>
      </c>
      <c r="J6" s="1945">
        <v>10.667899999999999</v>
      </c>
      <c r="K6" s="1945">
        <v>10.188000000000001</v>
      </c>
      <c r="L6" s="1945">
        <v>15.588799999999999</v>
      </c>
      <c r="M6" s="1945">
        <v>22.048999999999999</v>
      </c>
      <c r="N6" s="1945">
        <v>31.090900000000001</v>
      </c>
      <c r="O6" s="1945">
        <v>48.192099999999996</v>
      </c>
      <c r="P6" s="1945">
        <v>63.531099999999995</v>
      </c>
      <c r="Q6" s="833" t="s">
        <v>405</v>
      </c>
      <c r="R6" s="1945">
        <v>75.967500000000001</v>
      </c>
      <c r="S6" s="1945">
        <v>93.254899999999992</v>
      </c>
      <c r="T6" s="1945">
        <v>122.4579</v>
      </c>
      <c r="U6" s="1945">
        <v>131.97070000000002</v>
      </c>
      <c r="V6" s="1945">
        <v>185.57570000000001</v>
      </c>
      <c r="W6" s="1945">
        <v>308.26420000000002</v>
      </c>
      <c r="X6" s="1945">
        <v>425.6266</v>
      </c>
      <c r="Y6" s="833" t="s">
        <v>405</v>
      </c>
      <c r="Z6" s="1945">
        <v>467.97179999999997</v>
      </c>
      <c r="AA6" s="1945">
        <v>546.50709999999992</v>
      </c>
      <c r="AB6" s="1945">
        <v>680.26130000000001</v>
      </c>
      <c r="AC6" s="1945">
        <v>886.8754449999999</v>
      </c>
      <c r="AD6" s="1945">
        <v>1411.9812847524101</v>
      </c>
      <c r="AE6" s="1945">
        <v>2188.53250927298</v>
      </c>
      <c r="AF6" s="1945">
        <v>3290.9653665984602</v>
      </c>
      <c r="AG6" s="833" t="s">
        <v>889</v>
      </c>
      <c r="AH6" s="1945">
        <v>3014.3210248057007</v>
      </c>
      <c r="AI6" s="1945">
        <v>3335.6963892320896</v>
      </c>
      <c r="AJ6" s="1945">
        <v>4208.8723034230088</v>
      </c>
      <c r="AK6" s="1945">
        <v>4291.8395424127602</v>
      </c>
      <c r="AL6" s="1945">
        <v>4184.0625504831905</v>
      </c>
      <c r="AM6" s="839" t="s">
        <v>889</v>
      </c>
      <c r="AN6" s="1946">
        <v>4764.1717867669504</v>
      </c>
      <c r="AO6" s="1946">
        <v>5220.9316325370492</v>
      </c>
      <c r="AP6" s="1947">
        <v>5563.4076819417023</v>
      </c>
      <c r="AQ6" s="1948">
        <v>5590.64081570093</v>
      </c>
      <c r="AR6" s="1948">
        <v>5559.7074105668507</v>
      </c>
      <c r="AS6" s="839" t="s">
        <v>889</v>
      </c>
      <c r="AT6" s="1948">
        <v>5351.1171192295697</v>
      </c>
      <c r="AU6" s="1949">
        <v>5766.7517052799794</v>
      </c>
      <c r="AV6" s="1950">
        <v>5919.4618447091407</v>
      </c>
      <c r="AW6" s="1948">
        <v>5774.5253927759504</v>
      </c>
      <c r="AX6" s="1948">
        <v>5801.0614315662579</v>
      </c>
      <c r="AY6" s="1949">
        <v>5991.2415993776121</v>
      </c>
    </row>
    <row r="7" spans="1:51" s="12" customFormat="1" ht="15" customHeight="1">
      <c r="A7" s="833" t="s">
        <v>406</v>
      </c>
      <c r="B7" s="1951">
        <v>0</v>
      </c>
      <c r="C7" s="1951">
        <v>0</v>
      </c>
      <c r="D7" s="1951">
        <v>0</v>
      </c>
      <c r="E7" s="1951">
        <v>0</v>
      </c>
      <c r="F7" s="1951">
        <v>0</v>
      </c>
      <c r="G7" s="1951">
        <v>0</v>
      </c>
      <c r="H7" s="1951">
        <v>0</v>
      </c>
      <c r="I7" s="833" t="s">
        <v>406</v>
      </c>
      <c r="J7" s="1951">
        <v>0</v>
      </c>
      <c r="K7" s="1951">
        <v>0</v>
      </c>
      <c r="L7" s="1951">
        <v>0</v>
      </c>
      <c r="M7" s="1951">
        <v>0</v>
      </c>
      <c r="N7" s="1951">
        <v>1.2639</v>
      </c>
      <c r="O7" s="1951">
        <v>0.92670000000000008</v>
      </c>
      <c r="P7" s="1951">
        <v>1.0834000000000001</v>
      </c>
      <c r="Q7" s="833" t="s">
        <v>406</v>
      </c>
      <c r="R7" s="1951">
        <v>2.6204999999999998</v>
      </c>
      <c r="S7" s="1951">
        <v>1.7227000000000001</v>
      </c>
      <c r="T7" s="1951">
        <v>4.5991</v>
      </c>
      <c r="U7" s="1951">
        <v>7.5178000000000003</v>
      </c>
      <c r="V7" s="1951">
        <v>13.464399999999999</v>
      </c>
      <c r="W7" s="1951">
        <v>26.787599999999998</v>
      </c>
      <c r="X7" s="1951">
        <v>19.6036</v>
      </c>
      <c r="Y7" s="833" t="s">
        <v>406</v>
      </c>
      <c r="Z7" s="1951">
        <v>27.897500000000001</v>
      </c>
      <c r="AA7" s="1951">
        <v>25.184000000000001</v>
      </c>
      <c r="AB7" s="1951">
        <v>40.341300000000004</v>
      </c>
      <c r="AC7" s="1951">
        <v>49.776229000000001</v>
      </c>
      <c r="AD7" s="1951">
        <v>75.041656689549995</v>
      </c>
      <c r="AE7" s="1951">
        <v>104.31839032635001</v>
      </c>
      <c r="AF7" s="1951">
        <v>303.09256551647997</v>
      </c>
      <c r="AG7" s="833" t="s">
        <v>890</v>
      </c>
      <c r="AH7" s="1951">
        <v>321.94254793698997</v>
      </c>
      <c r="AI7" s="1951">
        <v>443.85291382714001</v>
      </c>
      <c r="AJ7" s="1951">
        <v>604.24832963493986</v>
      </c>
      <c r="AK7" s="1952">
        <v>593.97621718930998</v>
      </c>
      <c r="AL7" s="1952">
        <v>856.64153003001002</v>
      </c>
      <c r="AM7" s="839" t="s">
        <v>1384</v>
      </c>
      <c r="AN7" s="1946">
        <v>872.84114562243997</v>
      </c>
      <c r="AO7" s="1946">
        <v>1241.6712670856502</v>
      </c>
      <c r="AP7" s="1947">
        <v>1157.9437080765899</v>
      </c>
      <c r="AQ7" s="1948">
        <v>1348.7225045658201</v>
      </c>
      <c r="AR7" s="1948">
        <v>1207.4040300958097</v>
      </c>
      <c r="AS7" s="839" t="s">
        <v>1384</v>
      </c>
      <c r="AT7" s="1948">
        <v>1163.10966227619</v>
      </c>
      <c r="AU7" s="1949">
        <v>1340.63923136176</v>
      </c>
      <c r="AV7" s="1950">
        <v>1411.23215354337</v>
      </c>
      <c r="AW7" s="1948">
        <v>1315.70359703801</v>
      </c>
      <c r="AX7" s="1948">
        <v>1372.4044695549003</v>
      </c>
      <c r="AY7" s="1949">
        <v>1363.3886011510804</v>
      </c>
    </row>
    <row r="8" spans="1:51" s="12" customFormat="1" ht="15" customHeight="1">
      <c r="A8" s="833" t="s">
        <v>407</v>
      </c>
      <c r="B8" s="1951">
        <v>0</v>
      </c>
      <c r="C8" s="1951">
        <v>0</v>
      </c>
      <c r="D8" s="1951">
        <v>0</v>
      </c>
      <c r="E8" s="1951">
        <v>0</v>
      </c>
      <c r="F8" s="1951">
        <v>0</v>
      </c>
      <c r="G8" s="1951">
        <v>0</v>
      </c>
      <c r="H8" s="1951">
        <v>0</v>
      </c>
      <c r="I8" s="833" t="s">
        <v>407</v>
      </c>
      <c r="J8" s="1951">
        <v>0</v>
      </c>
      <c r="K8" s="1951">
        <v>0</v>
      </c>
      <c r="L8" s="1951">
        <v>0</v>
      </c>
      <c r="M8" s="1951">
        <v>0</v>
      </c>
      <c r="N8" s="1951">
        <v>0.90870000000000006</v>
      </c>
      <c r="O8" s="1951">
        <v>0.80479999999999996</v>
      </c>
      <c r="P8" s="1951">
        <v>0.73420000000000007</v>
      </c>
      <c r="Q8" s="833" t="s">
        <v>407</v>
      </c>
      <c r="R8" s="1951">
        <v>0.88139999999999996</v>
      </c>
      <c r="S8" s="1951">
        <v>0.9264</v>
      </c>
      <c r="T8" s="1951">
        <v>1.1069</v>
      </c>
      <c r="U8" s="1951">
        <v>2.7635999999999998</v>
      </c>
      <c r="V8" s="1951">
        <v>3.1120000000000001</v>
      </c>
      <c r="W8" s="1951">
        <v>9.9496000000000002</v>
      </c>
      <c r="X8" s="1951">
        <v>2.7911999999999999</v>
      </c>
      <c r="Y8" s="833" t="s">
        <v>407</v>
      </c>
      <c r="Z8" s="1951">
        <v>8.001100000000001</v>
      </c>
      <c r="AA8" s="1951">
        <v>5.9726000000000008</v>
      </c>
      <c r="AB8" s="1951">
        <v>7.9493999999999998</v>
      </c>
      <c r="AC8" s="1951">
        <v>9.9878799999999988</v>
      </c>
      <c r="AD8" s="1951">
        <v>10.880784521899999</v>
      </c>
      <c r="AE8" s="1951">
        <v>15.065301257950001</v>
      </c>
      <c r="AF8" s="1951">
        <v>56.585955477150002</v>
      </c>
      <c r="AG8" s="833" t="s">
        <v>891</v>
      </c>
      <c r="AH8" s="1951">
        <v>50.262880222029999</v>
      </c>
      <c r="AI8" s="1951">
        <v>50.732651785629997</v>
      </c>
      <c r="AJ8" s="1951">
        <v>107.72960980844999</v>
      </c>
      <c r="AK8" s="1952">
        <v>184.17626101816001</v>
      </c>
      <c r="AL8" s="1952">
        <v>120.14251555195</v>
      </c>
      <c r="AM8" s="839" t="s">
        <v>1385</v>
      </c>
      <c r="AN8" s="1946">
        <v>3863.8016660145104</v>
      </c>
      <c r="AO8" s="1946">
        <v>3979.2603654513982</v>
      </c>
      <c r="AP8" s="1947">
        <v>4405.4639738651122</v>
      </c>
      <c r="AQ8" s="1948">
        <v>4241.9183111351094</v>
      </c>
      <c r="AR8" s="1948">
        <v>4352.3033804710412</v>
      </c>
      <c r="AS8" s="839" t="s">
        <v>1385</v>
      </c>
      <c r="AT8" s="1948">
        <v>4188.0074569533799</v>
      </c>
      <c r="AU8" s="1949">
        <v>4426.1124739182196</v>
      </c>
      <c r="AV8" s="1950">
        <v>4508.2296911657704</v>
      </c>
      <c r="AW8" s="1948">
        <v>4458.8217957379411</v>
      </c>
      <c r="AX8" s="1948">
        <v>4428.6569620113578</v>
      </c>
      <c r="AY8" s="1949">
        <v>4627.8529982265318</v>
      </c>
    </row>
    <row r="9" spans="1:51" s="1843" customFormat="1" ht="15" customHeight="1">
      <c r="A9" s="833"/>
      <c r="B9" s="1945"/>
      <c r="C9" s="1945"/>
      <c r="D9" s="1945"/>
      <c r="E9" s="1945"/>
      <c r="F9" s="1945"/>
      <c r="G9" s="1945"/>
      <c r="H9" s="1945"/>
      <c r="I9" s="833"/>
      <c r="J9" s="1945"/>
      <c r="K9" s="1945"/>
      <c r="L9" s="1945"/>
      <c r="M9" s="1945"/>
      <c r="N9" s="1945"/>
      <c r="O9" s="1945"/>
      <c r="P9" s="1945"/>
      <c r="Q9" s="833"/>
      <c r="R9" s="1945"/>
      <c r="S9" s="1945"/>
      <c r="T9" s="1945"/>
      <c r="U9" s="1945"/>
      <c r="V9" s="1945"/>
      <c r="W9" s="1945"/>
      <c r="X9" s="1945"/>
      <c r="Y9" s="833"/>
      <c r="Z9" s="1945"/>
      <c r="AA9" s="1945"/>
      <c r="AB9" s="1945"/>
      <c r="AC9" s="1945"/>
      <c r="AD9" s="1945"/>
      <c r="AE9" s="1945"/>
      <c r="AF9" s="1945"/>
      <c r="AG9" s="833"/>
      <c r="AH9" s="1945"/>
      <c r="AI9" s="1945"/>
      <c r="AJ9" s="1945"/>
      <c r="AK9" s="1945"/>
      <c r="AL9" s="1945"/>
      <c r="AM9" s="840" t="s">
        <v>1016</v>
      </c>
      <c r="AN9" s="1946">
        <v>381.63860618667997</v>
      </c>
      <c r="AO9" s="1946">
        <v>577.80096392425014</v>
      </c>
      <c r="AP9" s="1947">
        <v>567.4512088754301</v>
      </c>
      <c r="AQ9" s="1948">
        <v>478.0212209284399</v>
      </c>
      <c r="AR9" s="1948">
        <v>491.84028812503982</v>
      </c>
      <c r="AS9" s="840" t="s">
        <v>1016</v>
      </c>
      <c r="AT9" s="1948">
        <v>575.34040519905011</v>
      </c>
      <c r="AU9" s="1949">
        <v>570.8441098182501</v>
      </c>
      <c r="AV9" s="1950">
        <v>580.34509651255996</v>
      </c>
      <c r="AW9" s="1948">
        <v>370.37752526501993</v>
      </c>
      <c r="AX9" s="1948">
        <v>429.92636158187003</v>
      </c>
      <c r="AY9" s="1949">
        <v>548.40837914972008</v>
      </c>
    </row>
    <row r="10" spans="1:51" s="1953" customFormat="1" ht="15" customHeight="1">
      <c r="A10" s="834" t="s">
        <v>408</v>
      </c>
      <c r="B10" s="1938">
        <v>5.7960000000000003</v>
      </c>
      <c r="C10" s="1938">
        <v>6.8381999999999996</v>
      </c>
      <c r="D10" s="1938">
        <v>8.0829000000000004</v>
      </c>
      <c r="E10" s="1938">
        <v>9.3912999999999993</v>
      </c>
      <c r="F10" s="1938">
        <v>10.5509</v>
      </c>
      <c r="G10" s="1938">
        <v>11.4878</v>
      </c>
      <c r="H10" s="1938">
        <v>15.088700000000001</v>
      </c>
      <c r="I10" s="834" t="s">
        <v>408</v>
      </c>
      <c r="J10" s="1938">
        <v>18.397200000000002</v>
      </c>
      <c r="K10" s="1938">
        <v>16.976900000000001</v>
      </c>
      <c r="L10" s="1938">
        <v>23.188500000000001</v>
      </c>
      <c r="M10" s="1938">
        <v>30.359699999999997</v>
      </c>
      <c r="N10" s="1938">
        <v>41.784199999999998</v>
      </c>
      <c r="O10" s="1938">
        <v>60.53</v>
      </c>
      <c r="P10" s="1938">
        <v>77.188800000000001</v>
      </c>
      <c r="Q10" s="834" t="s">
        <v>408</v>
      </c>
      <c r="R10" s="1938">
        <v>99.492699999999999</v>
      </c>
      <c r="S10" s="1938">
        <v>118.4558</v>
      </c>
      <c r="T10" s="1938">
        <v>141.68330000000003</v>
      </c>
      <c r="U10" s="1938">
        <v>172.05140000000003</v>
      </c>
      <c r="V10" s="1938">
        <v>274.19880000000001</v>
      </c>
      <c r="W10" s="1938">
        <v>357.10309999999998</v>
      </c>
      <c r="X10" s="1938">
        <v>499.16149999999999</v>
      </c>
      <c r="Y10" s="834" t="s">
        <v>408</v>
      </c>
      <c r="Z10" s="1938">
        <v>653.24119999999994</v>
      </c>
      <c r="AA10" s="1938">
        <v>759.63250000000005</v>
      </c>
      <c r="AB10" s="1938">
        <v>932.93010000000004</v>
      </c>
      <c r="AC10" s="1938">
        <v>1089.45028</v>
      </c>
      <c r="AD10" s="1938">
        <v>1747.2527632575002</v>
      </c>
      <c r="AE10" s="1938">
        <v>2693.5543364248592</v>
      </c>
      <c r="AF10" s="1938">
        <v>4309.5230556881197</v>
      </c>
      <c r="AG10" s="834" t="s">
        <v>892</v>
      </c>
      <c r="AH10" s="1938">
        <v>5763.51121539616</v>
      </c>
      <c r="AI10" s="1938">
        <v>5954.2604522725997</v>
      </c>
      <c r="AJ10" s="1938">
        <v>6531.9130086532205</v>
      </c>
      <c r="AK10" s="1938">
        <v>8062.1048126580999</v>
      </c>
      <c r="AL10" s="1938">
        <v>8606.611492592212</v>
      </c>
      <c r="AM10" s="840" t="s">
        <v>891</v>
      </c>
      <c r="AN10" s="1946">
        <v>103.06380635764999</v>
      </c>
      <c r="AO10" s="1946">
        <v>74.720676600090016</v>
      </c>
      <c r="AP10" s="1947">
        <v>49.182099615079991</v>
      </c>
      <c r="AQ10" s="1948">
        <v>62.342754952580002</v>
      </c>
      <c r="AR10" s="1948">
        <v>62.906514353219997</v>
      </c>
      <c r="AS10" s="840" t="s">
        <v>891</v>
      </c>
      <c r="AT10" s="1948">
        <v>54.076964332900012</v>
      </c>
      <c r="AU10" s="1949">
        <v>51.055517686400009</v>
      </c>
      <c r="AV10" s="1950">
        <v>67.62746845642998</v>
      </c>
      <c r="AW10" s="1948">
        <v>40.719829524699996</v>
      </c>
      <c r="AX10" s="1948">
        <v>65.87609009693999</v>
      </c>
      <c r="AY10" s="1949">
        <v>69.001945498560005</v>
      </c>
    </row>
    <row r="11" spans="1:51" s="56" customFormat="1" ht="15" customHeight="1">
      <c r="A11" s="834" t="s">
        <v>409</v>
      </c>
      <c r="B11" s="1954">
        <v>3.8168000000000002</v>
      </c>
      <c r="C11" s="1954">
        <v>4.5170000000000003</v>
      </c>
      <c r="D11" s="1954">
        <v>5.2036000000000007</v>
      </c>
      <c r="E11" s="1954">
        <v>6.03</v>
      </c>
      <c r="F11" s="1954">
        <v>6.851</v>
      </c>
      <c r="G11" s="1954">
        <v>7.2176</v>
      </c>
      <c r="H11" s="1954">
        <v>9.8819999999999997</v>
      </c>
      <c r="I11" s="834" t="s">
        <v>409</v>
      </c>
      <c r="J11" s="1954">
        <v>11.2745</v>
      </c>
      <c r="K11" s="1954">
        <v>7.7391000000000005</v>
      </c>
      <c r="L11" s="1954">
        <v>10.175000000000001</v>
      </c>
      <c r="M11" s="1954">
        <v>10.964399999999999</v>
      </c>
      <c r="N11" s="1954">
        <v>15.713100000000001</v>
      </c>
      <c r="O11" s="1954">
        <v>23.475200000000001</v>
      </c>
      <c r="P11" s="1954">
        <v>25.889500000000002</v>
      </c>
      <c r="Q11" s="834" t="s">
        <v>409</v>
      </c>
      <c r="R11" s="1954">
        <v>29.965400000000002</v>
      </c>
      <c r="S11" s="1954">
        <v>43.9998</v>
      </c>
      <c r="T11" s="1954">
        <v>52.076200000000007</v>
      </c>
      <c r="U11" s="1954">
        <v>61.263199999999998</v>
      </c>
      <c r="V11" s="1954">
        <v>110.76509999999999</v>
      </c>
      <c r="W11" s="1954">
        <v>154.40600000000001</v>
      </c>
      <c r="X11" s="1954">
        <v>235.45369999999997</v>
      </c>
      <c r="Y11" s="834" t="s">
        <v>409</v>
      </c>
      <c r="Z11" s="1954">
        <v>300.14009999999996</v>
      </c>
      <c r="AA11" s="1954">
        <v>324.6764</v>
      </c>
      <c r="AB11" s="1954">
        <v>401.0806</v>
      </c>
      <c r="AC11" s="1954">
        <v>498.95241999999996</v>
      </c>
      <c r="AD11" s="1954">
        <v>852.35795951440002</v>
      </c>
      <c r="AE11" s="1954">
        <v>1465.2815269954099</v>
      </c>
      <c r="AF11" s="1954">
        <v>2293.6058389109498</v>
      </c>
      <c r="AG11" s="834" t="s">
        <v>409</v>
      </c>
      <c r="AH11" s="1954">
        <v>3147.2663179411097</v>
      </c>
      <c r="AI11" s="1954">
        <v>2858.79357771894</v>
      </c>
      <c r="AJ11" s="1954">
        <v>2704.9810770027998</v>
      </c>
      <c r="AK11" s="1954">
        <v>3317.2809389733097</v>
      </c>
      <c r="AL11" s="1954">
        <v>2839.3553479455404</v>
      </c>
      <c r="AM11" s="839"/>
      <c r="AN11" s="1955"/>
      <c r="AO11" s="1955"/>
      <c r="AP11" s="1956"/>
      <c r="AQ11" s="1957"/>
      <c r="AR11" s="1957"/>
      <c r="AS11" s="839"/>
      <c r="AT11" s="1957"/>
      <c r="AU11" s="1958"/>
      <c r="AV11" s="1959"/>
      <c r="AW11" s="1957"/>
      <c r="AX11" s="1957"/>
      <c r="AY11" s="1958"/>
    </row>
    <row r="12" spans="1:51" s="12" customFormat="1" ht="15" customHeight="1">
      <c r="A12" s="833" t="s">
        <v>405</v>
      </c>
      <c r="B12" s="1945">
        <v>3.8168000000000002</v>
      </c>
      <c r="C12" s="1945">
        <v>4.5170000000000003</v>
      </c>
      <c r="D12" s="1945">
        <v>5.2036000000000007</v>
      </c>
      <c r="E12" s="1945">
        <v>6.03</v>
      </c>
      <c r="F12" s="1945">
        <v>6.851</v>
      </c>
      <c r="G12" s="1945">
        <v>7.2176</v>
      </c>
      <c r="H12" s="1945">
        <v>9.8819999999999997</v>
      </c>
      <c r="I12" s="833" t="s">
        <v>405</v>
      </c>
      <c r="J12" s="1945">
        <v>11.2745</v>
      </c>
      <c r="K12" s="1945">
        <v>7.7391000000000005</v>
      </c>
      <c r="L12" s="1945">
        <v>10.175000000000001</v>
      </c>
      <c r="M12" s="1945">
        <v>10.964399999999999</v>
      </c>
      <c r="N12" s="1945">
        <v>13.333299999999999</v>
      </c>
      <c r="O12" s="1945">
        <v>22.8903</v>
      </c>
      <c r="P12" s="1945">
        <v>25.114000000000001</v>
      </c>
      <c r="Q12" s="833" t="s">
        <v>405</v>
      </c>
      <c r="R12" s="1945">
        <v>28.993200000000002</v>
      </c>
      <c r="S12" s="1945">
        <v>43.278300000000002</v>
      </c>
      <c r="T12" s="1945">
        <v>50.780999999999999</v>
      </c>
      <c r="U12" s="1945">
        <v>58.679199999999994</v>
      </c>
      <c r="V12" s="1945">
        <v>107.29900000000001</v>
      </c>
      <c r="W12" s="1945">
        <v>145.87120000000002</v>
      </c>
      <c r="X12" s="1945">
        <v>230.774</v>
      </c>
      <c r="Y12" s="833" t="s">
        <v>405</v>
      </c>
      <c r="Z12" s="1945">
        <v>289.863</v>
      </c>
      <c r="AA12" s="1945">
        <v>313.07600000000002</v>
      </c>
      <c r="AB12" s="1945">
        <v>390.41520000000003</v>
      </c>
      <c r="AC12" s="1945">
        <v>486.63432</v>
      </c>
      <c r="AD12" s="1945">
        <v>838.62995804220998</v>
      </c>
      <c r="AE12" s="1945">
        <v>1443.0220056529499</v>
      </c>
      <c r="AF12" s="1945">
        <v>2254.91251363117</v>
      </c>
      <c r="AG12" s="833" t="s">
        <v>889</v>
      </c>
      <c r="AH12" s="1945">
        <v>3074.2433450961698</v>
      </c>
      <c r="AI12" s="1945">
        <v>2753.4254433773094</v>
      </c>
      <c r="AJ12" s="1945">
        <v>1299.6642810484398</v>
      </c>
      <c r="AK12" s="1945">
        <v>3277.2404741303703</v>
      </c>
      <c r="AL12" s="1945">
        <v>2797.0955425013403</v>
      </c>
      <c r="AM12" s="841" t="s">
        <v>1017</v>
      </c>
      <c r="AN12" s="1939">
        <v>11936.92882741832</v>
      </c>
      <c r="AO12" s="1939">
        <v>11403.218270494432</v>
      </c>
      <c r="AP12" s="1940">
        <v>12146.914349838269</v>
      </c>
      <c r="AQ12" s="1941">
        <v>11894.667174423768</v>
      </c>
      <c r="AR12" s="1941">
        <v>11603.130911340659</v>
      </c>
      <c r="AS12" s="841" t="s">
        <v>1017</v>
      </c>
      <c r="AT12" s="1941">
        <v>11690.734127196598</v>
      </c>
      <c r="AU12" s="1942">
        <v>12758.155063354518</v>
      </c>
      <c r="AV12" s="1943">
        <v>13105.29439070753</v>
      </c>
      <c r="AW12" s="1941">
        <v>13827.379371475241</v>
      </c>
      <c r="AX12" s="1941">
        <v>14298.997073056742</v>
      </c>
      <c r="AY12" s="1942">
        <v>14822.196504914518</v>
      </c>
    </row>
    <row r="13" spans="1:51" s="12" customFormat="1" ht="15" customHeight="1">
      <c r="A13" s="833" t="s">
        <v>406</v>
      </c>
      <c r="B13" s="1951">
        <v>0</v>
      </c>
      <c r="C13" s="1951">
        <v>0</v>
      </c>
      <c r="D13" s="1951">
        <v>0</v>
      </c>
      <c r="E13" s="1951">
        <v>0</v>
      </c>
      <c r="F13" s="1951">
        <v>0</v>
      </c>
      <c r="G13" s="1951">
        <v>0</v>
      </c>
      <c r="H13" s="1951">
        <v>0</v>
      </c>
      <c r="I13" s="833" t="s">
        <v>406</v>
      </c>
      <c r="J13" s="1951">
        <v>0</v>
      </c>
      <c r="K13" s="1951">
        <v>0</v>
      </c>
      <c r="L13" s="1951">
        <v>0</v>
      </c>
      <c r="M13" s="1951">
        <v>0</v>
      </c>
      <c r="N13" s="1951">
        <v>2.0079000000000002</v>
      </c>
      <c r="O13" s="1951">
        <v>0.41980000000000001</v>
      </c>
      <c r="P13" s="1951">
        <v>0.63960000000000006</v>
      </c>
      <c r="Q13" s="833" t="s">
        <v>406</v>
      </c>
      <c r="R13" s="1951">
        <v>0.82110000000000005</v>
      </c>
      <c r="S13" s="1951">
        <v>0.61250000000000004</v>
      </c>
      <c r="T13" s="1951">
        <v>1.1269</v>
      </c>
      <c r="U13" s="1951">
        <v>2.4714999999999998</v>
      </c>
      <c r="V13" s="1951">
        <v>2.5076999999999998</v>
      </c>
      <c r="W13" s="1951">
        <v>7.4938000000000002</v>
      </c>
      <c r="X13" s="1951">
        <v>3.6839</v>
      </c>
      <c r="Y13" s="833" t="s">
        <v>406</v>
      </c>
      <c r="Z13" s="1951">
        <v>8.3460999999999999</v>
      </c>
      <c r="AA13" s="1951">
        <v>11.320399999999999</v>
      </c>
      <c r="AB13" s="1951">
        <v>10.081299999999999</v>
      </c>
      <c r="AC13" s="1951">
        <v>9.8767999999999994</v>
      </c>
      <c r="AD13" s="1951">
        <v>13.296034462129999</v>
      </c>
      <c r="AE13" s="1951">
        <v>22.075850743310003</v>
      </c>
      <c r="AF13" s="1951">
        <v>35.562985247279997</v>
      </c>
      <c r="AG13" s="833" t="s">
        <v>890</v>
      </c>
      <c r="AH13" s="1951">
        <v>69.750145891420004</v>
      </c>
      <c r="AI13" s="1951">
        <v>101.42701400089001</v>
      </c>
      <c r="AJ13" s="1951">
        <v>1402.3351196097401</v>
      </c>
      <c r="AK13" s="1952">
        <v>38.363281770930001</v>
      </c>
      <c r="AL13" s="1952">
        <v>35.687461979760002</v>
      </c>
      <c r="AM13" s="842" t="s">
        <v>409</v>
      </c>
      <c r="AN13" s="1939">
        <v>4782.4841677205814</v>
      </c>
      <c r="AO13" s="1939">
        <v>4570.1771802965295</v>
      </c>
      <c r="AP13" s="1940">
        <v>3901.3516156250498</v>
      </c>
      <c r="AQ13" s="1941">
        <v>3886.2386731516895</v>
      </c>
      <c r="AR13" s="1941">
        <v>3742.9115662546305</v>
      </c>
      <c r="AS13" s="842" t="s">
        <v>409</v>
      </c>
      <c r="AT13" s="1941">
        <v>3975.3670044189789</v>
      </c>
      <c r="AU13" s="1942">
        <v>4467.6681007298803</v>
      </c>
      <c r="AV13" s="1943">
        <v>4470.3780769201403</v>
      </c>
      <c r="AW13" s="1941">
        <v>4807.6088377941505</v>
      </c>
      <c r="AX13" s="1941">
        <v>4938.145723562312</v>
      </c>
      <c r="AY13" s="1942">
        <v>4580.8954978711599</v>
      </c>
    </row>
    <row r="14" spans="1:51" s="12" customFormat="1" ht="15" customHeight="1">
      <c r="A14" s="833" t="s">
        <v>407</v>
      </c>
      <c r="B14" s="1951">
        <v>0</v>
      </c>
      <c r="C14" s="1951">
        <v>0</v>
      </c>
      <c r="D14" s="1951">
        <v>0</v>
      </c>
      <c r="E14" s="1951">
        <v>0</v>
      </c>
      <c r="F14" s="1951">
        <v>0</v>
      </c>
      <c r="G14" s="1951">
        <v>0</v>
      </c>
      <c r="H14" s="1951">
        <v>0</v>
      </c>
      <c r="I14" s="833" t="s">
        <v>407</v>
      </c>
      <c r="J14" s="1951">
        <v>0</v>
      </c>
      <c r="K14" s="1951">
        <v>0</v>
      </c>
      <c r="L14" s="1951">
        <v>0</v>
      </c>
      <c r="M14" s="1951">
        <v>0</v>
      </c>
      <c r="N14" s="1951">
        <v>0.37189999999999995</v>
      </c>
      <c r="O14" s="1951">
        <v>0.1651</v>
      </c>
      <c r="P14" s="1951">
        <v>0.13589999999999999</v>
      </c>
      <c r="Q14" s="833" t="s">
        <v>407</v>
      </c>
      <c r="R14" s="1951">
        <v>0.15109999999999998</v>
      </c>
      <c r="S14" s="1951">
        <v>0.109</v>
      </c>
      <c r="T14" s="1951">
        <v>0.16830000000000001</v>
      </c>
      <c r="U14" s="1951">
        <v>0.1125</v>
      </c>
      <c r="V14" s="1951">
        <v>0.95840000000000003</v>
      </c>
      <c r="W14" s="1951">
        <v>1.0409999999999999</v>
      </c>
      <c r="X14" s="1951">
        <v>0.99579999999999991</v>
      </c>
      <c r="Y14" s="833" t="s">
        <v>407</v>
      </c>
      <c r="Z14" s="1951">
        <v>1.931</v>
      </c>
      <c r="AA14" s="1951">
        <v>0.28000000000000003</v>
      </c>
      <c r="AB14" s="1951">
        <v>0.58410000000000006</v>
      </c>
      <c r="AC14" s="1951">
        <v>2.4413</v>
      </c>
      <c r="AD14" s="1951">
        <v>0.43196701005999999</v>
      </c>
      <c r="AE14" s="1951">
        <v>0.18367059915</v>
      </c>
      <c r="AF14" s="1951">
        <v>3.1303400324999999</v>
      </c>
      <c r="AG14" s="833" t="s">
        <v>891</v>
      </c>
      <c r="AH14" s="1951">
        <v>3.2728269535200001</v>
      </c>
      <c r="AI14" s="1951">
        <v>3.9411203407399999</v>
      </c>
      <c r="AJ14" s="1951">
        <v>2.9816763446199999</v>
      </c>
      <c r="AK14" s="1952">
        <v>1.6771830720099998</v>
      </c>
      <c r="AL14" s="1952">
        <v>6.5723434644399994</v>
      </c>
      <c r="AM14" s="839" t="s">
        <v>1018</v>
      </c>
      <c r="AN14" s="1946">
        <v>4722.1568544716411</v>
      </c>
      <c r="AO14" s="1946">
        <v>4494.1133809488683</v>
      </c>
      <c r="AP14" s="1947">
        <v>3866.7767389542896</v>
      </c>
      <c r="AQ14" s="1948">
        <v>3872.1331651186597</v>
      </c>
      <c r="AR14" s="1948">
        <v>3691.2771588958003</v>
      </c>
      <c r="AS14" s="839" t="s">
        <v>1018</v>
      </c>
      <c r="AT14" s="1948">
        <v>3960.0981357083192</v>
      </c>
      <c r="AU14" s="1949">
        <v>4445.8701179606496</v>
      </c>
      <c r="AV14" s="1950">
        <v>4450.0401126437409</v>
      </c>
      <c r="AW14" s="1948">
        <v>4778.826605052881</v>
      </c>
      <c r="AX14" s="1948">
        <v>4818.8019406066323</v>
      </c>
      <c r="AY14" s="1949">
        <v>4489.1508569030993</v>
      </c>
    </row>
    <row r="15" spans="1:51" s="56" customFormat="1" ht="15" customHeight="1">
      <c r="A15" s="834" t="s">
        <v>410</v>
      </c>
      <c r="B15" s="1960">
        <v>1.9792000000000001</v>
      </c>
      <c r="C15" s="1960">
        <v>2.3211999999999997</v>
      </c>
      <c r="D15" s="1960">
        <v>2.8793000000000002</v>
      </c>
      <c r="E15" s="1960">
        <v>3.3613000000000004</v>
      </c>
      <c r="F15" s="1960">
        <v>3.6999</v>
      </c>
      <c r="G15" s="1960">
        <v>4.2702</v>
      </c>
      <c r="H15" s="1960">
        <v>5.2066999999999997</v>
      </c>
      <c r="I15" s="834" t="s">
        <v>410</v>
      </c>
      <c r="J15" s="1960">
        <v>7.1227</v>
      </c>
      <c r="K15" s="1960">
        <v>9.2378</v>
      </c>
      <c r="L15" s="1960">
        <v>13.013500000000001</v>
      </c>
      <c r="M15" s="1960">
        <v>19.395299999999999</v>
      </c>
      <c r="N15" s="1960">
        <v>26.071099999999998</v>
      </c>
      <c r="O15" s="1960">
        <v>37.0548</v>
      </c>
      <c r="P15" s="1960">
        <v>49.601099999999995</v>
      </c>
      <c r="Q15" s="834" t="s">
        <v>410</v>
      </c>
      <c r="R15" s="1960">
        <v>62.134999999999998</v>
      </c>
      <c r="S15" s="1960">
        <v>68.776899999999998</v>
      </c>
      <c r="T15" s="1960">
        <v>84.099500000000006</v>
      </c>
      <c r="U15" s="1960">
        <v>101.37350000000001</v>
      </c>
      <c r="V15" s="1960">
        <v>128.36580000000001</v>
      </c>
      <c r="W15" s="1960">
        <v>164.6242</v>
      </c>
      <c r="X15" s="1960">
        <v>216.50940000000003</v>
      </c>
      <c r="Y15" s="834" t="s">
        <v>410</v>
      </c>
      <c r="Z15" s="1960">
        <v>244.06409999999997</v>
      </c>
      <c r="AA15" s="1960">
        <v>312.36889999999994</v>
      </c>
      <c r="AB15" s="1960">
        <v>359.31119999999999</v>
      </c>
      <c r="AC15" s="1960">
        <v>401.98676</v>
      </c>
      <c r="AD15" s="1960">
        <v>592.51476733652999</v>
      </c>
      <c r="AE15" s="1960">
        <v>753.86875500943984</v>
      </c>
      <c r="AF15" s="1960">
        <v>1091.8121671970998</v>
      </c>
      <c r="AG15" s="834" t="s">
        <v>410</v>
      </c>
      <c r="AH15" s="1960">
        <v>1171.9178254019398</v>
      </c>
      <c r="AI15" s="1960">
        <v>1589.1753562597801</v>
      </c>
      <c r="AJ15" s="1960">
        <v>1861.4109697636</v>
      </c>
      <c r="AK15" s="1960">
        <v>2017.8452788138402</v>
      </c>
      <c r="AL15" s="1960">
        <v>2365.0325335000102</v>
      </c>
      <c r="AM15" s="840" t="s">
        <v>1019</v>
      </c>
      <c r="AN15" s="1946">
        <v>33.81818126073</v>
      </c>
      <c r="AO15" s="1946">
        <v>72.35208692496002</v>
      </c>
      <c r="AP15" s="1947">
        <v>27.404238775250004</v>
      </c>
      <c r="AQ15" s="1948">
        <v>13.036033425940001</v>
      </c>
      <c r="AR15" s="1948">
        <v>51.362733666600001</v>
      </c>
      <c r="AS15" s="840" t="s">
        <v>1019</v>
      </c>
      <c r="AT15" s="1948">
        <v>14.839597593819999</v>
      </c>
      <c r="AU15" s="1949">
        <v>21.343670531200001</v>
      </c>
      <c r="AV15" s="1950">
        <v>19.672561701479999</v>
      </c>
      <c r="AW15" s="1948">
        <v>28.109112394559997</v>
      </c>
      <c r="AX15" s="1948">
        <v>107.43008570417999</v>
      </c>
      <c r="AY15" s="1949">
        <v>90.920958970789982</v>
      </c>
    </row>
    <row r="16" spans="1:51" s="12" customFormat="1" ht="15" customHeight="1">
      <c r="A16" s="833" t="s">
        <v>405</v>
      </c>
      <c r="B16" s="1945">
        <v>1.9792000000000001</v>
      </c>
      <c r="C16" s="1945">
        <v>2.3211999999999997</v>
      </c>
      <c r="D16" s="1945">
        <v>2.8793000000000002</v>
      </c>
      <c r="E16" s="1945">
        <v>3.3613000000000004</v>
      </c>
      <c r="F16" s="1945">
        <v>3.6999</v>
      </c>
      <c r="G16" s="1945">
        <v>4.2702</v>
      </c>
      <c r="H16" s="1945">
        <v>5.2066999999999997</v>
      </c>
      <c r="I16" s="833" t="s">
        <v>405</v>
      </c>
      <c r="J16" s="1945">
        <v>7.1227</v>
      </c>
      <c r="K16" s="1945">
        <v>9.2378</v>
      </c>
      <c r="L16" s="1945">
        <v>13.013500000000001</v>
      </c>
      <c r="M16" s="1945">
        <v>19.395299999999999</v>
      </c>
      <c r="N16" s="1945">
        <v>26.0334</v>
      </c>
      <c r="O16" s="1945">
        <v>36.834199999999996</v>
      </c>
      <c r="P16" s="1945">
        <v>49.295300000000005</v>
      </c>
      <c r="Q16" s="833" t="s">
        <v>405</v>
      </c>
      <c r="R16" s="1945">
        <v>61.250900000000001</v>
      </c>
      <c r="S16" s="1945">
        <v>68.471100000000007</v>
      </c>
      <c r="T16" s="1945">
        <v>83.862399999999994</v>
      </c>
      <c r="U16" s="1945">
        <v>100.8895</v>
      </c>
      <c r="V16" s="1945">
        <v>127.8113</v>
      </c>
      <c r="W16" s="1945">
        <v>163.9639</v>
      </c>
      <c r="X16" s="1945">
        <v>216.25810000000001</v>
      </c>
      <c r="Y16" s="833" t="s">
        <v>405</v>
      </c>
      <c r="Z16" s="1945">
        <v>242.78649999999999</v>
      </c>
      <c r="AA16" s="1945">
        <v>311.19029999999998</v>
      </c>
      <c r="AB16" s="1945">
        <v>358.71640000000002</v>
      </c>
      <c r="AC16" s="1945">
        <v>400.3888</v>
      </c>
      <c r="AD16" s="1945">
        <v>586.21347208853012</v>
      </c>
      <c r="AE16" s="1945">
        <v>748.24657900943987</v>
      </c>
      <c r="AF16" s="1945">
        <v>1083.8387857820899</v>
      </c>
      <c r="AG16" s="833" t="s">
        <v>889</v>
      </c>
      <c r="AH16" s="1945">
        <v>1165.5795944596498</v>
      </c>
      <c r="AI16" s="1945">
        <v>1587.0984591906602</v>
      </c>
      <c r="AJ16" s="1945">
        <v>1859.5694374766501</v>
      </c>
      <c r="AK16" s="1945">
        <v>2016.0714749381898</v>
      </c>
      <c r="AL16" s="1945">
        <v>2347.7662666566498</v>
      </c>
      <c r="AM16" s="840" t="s">
        <v>1020</v>
      </c>
      <c r="AN16" s="1946">
        <v>26.509131988210001</v>
      </c>
      <c r="AO16" s="1946">
        <v>3.7117124227000002</v>
      </c>
      <c r="AP16" s="1947">
        <v>7.1706378955099996</v>
      </c>
      <c r="AQ16" s="1948">
        <v>1.0694746070900001</v>
      </c>
      <c r="AR16" s="1948">
        <v>0.27167369223000004</v>
      </c>
      <c r="AS16" s="840" t="s">
        <v>1020</v>
      </c>
      <c r="AT16" s="1948">
        <v>0.42927111684000002</v>
      </c>
      <c r="AU16" s="1949">
        <v>0.45431223802999993</v>
      </c>
      <c r="AV16" s="1950">
        <v>0.6654025749200001</v>
      </c>
      <c r="AW16" s="1948">
        <v>0.67312034670999998</v>
      </c>
      <c r="AX16" s="1948">
        <v>11.9136972515</v>
      </c>
      <c r="AY16" s="1949">
        <v>0.82368199727000013</v>
      </c>
    </row>
    <row r="17" spans="1:51" s="12" customFormat="1" ht="15" customHeight="1">
      <c r="A17" s="833" t="s">
        <v>406</v>
      </c>
      <c r="B17" s="1951">
        <v>0</v>
      </c>
      <c r="C17" s="1951">
        <v>0</v>
      </c>
      <c r="D17" s="1951">
        <v>0</v>
      </c>
      <c r="E17" s="1951">
        <v>0</v>
      </c>
      <c r="F17" s="1951">
        <v>0</v>
      </c>
      <c r="G17" s="1951">
        <v>0</v>
      </c>
      <c r="H17" s="1951">
        <v>0</v>
      </c>
      <c r="I17" s="833" t="s">
        <v>406</v>
      </c>
      <c r="J17" s="1951">
        <v>0</v>
      </c>
      <c r="K17" s="1951">
        <v>0</v>
      </c>
      <c r="L17" s="1951">
        <v>0</v>
      </c>
      <c r="M17" s="1951">
        <v>0</v>
      </c>
      <c r="N17" s="1951">
        <v>1.6300000000000002E-2</v>
      </c>
      <c r="O17" s="1951">
        <v>0.1429</v>
      </c>
      <c r="P17" s="1951">
        <v>0.16219999999999998</v>
      </c>
      <c r="Q17" s="833" t="s">
        <v>406</v>
      </c>
      <c r="R17" s="1951">
        <v>0.73460000000000003</v>
      </c>
      <c r="S17" s="1951">
        <v>0.24890000000000001</v>
      </c>
      <c r="T17" s="1951">
        <v>0.15430000000000002</v>
      </c>
      <c r="U17" s="1951">
        <v>0.35980000000000001</v>
      </c>
      <c r="V17" s="1951">
        <v>0.2611</v>
      </c>
      <c r="W17" s="1951">
        <v>0.3911</v>
      </c>
      <c r="X17" s="1951">
        <v>0.19569999999999999</v>
      </c>
      <c r="Y17" s="833" t="s">
        <v>406</v>
      </c>
      <c r="Z17" s="1951">
        <v>0.76079999999999992</v>
      </c>
      <c r="AA17" s="1951">
        <v>0.74909999999999999</v>
      </c>
      <c r="AB17" s="1951">
        <v>0.47920000000000001</v>
      </c>
      <c r="AC17" s="1951">
        <v>0.63164999999999993</v>
      </c>
      <c r="AD17" s="1951">
        <v>5.9593546770000003</v>
      </c>
      <c r="AE17" s="1951">
        <v>4.6142190000000003</v>
      </c>
      <c r="AF17" s="1951">
        <v>5.4259460184999995</v>
      </c>
      <c r="AG17" s="833" t="s">
        <v>890</v>
      </c>
      <c r="AH17" s="1951">
        <v>5.0641587995299995</v>
      </c>
      <c r="AI17" s="1951">
        <v>1.9567744136600003</v>
      </c>
      <c r="AJ17" s="1951">
        <v>1.7346839251600001</v>
      </c>
      <c r="AK17" s="1952">
        <v>1.6968891451199999</v>
      </c>
      <c r="AL17" s="1952">
        <v>14.171040085680001</v>
      </c>
      <c r="AM17" s="843" t="s">
        <v>410</v>
      </c>
      <c r="AN17" s="1939">
        <v>2698.31330761769</v>
      </c>
      <c r="AO17" s="1939">
        <v>3048.8766756980303</v>
      </c>
      <c r="AP17" s="1940">
        <v>3674.5437749693297</v>
      </c>
      <c r="AQ17" s="1941">
        <v>3819.2858346597091</v>
      </c>
      <c r="AR17" s="1941">
        <v>3723.2811443719897</v>
      </c>
      <c r="AS17" s="843" t="s">
        <v>410</v>
      </c>
      <c r="AT17" s="1941">
        <v>3716.3291586969603</v>
      </c>
      <c r="AU17" s="1942">
        <v>3945.3536651457298</v>
      </c>
      <c r="AV17" s="1943">
        <v>4086.4321825365296</v>
      </c>
      <c r="AW17" s="1941">
        <v>4220.6780557052489</v>
      </c>
      <c r="AX17" s="1941">
        <v>4347.1245432139995</v>
      </c>
      <c r="AY17" s="1942">
        <v>4696.2647210314499</v>
      </c>
    </row>
    <row r="18" spans="1:51" s="12" customFormat="1" ht="15" customHeight="1">
      <c r="A18" s="833" t="s">
        <v>407</v>
      </c>
      <c r="B18" s="1951">
        <v>0</v>
      </c>
      <c r="C18" s="1951">
        <v>0</v>
      </c>
      <c r="D18" s="1951">
        <v>0</v>
      </c>
      <c r="E18" s="1951">
        <v>0</v>
      </c>
      <c r="F18" s="1951">
        <v>0</v>
      </c>
      <c r="G18" s="1951">
        <v>0</v>
      </c>
      <c r="H18" s="1951">
        <v>0</v>
      </c>
      <c r="I18" s="833" t="s">
        <v>407</v>
      </c>
      <c r="J18" s="1951">
        <v>0</v>
      </c>
      <c r="K18" s="1951">
        <v>0</v>
      </c>
      <c r="L18" s="1951">
        <v>0</v>
      </c>
      <c r="M18" s="1951">
        <v>0</v>
      </c>
      <c r="N18" s="1951">
        <v>2.1399999999999999E-2</v>
      </c>
      <c r="O18" s="1951">
        <v>7.7700000000000005E-2</v>
      </c>
      <c r="P18" s="1951">
        <v>0.14360000000000001</v>
      </c>
      <c r="Q18" s="833" t="s">
        <v>407</v>
      </c>
      <c r="R18" s="1951">
        <v>0.14949999999999999</v>
      </c>
      <c r="S18" s="1951">
        <v>5.6899999999999999E-2</v>
      </c>
      <c r="T18" s="1951">
        <v>8.2799999999999999E-2</v>
      </c>
      <c r="U18" s="1951">
        <v>0.1242</v>
      </c>
      <c r="V18" s="1951">
        <v>0.29339999999999999</v>
      </c>
      <c r="W18" s="1951">
        <v>0.26919999999999999</v>
      </c>
      <c r="X18" s="1951">
        <v>5.5600000000000004E-2</v>
      </c>
      <c r="Y18" s="833" t="s">
        <v>407</v>
      </c>
      <c r="Z18" s="1951">
        <v>0.51679999999999993</v>
      </c>
      <c r="AA18" s="1951">
        <v>0.42949999999999999</v>
      </c>
      <c r="AB18" s="1951">
        <v>0.11559999999999999</v>
      </c>
      <c r="AC18" s="1951">
        <v>0.96630999999999989</v>
      </c>
      <c r="AD18" s="1951">
        <v>0.34194057099999997</v>
      </c>
      <c r="AE18" s="1951">
        <v>1.007957</v>
      </c>
      <c r="AF18" s="1951">
        <v>2.5474353965100005</v>
      </c>
      <c r="AG18" s="833" t="s">
        <v>891</v>
      </c>
      <c r="AH18" s="1951">
        <v>1.2740721427599999</v>
      </c>
      <c r="AI18" s="1951">
        <v>0.12012265545999999</v>
      </c>
      <c r="AJ18" s="1951">
        <v>0.10684836179000001</v>
      </c>
      <c r="AK18" s="1952">
        <v>7.6914730530000003E-2</v>
      </c>
      <c r="AL18" s="1952">
        <v>3.0952267576799999</v>
      </c>
      <c r="AM18" s="839" t="s">
        <v>1021</v>
      </c>
      <c r="AN18" s="1946">
        <v>2672.0932483054903</v>
      </c>
      <c r="AO18" s="1946">
        <v>3044.2975349077497</v>
      </c>
      <c r="AP18" s="1947">
        <v>3670.8537868478097</v>
      </c>
      <c r="AQ18" s="1948">
        <v>3818.2602144736793</v>
      </c>
      <c r="AR18" s="1948">
        <v>3722.4071800008996</v>
      </c>
      <c r="AS18" s="839" t="s">
        <v>1021</v>
      </c>
      <c r="AT18" s="1948">
        <v>3715.4312043262703</v>
      </c>
      <c r="AU18" s="1949">
        <v>3944.4141302455296</v>
      </c>
      <c r="AV18" s="1950">
        <v>4085.6993402664893</v>
      </c>
      <c r="AW18" s="1948">
        <v>4219.9770954457999</v>
      </c>
      <c r="AX18" s="1948">
        <v>4346.425279998929</v>
      </c>
      <c r="AY18" s="1949">
        <v>4695.5792451787001</v>
      </c>
    </row>
    <row r="19" spans="1:51" s="56" customFormat="1" ht="15" customHeight="1">
      <c r="A19" s="834" t="s">
        <v>411</v>
      </c>
      <c r="B19" s="1961">
        <v>0</v>
      </c>
      <c r="C19" s="1961">
        <v>0</v>
      </c>
      <c r="D19" s="1961">
        <v>0</v>
      </c>
      <c r="E19" s="1961">
        <v>0</v>
      </c>
      <c r="F19" s="1961">
        <v>0</v>
      </c>
      <c r="G19" s="1961">
        <v>0</v>
      </c>
      <c r="H19" s="1961">
        <v>0</v>
      </c>
      <c r="I19" s="834" t="s">
        <v>411</v>
      </c>
      <c r="J19" s="1961">
        <v>0</v>
      </c>
      <c r="K19" s="1961">
        <v>0</v>
      </c>
      <c r="L19" s="1961">
        <v>0</v>
      </c>
      <c r="M19" s="1961">
        <v>0</v>
      </c>
      <c r="N19" s="1961">
        <v>0</v>
      </c>
      <c r="O19" s="1961">
        <v>0</v>
      </c>
      <c r="P19" s="1961">
        <v>1.6982000000000002</v>
      </c>
      <c r="Q19" s="834" t="s">
        <v>411</v>
      </c>
      <c r="R19" s="1961">
        <v>7.3923000000000005</v>
      </c>
      <c r="S19" s="1961">
        <v>5.6791</v>
      </c>
      <c r="T19" s="1961">
        <v>5.5076000000000001</v>
      </c>
      <c r="U19" s="1961">
        <v>9.4146999999999998</v>
      </c>
      <c r="V19" s="1961">
        <v>35.067900000000002</v>
      </c>
      <c r="W19" s="1961">
        <v>38.072900000000004</v>
      </c>
      <c r="X19" s="1961">
        <v>47.198399999999999</v>
      </c>
      <c r="Y19" s="834" t="s">
        <v>411</v>
      </c>
      <c r="Z19" s="1961">
        <v>109.03700000000001</v>
      </c>
      <c r="AA19" s="1961">
        <v>122.5872</v>
      </c>
      <c r="AB19" s="1961">
        <v>172.53829999999999</v>
      </c>
      <c r="AC19" s="1961">
        <v>188.5111</v>
      </c>
      <c r="AD19" s="1961">
        <v>302.38003640657001</v>
      </c>
      <c r="AE19" s="1961">
        <v>474.40405442001003</v>
      </c>
      <c r="AF19" s="1961">
        <v>924.10504958006993</v>
      </c>
      <c r="AG19" s="834" t="s">
        <v>893</v>
      </c>
      <c r="AH19" s="1961">
        <v>1444.32707205311</v>
      </c>
      <c r="AI19" s="1961">
        <v>1506.29151829388</v>
      </c>
      <c r="AJ19" s="1961">
        <v>1965.5209618868203</v>
      </c>
      <c r="AK19" s="1962">
        <v>2726.97859487095</v>
      </c>
      <c r="AL19" s="1962">
        <v>3402.2236111466596</v>
      </c>
      <c r="AM19" s="840" t="s">
        <v>1022</v>
      </c>
      <c r="AN19" s="1946">
        <v>2.6580727420000002E-2</v>
      </c>
      <c r="AO19" s="1946">
        <v>4.32567270916</v>
      </c>
      <c r="AP19" s="1947">
        <v>3.4507335707799998</v>
      </c>
      <c r="AQ19" s="1948">
        <v>0.70412237198000005</v>
      </c>
      <c r="AR19" s="1948">
        <v>0.44910581726999999</v>
      </c>
      <c r="AS19" s="840" t="s">
        <v>1022</v>
      </c>
      <c r="AT19" s="1948">
        <v>0.36885369119000005</v>
      </c>
      <c r="AU19" s="1949">
        <v>0.54318301378</v>
      </c>
      <c r="AV19" s="1950">
        <v>0.42227384348999997</v>
      </c>
      <c r="AW19" s="1948">
        <v>0.35628964786</v>
      </c>
      <c r="AX19" s="1948">
        <v>0.37573671110000001</v>
      </c>
      <c r="AY19" s="1949">
        <v>0.33766540564999997</v>
      </c>
    </row>
    <row r="20" spans="1:51" s="12" customFormat="1" ht="15" customHeight="1">
      <c r="A20" s="833" t="s">
        <v>412</v>
      </c>
      <c r="B20" s="1951">
        <v>0</v>
      </c>
      <c r="C20" s="1951">
        <v>0</v>
      </c>
      <c r="D20" s="1951">
        <v>0</v>
      </c>
      <c r="E20" s="1951">
        <v>0</v>
      </c>
      <c r="F20" s="1951">
        <v>0</v>
      </c>
      <c r="G20" s="1951">
        <v>0</v>
      </c>
      <c r="H20" s="1951">
        <v>0</v>
      </c>
      <c r="I20" s="833" t="s">
        <v>412</v>
      </c>
      <c r="J20" s="1951">
        <v>0</v>
      </c>
      <c r="K20" s="1951">
        <v>0</v>
      </c>
      <c r="L20" s="1951">
        <v>0</v>
      </c>
      <c r="M20" s="1951">
        <v>0</v>
      </c>
      <c r="N20" s="1951">
        <v>0</v>
      </c>
      <c r="O20" s="1951">
        <v>0</v>
      </c>
      <c r="P20" s="1951">
        <v>1.6982000000000002</v>
      </c>
      <c r="Q20" s="833" t="s">
        <v>412</v>
      </c>
      <c r="R20" s="1951">
        <v>7.3923000000000005</v>
      </c>
      <c r="S20" s="1951">
        <v>5.6791</v>
      </c>
      <c r="T20" s="1951">
        <v>5.5076000000000001</v>
      </c>
      <c r="U20" s="1951">
        <v>9.4146999999999998</v>
      </c>
      <c r="V20" s="1951">
        <v>35.067900000000002</v>
      </c>
      <c r="W20" s="1951">
        <v>38.072900000000004</v>
      </c>
      <c r="X20" s="1951">
        <v>47.198399999999999</v>
      </c>
      <c r="Y20" s="833" t="s">
        <v>412</v>
      </c>
      <c r="Z20" s="1951">
        <v>109.03700000000001</v>
      </c>
      <c r="AA20" s="1951">
        <v>122.5872</v>
      </c>
      <c r="AB20" s="1951">
        <v>172.53829999999999</v>
      </c>
      <c r="AC20" s="1951">
        <v>188.5111</v>
      </c>
      <c r="AD20" s="1951">
        <v>302.38003640657001</v>
      </c>
      <c r="AE20" s="1951">
        <v>474.40405442001003</v>
      </c>
      <c r="AF20" s="1951">
        <v>924.10504958006993</v>
      </c>
      <c r="AG20" s="833" t="s">
        <v>1024</v>
      </c>
      <c r="AH20" s="1951">
        <v>1444.32707205311</v>
      </c>
      <c r="AI20" s="1951">
        <v>1506.29151829388</v>
      </c>
      <c r="AJ20" s="1951">
        <v>1965.5209618868203</v>
      </c>
      <c r="AK20" s="1952">
        <v>2726.97859487095</v>
      </c>
      <c r="AL20" s="1952">
        <v>3402.2236111466596</v>
      </c>
      <c r="AM20" s="840" t="s">
        <v>1023</v>
      </c>
      <c r="AN20" s="1946">
        <v>26.193478584779999</v>
      </c>
      <c r="AO20" s="1946">
        <v>0.25346808111999997</v>
      </c>
      <c r="AP20" s="1947">
        <v>0.23925455074000002</v>
      </c>
      <c r="AQ20" s="1948">
        <v>0.32149781405</v>
      </c>
      <c r="AR20" s="1948">
        <v>0.42485855381999998</v>
      </c>
      <c r="AS20" s="840" t="s">
        <v>1023</v>
      </c>
      <c r="AT20" s="1948">
        <v>0.52910067949999995</v>
      </c>
      <c r="AU20" s="1949">
        <v>0.39635188642000002</v>
      </c>
      <c r="AV20" s="1950">
        <v>0.31056842655000005</v>
      </c>
      <c r="AW20" s="1948">
        <v>0.34467061158999995</v>
      </c>
      <c r="AX20" s="1948">
        <v>0.32352650396999999</v>
      </c>
      <c r="AY20" s="1949">
        <v>0.34781044710000003</v>
      </c>
    </row>
    <row r="21" spans="1:51" s="12" customFormat="1" ht="15" customHeight="1">
      <c r="A21" s="833" t="s">
        <v>413</v>
      </c>
      <c r="B21" s="1951">
        <v>0</v>
      </c>
      <c r="C21" s="1951">
        <v>0</v>
      </c>
      <c r="D21" s="1951">
        <v>0</v>
      </c>
      <c r="E21" s="1951">
        <v>0</v>
      </c>
      <c r="F21" s="1951">
        <v>0</v>
      </c>
      <c r="G21" s="1951">
        <v>0</v>
      </c>
      <c r="H21" s="1951">
        <v>0</v>
      </c>
      <c r="I21" s="833" t="s">
        <v>413</v>
      </c>
      <c r="J21" s="1951">
        <v>0</v>
      </c>
      <c r="K21" s="1951">
        <v>0</v>
      </c>
      <c r="L21" s="1951">
        <v>0</v>
      </c>
      <c r="M21" s="1951">
        <v>0</v>
      </c>
      <c r="N21" s="1951">
        <v>0</v>
      </c>
      <c r="O21" s="1951">
        <v>0</v>
      </c>
      <c r="P21" s="1951">
        <v>0</v>
      </c>
      <c r="Q21" s="833" t="s">
        <v>413</v>
      </c>
      <c r="R21" s="1951">
        <v>0</v>
      </c>
      <c r="S21" s="1951">
        <v>0</v>
      </c>
      <c r="T21" s="1951">
        <v>0</v>
      </c>
      <c r="U21" s="1951">
        <v>0</v>
      </c>
      <c r="V21" s="1951">
        <v>0</v>
      </c>
      <c r="W21" s="1951">
        <v>0</v>
      </c>
      <c r="X21" s="1951">
        <v>0</v>
      </c>
      <c r="Y21" s="833" t="s">
        <v>413</v>
      </c>
      <c r="Z21" s="1951">
        <v>0</v>
      </c>
      <c r="AA21" s="1951">
        <v>0</v>
      </c>
      <c r="AB21" s="1951">
        <v>0</v>
      </c>
      <c r="AC21" s="1951">
        <v>0</v>
      </c>
      <c r="AD21" s="1951">
        <v>0</v>
      </c>
      <c r="AE21" s="1951">
        <v>0</v>
      </c>
      <c r="AF21" s="1951">
        <v>0</v>
      </c>
      <c r="AG21" s="833"/>
      <c r="AH21" s="1951">
        <v>0</v>
      </c>
      <c r="AI21" s="1951">
        <v>0</v>
      </c>
      <c r="AJ21" s="1951">
        <v>0</v>
      </c>
      <c r="AK21" s="1952">
        <v>0</v>
      </c>
      <c r="AL21" s="1952">
        <v>0</v>
      </c>
      <c r="AM21" s="844"/>
      <c r="AN21" s="1939"/>
      <c r="AO21" s="1939"/>
      <c r="AP21" s="1940"/>
      <c r="AQ21" s="1941"/>
      <c r="AR21" s="1941"/>
      <c r="AS21" s="844"/>
      <c r="AT21" s="1941"/>
      <c r="AU21" s="1942"/>
      <c r="AV21" s="1943"/>
      <c r="AW21" s="1941"/>
      <c r="AX21" s="1941"/>
      <c r="AY21" s="1942"/>
    </row>
    <row r="22" spans="1:51" s="1953" customFormat="1" ht="15" customHeight="1">
      <c r="A22" s="834" t="s">
        <v>414</v>
      </c>
      <c r="B22" s="1938">
        <v>3.44E-2</v>
      </c>
      <c r="C22" s="1938">
        <v>0.1163</v>
      </c>
      <c r="D22" s="1938">
        <v>0.1076</v>
      </c>
      <c r="E22" s="1938">
        <v>4.7500000000000001E-2</v>
      </c>
      <c r="F22" s="1938">
        <v>2.0399999999999998E-2</v>
      </c>
      <c r="G22" s="1938">
        <v>4.9700000000000001E-2</v>
      </c>
      <c r="H22" s="1938">
        <v>0.1018</v>
      </c>
      <c r="I22" s="834" t="s">
        <v>414</v>
      </c>
      <c r="J22" s="1938">
        <v>7.2099999999999997E-2</v>
      </c>
      <c r="K22" s="1938">
        <v>0.19419999999999998</v>
      </c>
      <c r="L22" s="1938">
        <v>0.21249999999999999</v>
      </c>
      <c r="M22" s="1938">
        <v>0.1356</v>
      </c>
      <c r="N22" s="1938">
        <v>0.2089</v>
      </c>
      <c r="O22" s="1938">
        <v>0.33229999999999998</v>
      </c>
      <c r="P22" s="1938">
        <v>5.1999999999999998E-2</v>
      </c>
      <c r="Q22" s="834" t="s">
        <v>414</v>
      </c>
      <c r="R22" s="1938">
        <v>1.5099999999999999E-2</v>
      </c>
      <c r="S22" s="1938">
        <v>0.48549999999999999</v>
      </c>
      <c r="T22" s="1938">
        <v>1.8E-3</v>
      </c>
      <c r="U22" s="1938">
        <v>7.4999999999999997E-3</v>
      </c>
      <c r="V22" s="1938">
        <v>6.25E-2</v>
      </c>
      <c r="W22" s="1938">
        <v>0.57199999999999995</v>
      </c>
      <c r="X22" s="1938">
        <v>26.022100000000002</v>
      </c>
      <c r="Y22" s="834" t="s">
        <v>414</v>
      </c>
      <c r="Z22" s="1938">
        <v>25.410399999999999</v>
      </c>
      <c r="AA22" s="1938">
        <v>29.013600000000004</v>
      </c>
      <c r="AB22" s="1938">
        <v>36.407799999999995</v>
      </c>
      <c r="AC22" s="1938">
        <v>61.418399999999998</v>
      </c>
      <c r="AD22" s="1938">
        <v>69.702744142049994</v>
      </c>
      <c r="AE22" s="1938">
        <v>107.29457660019</v>
      </c>
      <c r="AF22" s="1938">
        <v>450.10520090460005</v>
      </c>
      <c r="AG22" s="834" t="s">
        <v>414</v>
      </c>
      <c r="AH22" s="1938">
        <v>388.03408621433999</v>
      </c>
      <c r="AI22" s="1938">
        <v>226.97292841307998</v>
      </c>
      <c r="AJ22" s="1938">
        <v>198.79412917151998</v>
      </c>
      <c r="AK22" s="1938">
        <v>141.39385401154999</v>
      </c>
      <c r="AL22" s="1938">
        <v>14.15669780616</v>
      </c>
      <c r="AM22" s="844" t="s">
        <v>411</v>
      </c>
      <c r="AN22" s="1939">
        <v>4456.1313520800486</v>
      </c>
      <c r="AO22" s="1939">
        <v>3784.1644144998695</v>
      </c>
      <c r="AP22" s="1940">
        <v>4571.018959243891</v>
      </c>
      <c r="AQ22" s="1941">
        <v>4189.1426666123707</v>
      </c>
      <c r="AR22" s="1941">
        <v>4136.9382007140393</v>
      </c>
      <c r="AS22" s="844" t="s">
        <v>411</v>
      </c>
      <c r="AT22" s="1941">
        <v>3999.03796408066</v>
      </c>
      <c r="AU22" s="1942">
        <v>4345.1332974789093</v>
      </c>
      <c r="AV22" s="1943">
        <v>4548.4841312508588</v>
      </c>
      <c r="AW22" s="1941">
        <v>4799.0924779758407</v>
      </c>
      <c r="AX22" s="1941">
        <v>5013.7268062804314</v>
      </c>
      <c r="AY22" s="1942">
        <v>5545.0362860119094</v>
      </c>
    </row>
    <row r="23" spans="1:51" s="1944" customFormat="1" ht="15" customHeight="1">
      <c r="A23" s="833" t="s">
        <v>415</v>
      </c>
      <c r="B23" s="1963">
        <v>3.44E-2</v>
      </c>
      <c r="C23" s="1963">
        <v>0.1163</v>
      </c>
      <c r="D23" s="1963">
        <v>0.1076</v>
      </c>
      <c r="E23" s="1963">
        <v>4.7500000000000001E-2</v>
      </c>
      <c r="F23" s="1963">
        <v>2.0399999999999998E-2</v>
      </c>
      <c r="G23" s="1963">
        <v>4.9700000000000001E-2</v>
      </c>
      <c r="H23" s="1963">
        <v>0.1018</v>
      </c>
      <c r="I23" s="833" t="s">
        <v>415</v>
      </c>
      <c r="J23" s="1963">
        <v>7.2099999999999997E-2</v>
      </c>
      <c r="K23" s="1963">
        <v>0.19419999999999998</v>
      </c>
      <c r="L23" s="1963">
        <v>0.21249999999999999</v>
      </c>
      <c r="M23" s="1963">
        <v>0.1356</v>
      </c>
      <c r="N23" s="1963">
        <v>0.2089</v>
      </c>
      <c r="O23" s="1963">
        <v>0.33229999999999998</v>
      </c>
      <c r="P23" s="1963">
        <v>5.1999999999999998E-2</v>
      </c>
      <c r="Q23" s="833" t="s">
        <v>415</v>
      </c>
      <c r="R23" s="1963">
        <v>1.5099999999999999E-2</v>
      </c>
      <c r="S23" s="1963">
        <v>0.48549999999999999</v>
      </c>
      <c r="T23" s="1963">
        <v>1.8E-3</v>
      </c>
      <c r="U23" s="1963">
        <v>7.4999999999999997E-3</v>
      </c>
      <c r="V23" s="1963">
        <v>6.25E-2</v>
      </c>
      <c r="W23" s="1963">
        <v>0.57199999999999995</v>
      </c>
      <c r="X23" s="1963">
        <v>0.62720000000000009</v>
      </c>
      <c r="Y23" s="833" t="s">
        <v>415</v>
      </c>
      <c r="Z23" s="1963">
        <v>0.87729999999999997</v>
      </c>
      <c r="AA23" s="1963">
        <v>1.1384000000000001</v>
      </c>
      <c r="AB23" s="1963">
        <v>1.0440999999999998</v>
      </c>
      <c r="AC23" s="1963">
        <v>3.2793000000000001</v>
      </c>
      <c r="AD23" s="1963">
        <v>7.7867270999999998E-4</v>
      </c>
      <c r="AE23" s="1963">
        <v>7.7867270999999998E-4</v>
      </c>
      <c r="AF23" s="1963">
        <v>7.7867270999999998E-4</v>
      </c>
      <c r="AG23" s="833" t="s">
        <v>894</v>
      </c>
      <c r="AH23" s="1963">
        <v>7.7867270999999998E-4</v>
      </c>
      <c r="AI23" s="1963">
        <v>7.7867270999999998E-4</v>
      </c>
      <c r="AJ23" s="1963">
        <v>7.7867270999999998E-4</v>
      </c>
      <c r="AK23" s="1963">
        <v>0</v>
      </c>
      <c r="AL23" s="1963">
        <v>0</v>
      </c>
      <c r="AM23" s="840" t="s">
        <v>987</v>
      </c>
      <c r="AN23" s="1946">
        <v>3961.8783196597296</v>
      </c>
      <c r="AO23" s="1946">
        <v>3393.68318046995</v>
      </c>
      <c r="AP23" s="1947">
        <v>4160.6136737869901</v>
      </c>
      <c r="AQ23" s="1948">
        <v>3868.4721048781898</v>
      </c>
      <c r="AR23" s="1948">
        <v>3820.8623932790097</v>
      </c>
      <c r="AS23" s="840" t="s">
        <v>987</v>
      </c>
      <c r="AT23" s="1948">
        <v>3726.56649159975</v>
      </c>
      <c r="AU23" s="1949">
        <v>4075.0854907717103</v>
      </c>
      <c r="AV23" s="1950">
        <v>4300.6830713598201</v>
      </c>
      <c r="AW23" s="1948">
        <v>4455.2126416086394</v>
      </c>
      <c r="AX23" s="1948">
        <v>4739.896390807241</v>
      </c>
      <c r="AY23" s="1949">
        <v>5288.2145800790095</v>
      </c>
    </row>
    <row r="24" spans="1:51" s="1944" customFormat="1" ht="15" customHeight="1">
      <c r="A24" s="833" t="s">
        <v>416</v>
      </c>
      <c r="B24" s="1964">
        <v>0</v>
      </c>
      <c r="C24" s="1964">
        <v>0</v>
      </c>
      <c r="D24" s="1964">
        <v>0</v>
      </c>
      <c r="E24" s="1964">
        <v>0</v>
      </c>
      <c r="F24" s="1964">
        <v>0</v>
      </c>
      <c r="G24" s="1964">
        <v>0</v>
      </c>
      <c r="H24" s="1964">
        <v>0</v>
      </c>
      <c r="I24" s="833" t="s">
        <v>416</v>
      </c>
      <c r="J24" s="1964">
        <v>0</v>
      </c>
      <c r="K24" s="1964">
        <v>0</v>
      </c>
      <c r="L24" s="1964">
        <v>0</v>
      </c>
      <c r="M24" s="1964">
        <v>0</v>
      </c>
      <c r="N24" s="1964">
        <v>0</v>
      </c>
      <c r="O24" s="1964">
        <v>0</v>
      </c>
      <c r="P24" s="1964">
        <v>0</v>
      </c>
      <c r="Q24" s="833" t="s">
        <v>416</v>
      </c>
      <c r="R24" s="1964">
        <v>0</v>
      </c>
      <c r="S24" s="1964">
        <v>0</v>
      </c>
      <c r="T24" s="1964">
        <v>0</v>
      </c>
      <c r="U24" s="1964">
        <v>0</v>
      </c>
      <c r="V24" s="1964">
        <v>0</v>
      </c>
      <c r="W24" s="1964">
        <v>0</v>
      </c>
      <c r="X24" s="1964">
        <v>25.3949</v>
      </c>
      <c r="Y24" s="833" t="s">
        <v>416</v>
      </c>
      <c r="Z24" s="1964">
        <v>24.533099999999997</v>
      </c>
      <c r="AA24" s="1964">
        <v>27.8752</v>
      </c>
      <c r="AB24" s="1964">
        <v>35.363699999999994</v>
      </c>
      <c r="AC24" s="1964">
        <v>58.139099999999999</v>
      </c>
      <c r="AD24" s="1964">
        <v>69.701965469339996</v>
      </c>
      <c r="AE24" s="1964">
        <v>107.29379792748</v>
      </c>
      <c r="AF24" s="1964">
        <v>450.10442223189006</v>
      </c>
      <c r="AG24" s="833" t="s">
        <v>895</v>
      </c>
      <c r="AH24" s="1964">
        <v>388.03330754162999</v>
      </c>
      <c r="AI24" s="1964">
        <v>226.97214974036999</v>
      </c>
      <c r="AJ24" s="1964">
        <v>198.79335049881001</v>
      </c>
      <c r="AK24" s="1965">
        <v>141.39385401154999</v>
      </c>
      <c r="AL24" s="1965">
        <v>14.15669780616</v>
      </c>
      <c r="AM24" s="845" t="s">
        <v>988</v>
      </c>
      <c r="AN24" s="1946">
        <v>470.11945716630999</v>
      </c>
      <c r="AO24" s="1946">
        <v>366.10058898779999</v>
      </c>
      <c r="AP24" s="1947">
        <v>373.05187468353</v>
      </c>
      <c r="AQ24" s="1948">
        <v>292.73401159922997</v>
      </c>
      <c r="AR24" s="1948">
        <v>252.00661165334</v>
      </c>
      <c r="AS24" s="845" t="s">
        <v>988</v>
      </c>
      <c r="AT24" s="1948">
        <v>209.43860340529002</v>
      </c>
      <c r="AU24" s="1949">
        <v>207.13749802239997</v>
      </c>
      <c r="AV24" s="1950">
        <v>166.32258165491001</v>
      </c>
      <c r="AW24" s="1948">
        <v>250.42844938740998</v>
      </c>
      <c r="AX24" s="1948">
        <v>169.94721071283001</v>
      </c>
      <c r="AY24" s="1949">
        <v>169.95215892329</v>
      </c>
    </row>
    <row r="25" spans="1:51" s="1843" customFormat="1" ht="15" customHeight="1">
      <c r="A25" s="833"/>
      <c r="B25" s="1945"/>
      <c r="C25" s="1945"/>
      <c r="D25" s="1945"/>
      <c r="E25" s="1945"/>
      <c r="F25" s="1945"/>
      <c r="G25" s="1945"/>
      <c r="H25" s="1945"/>
      <c r="I25" s="833"/>
      <c r="J25" s="1945"/>
      <c r="K25" s="1945"/>
      <c r="L25" s="1945"/>
      <c r="M25" s="1945"/>
      <c r="N25" s="1945"/>
      <c r="O25" s="1945"/>
      <c r="P25" s="1945"/>
      <c r="Q25" s="833"/>
      <c r="R25" s="1945"/>
      <c r="S25" s="1945"/>
      <c r="T25" s="1945"/>
      <c r="U25" s="1945"/>
      <c r="V25" s="1945"/>
      <c r="W25" s="1945"/>
      <c r="X25" s="1945"/>
      <c r="Y25" s="833"/>
      <c r="Z25" s="1945"/>
      <c r="AA25" s="1945"/>
      <c r="AB25" s="1945"/>
      <c r="AC25" s="1945"/>
      <c r="AD25" s="1945"/>
      <c r="AE25" s="1945"/>
      <c r="AF25" s="1945"/>
      <c r="AG25" s="833"/>
      <c r="AH25" s="1945"/>
      <c r="AI25" s="1945"/>
      <c r="AJ25" s="1945"/>
      <c r="AK25" s="1945"/>
      <c r="AL25" s="1945"/>
      <c r="AM25" s="846" t="s">
        <v>989</v>
      </c>
      <c r="AN25" s="1946">
        <v>23.952899565739997</v>
      </c>
      <c r="AO25" s="1946">
        <v>24.225648259590002</v>
      </c>
      <c r="AP25" s="1947">
        <v>37.156615344879988</v>
      </c>
      <c r="AQ25" s="1948">
        <v>27.917771901660004</v>
      </c>
      <c r="AR25" s="1948">
        <v>63.903289108260019</v>
      </c>
      <c r="AS25" s="846" t="s">
        <v>989</v>
      </c>
      <c r="AT25" s="1948">
        <v>62.855830524909997</v>
      </c>
      <c r="AU25" s="1949">
        <v>62.865883229650002</v>
      </c>
      <c r="AV25" s="1950">
        <v>81.279213521050011</v>
      </c>
      <c r="AW25" s="1948">
        <v>93.228960786999991</v>
      </c>
      <c r="AX25" s="1948">
        <v>103.54164758112999</v>
      </c>
      <c r="AY25" s="1949">
        <v>86.509356355969999</v>
      </c>
    </row>
    <row r="26" spans="1:51" s="1953" customFormat="1" ht="15" customHeight="1">
      <c r="A26" s="834" t="s">
        <v>417</v>
      </c>
      <c r="B26" s="1966">
        <v>0</v>
      </c>
      <c r="C26" s="1966">
        <v>0</v>
      </c>
      <c r="D26" s="1966">
        <v>0</v>
      </c>
      <c r="E26" s="1966">
        <v>0</v>
      </c>
      <c r="F26" s="1966">
        <v>0</v>
      </c>
      <c r="G26" s="1966">
        <v>0</v>
      </c>
      <c r="H26" s="1966">
        <v>0</v>
      </c>
      <c r="I26" s="834" t="s">
        <v>417</v>
      </c>
      <c r="J26" s="1966">
        <v>0</v>
      </c>
      <c r="K26" s="1966">
        <v>0</v>
      </c>
      <c r="L26" s="1966">
        <v>0</v>
      </c>
      <c r="M26" s="1966">
        <v>0</v>
      </c>
      <c r="N26" s="1966">
        <v>0.17180000000000001</v>
      </c>
      <c r="O26" s="1966">
        <v>0.18630000000000002</v>
      </c>
      <c r="P26" s="1966">
        <v>2.9239000000000002</v>
      </c>
      <c r="Q26" s="834" t="s">
        <v>417</v>
      </c>
      <c r="R26" s="1966">
        <v>4.6513999999999998</v>
      </c>
      <c r="S26" s="1966">
        <v>5.1328000000000005</v>
      </c>
      <c r="T26" s="1966">
        <v>10.510099999999998</v>
      </c>
      <c r="U26" s="1966">
        <v>6.3313000000000006</v>
      </c>
      <c r="V26" s="1966">
        <v>11.2745</v>
      </c>
      <c r="W26" s="1966">
        <v>12.423</v>
      </c>
      <c r="X26" s="1966">
        <v>0.2147</v>
      </c>
      <c r="Y26" s="834" t="s">
        <v>417</v>
      </c>
      <c r="Z26" s="1966">
        <v>0</v>
      </c>
      <c r="AA26" s="1966">
        <v>2.782</v>
      </c>
      <c r="AB26" s="1966">
        <v>3.032</v>
      </c>
      <c r="AC26" s="1966">
        <v>4.0161999999999995</v>
      </c>
      <c r="AD26" s="1966">
        <v>3.7483356600000004</v>
      </c>
      <c r="AE26" s="1966">
        <v>79.779334825299998</v>
      </c>
      <c r="AF26" s="1966">
        <v>76.066335893000002</v>
      </c>
      <c r="AG26" s="834" t="s">
        <v>417</v>
      </c>
      <c r="AH26" s="1966">
        <v>343.46889398300004</v>
      </c>
      <c r="AI26" s="1966">
        <v>391.80422671000002</v>
      </c>
      <c r="AJ26" s="1966">
        <v>146.36919788301</v>
      </c>
      <c r="AK26" s="1967">
        <v>160.54719181396001</v>
      </c>
      <c r="AL26" s="1967">
        <v>304.44796161404997</v>
      </c>
      <c r="AM26" s="847" t="s">
        <v>990</v>
      </c>
      <c r="AN26" s="1946">
        <v>0.18067568827000002</v>
      </c>
      <c r="AO26" s="1946">
        <v>0.15499678252999999</v>
      </c>
      <c r="AP26" s="1947">
        <v>0.19679542848999998</v>
      </c>
      <c r="AQ26" s="1948">
        <v>1.8778233289999998E-2</v>
      </c>
      <c r="AR26" s="1948">
        <v>0.16590667343000001</v>
      </c>
      <c r="AS26" s="847" t="s">
        <v>990</v>
      </c>
      <c r="AT26" s="1948">
        <v>0.17703855071000002</v>
      </c>
      <c r="AU26" s="1949">
        <v>4.4425455150000008E-2</v>
      </c>
      <c r="AV26" s="1950">
        <v>0.19926471508000004</v>
      </c>
      <c r="AW26" s="1948">
        <v>0.22242619279</v>
      </c>
      <c r="AX26" s="1948">
        <v>0.34155717923000001</v>
      </c>
      <c r="AY26" s="1949">
        <v>0.36019065363999997</v>
      </c>
    </row>
    <row r="27" spans="1:51" s="12" customFormat="1" ht="15" customHeight="1">
      <c r="A27" s="833" t="s">
        <v>418</v>
      </c>
      <c r="B27" s="1951">
        <v>0</v>
      </c>
      <c r="C27" s="1951">
        <v>0</v>
      </c>
      <c r="D27" s="1951">
        <v>0</v>
      </c>
      <c r="E27" s="1951">
        <v>0</v>
      </c>
      <c r="F27" s="1951">
        <v>0</v>
      </c>
      <c r="G27" s="1951">
        <v>0</v>
      </c>
      <c r="H27" s="1951">
        <v>0</v>
      </c>
      <c r="I27" s="833" t="s">
        <v>418</v>
      </c>
      <c r="J27" s="1951">
        <v>0</v>
      </c>
      <c r="K27" s="1951">
        <v>0</v>
      </c>
      <c r="L27" s="1951">
        <v>0</v>
      </c>
      <c r="M27" s="1951">
        <v>0</v>
      </c>
      <c r="N27" s="1951">
        <v>0.17180000000000001</v>
      </c>
      <c r="O27" s="1951">
        <v>0.18630000000000002</v>
      </c>
      <c r="P27" s="1951">
        <v>0.2853</v>
      </c>
      <c r="Q27" s="833" t="s">
        <v>418</v>
      </c>
      <c r="R27" s="1951">
        <v>0.77800000000000002</v>
      </c>
      <c r="S27" s="1951">
        <v>0.48630000000000001</v>
      </c>
      <c r="T27" s="1951">
        <v>0.82529999999999992</v>
      </c>
      <c r="U27" s="1951">
        <v>0.47570000000000001</v>
      </c>
      <c r="V27" s="1951">
        <v>0.37</v>
      </c>
      <c r="W27" s="1951">
        <v>0.28999999999999998</v>
      </c>
      <c r="X27" s="1951">
        <v>0.2147</v>
      </c>
      <c r="Y27" s="833" t="s">
        <v>418</v>
      </c>
      <c r="Z27" s="1951">
        <v>0</v>
      </c>
      <c r="AA27" s="1951">
        <v>2.782</v>
      </c>
      <c r="AB27" s="1951">
        <v>3.032</v>
      </c>
      <c r="AC27" s="1951">
        <v>4.0161999999999995</v>
      </c>
      <c r="AD27" s="1951">
        <v>3.7483356600000004</v>
      </c>
      <c r="AE27" s="1951">
        <v>79.779334825299998</v>
      </c>
      <c r="AF27" s="1951">
        <v>76.066335893000002</v>
      </c>
      <c r="AG27" s="833" t="s">
        <v>896</v>
      </c>
      <c r="AH27" s="1951">
        <v>343.46889398300004</v>
      </c>
      <c r="AI27" s="1951">
        <v>391.80422671000002</v>
      </c>
      <c r="AJ27" s="1951">
        <v>146.36919788301</v>
      </c>
      <c r="AK27" s="1952">
        <v>160.54719181396001</v>
      </c>
      <c r="AL27" s="1952">
        <v>304.44796161404997</v>
      </c>
      <c r="AM27" s="839"/>
      <c r="AN27" s="1955"/>
      <c r="AO27" s="1955"/>
      <c r="AP27" s="1956"/>
      <c r="AQ27" s="1957"/>
      <c r="AR27" s="1957"/>
      <c r="AS27" s="839"/>
      <c r="AT27" s="1957"/>
      <c r="AU27" s="1958"/>
      <c r="AV27" s="1959"/>
      <c r="AW27" s="1957"/>
      <c r="AX27" s="1957"/>
      <c r="AY27" s="1958"/>
    </row>
    <row r="28" spans="1:51" s="12" customFormat="1" ht="15" customHeight="1">
      <c r="A28" s="833" t="s">
        <v>416</v>
      </c>
      <c r="B28" s="1951">
        <v>0</v>
      </c>
      <c r="C28" s="1951">
        <v>0</v>
      </c>
      <c r="D28" s="1951">
        <v>0</v>
      </c>
      <c r="E28" s="1951">
        <v>0</v>
      </c>
      <c r="F28" s="1951">
        <v>0</v>
      </c>
      <c r="G28" s="1951">
        <v>0</v>
      </c>
      <c r="H28" s="1951">
        <v>0</v>
      </c>
      <c r="I28" s="833" t="s">
        <v>416</v>
      </c>
      <c r="J28" s="1951">
        <v>0</v>
      </c>
      <c r="K28" s="1951">
        <v>0</v>
      </c>
      <c r="L28" s="1951">
        <v>0</v>
      </c>
      <c r="M28" s="1951">
        <v>0</v>
      </c>
      <c r="N28" s="1951">
        <v>0</v>
      </c>
      <c r="O28" s="1951">
        <v>0</v>
      </c>
      <c r="P28" s="1951">
        <v>2.6385999999999998</v>
      </c>
      <c r="Q28" s="833" t="s">
        <v>416</v>
      </c>
      <c r="R28" s="1951">
        <v>3.8734000000000002</v>
      </c>
      <c r="S28" s="1951">
        <v>4.6464999999999996</v>
      </c>
      <c r="T28" s="1951">
        <v>9.6847999999999992</v>
      </c>
      <c r="U28" s="1951">
        <v>5.8556000000000008</v>
      </c>
      <c r="V28" s="1951">
        <v>10.904500000000001</v>
      </c>
      <c r="W28" s="1951">
        <v>12.1325</v>
      </c>
      <c r="X28" s="1951">
        <v>0</v>
      </c>
      <c r="Y28" s="833" t="s">
        <v>416</v>
      </c>
      <c r="Z28" s="1951">
        <v>0</v>
      </c>
      <c r="AA28" s="1951">
        <v>0</v>
      </c>
      <c r="AB28" s="1951">
        <v>0</v>
      </c>
      <c r="AC28" s="1951">
        <v>0</v>
      </c>
      <c r="AD28" s="1951">
        <v>0</v>
      </c>
      <c r="AE28" s="1951">
        <v>0</v>
      </c>
      <c r="AF28" s="1951">
        <v>0</v>
      </c>
      <c r="AG28" s="833"/>
      <c r="AH28" s="1951">
        <v>0</v>
      </c>
      <c r="AI28" s="1951">
        <v>0</v>
      </c>
      <c r="AJ28" s="1951">
        <v>0</v>
      </c>
      <c r="AK28" s="1952">
        <v>0</v>
      </c>
      <c r="AL28" s="1952">
        <v>0</v>
      </c>
      <c r="AM28" s="848" t="s">
        <v>414</v>
      </c>
      <c r="AN28" s="1939">
        <v>50.706286025759994</v>
      </c>
      <c r="AO28" s="1939">
        <v>16.235851435080001</v>
      </c>
      <c r="AP28" s="1940">
        <v>42.06667748425</v>
      </c>
      <c r="AQ28" s="1941">
        <v>59.375763101930019</v>
      </c>
      <c r="AR28" s="1941">
        <v>83.048580314640006</v>
      </c>
      <c r="AS28" s="848" t="s">
        <v>414</v>
      </c>
      <c r="AT28" s="1941">
        <v>29.189297122770004</v>
      </c>
      <c r="AU28" s="1942">
        <v>21.188951418790005</v>
      </c>
      <c r="AV28" s="1943">
        <v>26.629663902340006</v>
      </c>
      <c r="AW28" s="1941">
        <v>19.325974673129998</v>
      </c>
      <c r="AX28" s="1941">
        <v>41.241778589649989</v>
      </c>
      <c r="AY28" s="1942">
        <v>43.990527111660001</v>
      </c>
    </row>
    <row r="29" spans="1:51" s="1843" customFormat="1" ht="15" customHeight="1">
      <c r="A29" s="833"/>
      <c r="B29" s="1945"/>
      <c r="C29" s="1945"/>
      <c r="D29" s="1945"/>
      <c r="E29" s="1945"/>
      <c r="F29" s="1945"/>
      <c r="G29" s="1945"/>
      <c r="H29" s="1945"/>
      <c r="I29" s="833"/>
      <c r="J29" s="1945"/>
      <c r="K29" s="1945"/>
      <c r="L29" s="1945"/>
      <c r="M29" s="1945"/>
      <c r="N29" s="1945"/>
      <c r="O29" s="1945"/>
      <c r="P29" s="1945"/>
      <c r="Q29" s="833"/>
      <c r="R29" s="1945"/>
      <c r="S29" s="1945"/>
      <c r="T29" s="1945"/>
      <c r="U29" s="1945"/>
      <c r="V29" s="1945"/>
      <c r="W29" s="1945"/>
      <c r="X29" s="1945"/>
      <c r="Y29" s="833"/>
      <c r="Z29" s="1945"/>
      <c r="AA29" s="1945"/>
      <c r="AB29" s="1945"/>
      <c r="AC29" s="1945"/>
      <c r="AD29" s="1945"/>
      <c r="AE29" s="1945"/>
      <c r="AF29" s="1945"/>
      <c r="AG29" s="833"/>
      <c r="AH29" s="1945"/>
      <c r="AI29" s="1945"/>
      <c r="AJ29" s="1945"/>
      <c r="AK29" s="1945"/>
      <c r="AL29" s="1945"/>
      <c r="AM29" s="840" t="s">
        <v>894</v>
      </c>
      <c r="AN29" s="1946">
        <v>24.463884489799998</v>
      </c>
      <c r="AO29" s="1946">
        <v>-8.3999999999999999E-10</v>
      </c>
      <c r="AP29" s="1947">
        <v>0</v>
      </c>
      <c r="AQ29" s="1948">
        <v>0</v>
      </c>
      <c r="AR29" s="1948">
        <v>0</v>
      </c>
      <c r="AS29" s="840" t="s">
        <v>894</v>
      </c>
      <c r="AT29" s="1948">
        <v>0</v>
      </c>
      <c r="AU29" s="1949">
        <v>0</v>
      </c>
      <c r="AV29" s="1950">
        <v>0</v>
      </c>
      <c r="AW29" s="1948">
        <v>0</v>
      </c>
      <c r="AX29" s="1948">
        <v>0</v>
      </c>
      <c r="AY29" s="1949">
        <v>0</v>
      </c>
    </row>
    <row r="30" spans="1:51" s="1843" customFormat="1" ht="15" customHeight="1">
      <c r="A30" s="833"/>
      <c r="B30" s="1945"/>
      <c r="C30" s="1945"/>
      <c r="D30" s="1945"/>
      <c r="E30" s="1945"/>
      <c r="F30" s="1945"/>
      <c r="G30" s="1945"/>
      <c r="H30" s="1945"/>
      <c r="I30" s="833"/>
      <c r="J30" s="1945"/>
      <c r="K30" s="1945"/>
      <c r="L30" s="1945"/>
      <c r="M30" s="1945"/>
      <c r="N30" s="1945"/>
      <c r="O30" s="1945"/>
      <c r="P30" s="1945"/>
      <c r="Q30" s="833"/>
      <c r="R30" s="1945"/>
      <c r="S30" s="1945"/>
      <c r="T30" s="1945"/>
      <c r="U30" s="1945"/>
      <c r="V30" s="1945"/>
      <c r="W30" s="1945"/>
      <c r="X30" s="1945"/>
      <c r="Y30" s="833"/>
      <c r="Z30" s="1945"/>
      <c r="AA30" s="1945"/>
      <c r="AB30" s="1945"/>
      <c r="AC30" s="1945"/>
      <c r="AD30" s="1945"/>
      <c r="AE30" s="1945"/>
      <c r="AF30" s="1945"/>
      <c r="AG30" s="833"/>
      <c r="AH30" s="1945"/>
      <c r="AI30" s="1945"/>
      <c r="AJ30" s="1945"/>
      <c r="AK30" s="1945"/>
      <c r="AL30" s="1945"/>
      <c r="AM30" s="840" t="s">
        <v>1025</v>
      </c>
      <c r="AN30" s="1946">
        <v>26.242401535959999</v>
      </c>
      <c r="AO30" s="1946">
        <v>16.235851435920001</v>
      </c>
      <c r="AP30" s="1947">
        <v>42.06667748425</v>
      </c>
      <c r="AQ30" s="1948">
        <v>59.375763101930019</v>
      </c>
      <c r="AR30" s="1948">
        <v>83.048580314640006</v>
      </c>
      <c r="AS30" s="840" t="s">
        <v>1025</v>
      </c>
      <c r="AT30" s="1948">
        <v>29.189297122770004</v>
      </c>
      <c r="AU30" s="1949">
        <v>21.188951418790005</v>
      </c>
      <c r="AV30" s="1950">
        <v>26.629663902340006</v>
      </c>
      <c r="AW30" s="1948">
        <v>19.325974673129998</v>
      </c>
      <c r="AX30" s="1948">
        <v>41.241778589649989</v>
      </c>
      <c r="AY30" s="1949">
        <v>43.990527111660001</v>
      </c>
    </row>
    <row r="31" spans="1:51" s="1944" customFormat="1" ht="15" customHeight="1">
      <c r="A31" s="832" t="s">
        <v>419</v>
      </c>
      <c r="B31" s="1938">
        <v>0.11600000000000001</v>
      </c>
      <c r="C31" s="1938">
        <v>0.23110000000000003</v>
      </c>
      <c r="D31" s="1938">
        <v>0.26250000000000001</v>
      </c>
      <c r="E31" s="1938">
        <v>9.3100000000000002E-2</v>
      </c>
      <c r="F31" s="1938">
        <v>0.26139999999999997</v>
      </c>
      <c r="G31" s="1938">
        <v>0.81959999999999988</v>
      </c>
      <c r="H31" s="1938">
        <v>0.88230000000000008</v>
      </c>
      <c r="I31" s="832" t="s">
        <v>419</v>
      </c>
      <c r="J31" s="1938">
        <v>0.34470000000000001</v>
      </c>
      <c r="K31" s="1938">
        <v>0.85080000000000011</v>
      </c>
      <c r="L31" s="1938">
        <v>0.248</v>
      </c>
      <c r="M31" s="1938">
        <v>0.83169999999999999</v>
      </c>
      <c r="N31" s="1938">
        <v>1.2523</v>
      </c>
      <c r="O31" s="1938">
        <v>0.6362000000000001</v>
      </c>
      <c r="P31" s="1938">
        <v>0.61050000000000004</v>
      </c>
      <c r="Q31" s="832" t="s">
        <v>419</v>
      </c>
      <c r="R31" s="1938">
        <v>0.62360000000000004</v>
      </c>
      <c r="S31" s="1938">
        <v>0.34350000000000003</v>
      </c>
      <c r="T31" s="1938">
        <v>0.44800000000000001</v>
      </c>
      <c r="U31" s="1938">
        <v>2.0679000000000003</v>
      </c>
      <c r="V31" s="1938">
        <v>5.2208000000000006</v>
      </c>
      <c r="W31" s="1938">
        <v>14.866800000000001</v>
      </c>
      <c r="X31" s="1938">
        <v>17.185400000000001</v>
      </c>
      <c r="Y31" s="832" t="s">
        <v>419</v>
      </c>
      <c r="Z31" s="1938">
        <v>18.951400000000003</v>
      </c>
      <c r="AA31" s="1938">
        <v>21.0808</v>
      </c>
      <c r="AB31" s="1938">
        <v>18.8935</v>
      </c>
      <c r="AC31" s="1938">
        <v>23.27835</v>
      </c>
      <c r="AD31" s="1938">
        <v>653.79370709684019</v>
      </c>
      <c r="AE31" s="1938">
        <v>234.49966676459999</v>
      </c>
      <c r="AF31" s="1938">
        <v>227.22301468819001</v>
      </c>
      <c r="AG31" s="832" t="s">
        <v>419</v>
      </c>
      <c r="AH31" s="1938">
        <v>194.56111512346001</v>
      </c>
      <c r="AI31" s="1938">
        <v>162.02409973882996</v>
      </c>
      <c r="AJ31" s="1938">
        <v>387.63496631815997</v>
      </c>
      <c r="AK31" s="1938">
        <v>357.51659841796004</v>
      </c>
      <c r="AL31" s="1938">
        <v>491.54903782178002</v>
      </c>
      <c r="AM31" s="839"/>
      <c r="AN31" s="1955"/>
      <c r="AO31" s="1955"/>
      <c r="AP31" s="1956"/>
      <c r="AQ31" s="1957"/>
      <c r="AR31" s="1957"/>
      <c r="AS31" s="839"/>
      <c r="AT31" s="1957"/>
      <c r="AU31" s="1958"/>
      <c r="AV31" s="1959"/>
      <c r="AW31" s="1957"/>
      <c r="AX31" s="1957"/>
      <c r="AY31" s="1958"/>
    </row>
    <row r="32" spans="1:51" s="12" customFormat="1" ht="15" customHeight="1">
      <c r="A32" s="833" t="s">
        <v>420</v>
      </c>
      <c r="B32" s="1968">
        <v>6.6E-3</v>
      </c>
      <c r="C32" s="1968">
        <v>2.8E-3</v>
      </c>
      <c r="D32" s="1968">
        <v>4.0000000000000002E-4</v>
      </c>
      <c r="E32" s="1968">
        <v>9.9000000000000008E-3</v>
      </c>
      <c r="F32" s="1968">
        <v>0.10690000000000001</v>
      </c>
      <c r="G32" s="1968">
        <v>0.37469999999999998</v>
      </c>
      <c r="H32" s="1968">
        <v>0.2356</v>
      </c>
      <c r="I32" s="833" t="s">
        <v>420</v>
      </c>
      <c r="J32" s="1968">
        <v>0.24809999999999999</v>
      </c>
      <c r="K32" s="1968">
        <v>0.72560000000000002</v>
      </c>
      <c r="L32" s="1968">
        <v>9.4E-2</v>
      </c>
      <c r="M32" s="1968">
        <v>0.37530000000000002</v>
      </c>
      <c r="N32" s="1968">
        <v>0.37219999999999998</v>
      </c>
      <c r="O32" s="1968">
        <v>0.22550000000000001</v>
      </c>
      <c r="P32" s="1968">
        <v>0.32080000000000003</v>
      </c>
      <c r="Q32" s="833" t="s">
        <v>420</v>
      </c>
      <c r="R32" s="1968">
        <v>6.9000000000000008E-3</v>
      </c>
      <c r="S32" s="1968">
        <v>1.2500000000000001E-2</v>
      </c>
      <c r="T32" s="1968">
        <v>8.0000000000000002E-3</v>
      </c>
      <c r="U32" s="1968">
        <v>2.9999999999999997E-4</v>
      </c>
      <c r="V32" s="1968">
        <v>4.2736000000000001</v>
      </c>
      <c r="W32" s="1968">
        <v>0.40960000000000002</v>
      </c>
      <c r="X32" s="1968">
        <v>3.5714000000000001</v>
      </c>
      <c r="Y32" s="833" t="s">
        <v>420</v>
      </c>
      <c r="Z32" s="1968">
        <v>3.0998999999999999</v>
      </c>
      <c r="AA32" s="1968">
        <v>1.03E-2</v>
      </c>
      <c r="AB32" s="1968">
        <v>1.03E-2</v>
      </c>
      <c r="AC32" s="1968">
        <v>0.21340999999999999</v>
      </c>
      <c r="AD32" s="1968">
        <v>79.943963350000004</v>
      </c>
      <c r="AE32" s="1968">
        <v>9.7402271349999996</v>
      </c>
      <c r="AF32" s="1968">
        <v>6.0069338349999999</v>
      </c>
      <c r="AG32" s="833" t="s">
        <v>897</v>
      </c>
      <c r="AH32" s="1968">
        <v>12.878186391</v>
      </c>
      <c r="AI32" s="1968">
        <v>7.6716939999999997E-3</v>
      </c>
      <c r="AJ32" s="1968">
        <v>7.5546820000000001E-3</v>
      </c>
      <c r="AK32" s="1968">
        <v>1.0308308E-2</v>
      </c>
      <c r="AL32" s="1968">
        <v>9.6803881000000008E-2</v>
      </c>
      <c r="AM32" s="842" t="s">
        <v>417</v>
      </c>
      <c r="AN32" s="1969">
        <v>762.10689603055005</v>
      </c>
      <c r="AO32" s="1969">
        <v>677.79712254638002</v>
      </c>
      <c r="AP32" s="1970">
        <v>971.4074181026001</v>
      </c>
      <c r="AQ32" s="1971">
        <v>1040.23352031478</v>
      </c>
      <c r="AR32" s="1971">
        <v>1225.0313566393399</v>
      </c>
      <c r="AS32" s="842" t="s">
        <v>417</v>
      </c>
      <c r="AT32" s="1971">
        <v>1242.9371723214099</v>
      </c>
      <c r="AU32" s="1972">
        <v>1302.5893070823302</v>
      </c>
      <c r="AV32" s="1973">
        <v>1258.08304158632</v>
      </c>
      <c r="AW32" s="1971">
        <v>1315.8557071533401</v>
      </c>
      <c r="AX32" s="1971">
        <v>1249.7126135917199</v>
      </c>
      <c r="AY32" s="1972">
        <v>1251.4198684511803</v>
      </c>
    </row>
    <row r="33" spans="1:51" s="12" customFormat="1" ht="15" customHeight="1">
      <c r="A33" s="833" t="s">
        <v>421</v>
      </c>
      <c r="B33" s="1968">
        <v>0.10940000000000001</v>
      </c>
      <c r="C33" s="1968">
        <v>0.2283</v>
      </c>
      <c r="D33" s="1968">
        <v>0.2621</v>
      </c>
      <c r="E33" s="1968">
        <v>8.3199999999999996E-2</v>
      </c>
      <c r="F33" s="1968">
        <v>0.14269999999999999</v>
      </c>
      <c r="G33" s="1968">
        <v>0.40589999999999998</v>
      </c>
      <c r="H33" s="1968">
        <v>0.64670000000000005</v>
      </c>
      <c r="I33" s="833" t="s">
        <v>421</v>
      </c>
      <c r="J33" s="1968">
        <v>9.6599999999999991E-2</v>
      </c>
      <c r="K33" s="1968">
        <v>8.5000000000000006E-2</v>
      </c>
      <c r="L33" s="1968">
        <v>0.14399999999999999</v>
      </c>
      <c r="M33" s="1968">
        <v>0.4118</v>
      </c>
      <c r="N33" s="1968">
        <v>0.7964</v>
      </c>
      <c r="O33" s="1968">
        <v>0.18619999999999998</v>
      </c>
      <c r="P33" s="1968">
        <v>0.28970000000000001</v>
      </c>
      <c r="Q33" s="833" t="s">
        <v>421</v>
      </c>
      <c r="R33" s="1968">
        <v>0.61670000000000003</v>
      </c>
      <c r="S33" s="1968">
        <v>0.33100000000000002</v>
      </c>
      <c r="T33" s="1968">
        <v>0.44</v>
      </c>
      <c r="U33" s="1968">
        <v>2.0676000000000001</v>
      </c>
      <c r="V33" s="1968">
        <v>0.94720000000000004</v>
      </c>
      <c r="W33" s="1968">
        <v>14.4572</v>
      </c>
      <c r="X33" s="1968">
        <v>13.614000000000001</v>
      </c>
      <c r="Y33" s="833" t="s">
        <v>421</v>
      </c>
      <c r="Z33" s="1968">
        <v>15.8515</v>
      </c>
      <c r="AA33" s="1968">
        <v>21.070499999999999</v>
      </c>
      <c r="AB33" s="1968">
        <v>18.883200000000002</v>
      </c>
      <c r="AC33" s="1968">
        <v>23.06494</v>
      </c>
      <c r="AD33" s="1968">
        <v>540.37033695783998</v>
      </c>
      <c r="AE33" s="1968">
        <v>123.97120660988</v>
      </c>
      <c r="AF33" s="1968">
        <v>83.906421726559998</v>
      </c>
      <c r="AG33" s="833" t="s">
        <v>898</v>
      </c>
      <c r="AH33" s="1968">
        <v>22.557147692169998</v>
      </c>
      <c r="AI33" s="1968">
        <v>15.780446804490001</v>
      </c>
      <c r="AJ33" s="1968">
        <v>125.27361649904</v>
      </c>
      <c r="AK33" s="1968">
        <v>122.07585478339</v>
      </c>
      <c r="AL33" s="1968">
        <v>155.28231419634</v>
      </c>
      <c r="AM33" s="845" t="s">
        <v>896</v>
      </c>
      <c r="AN33" s="1946">
        <v>762.10689603055005</v>
      </c>
      <c r="AO33" s="1946">
        <v>677.79712254638002</v>
      </c>
      <c r="AP33" s="1947">
        <v>971.4074181026001</v>
      </c>
      <c r="AQ33" s="1948">
        <v>1040.23352031478</v>
      </c>
      <c r="AR33" s="1948">
        <v>1225.0313566393399</v>
      </c>
      <c r="AS33" s="845" t="s">
        <v>896</v>
      </c>
      <c r="AT33" s="1948">
        <v>1242.9371723214099</v>
      </c>
      <c r="AU33" s="1949">
        <v>1302.5893070823302</v>
      </c>
      <c r="AV33" s="1950">
        <v>1258.08304158632</v>
      </c>
      <c r="AW33" s="1948">
        <v>1315.8557071533401</v>
      </c>
      <c r="AX33" s="1948">
        <v>1249.7126135917199</v>
      </c>
      <c r="AY33" s="1949">
        <v>1251.4198684511803</v>
      </c>
    </row>
    <row r="34" spans="1:51" s="12" customFormat="1" ht="15" customHeight="1">
      <c r="A34" s="833" t="s">
        <v>422</v>
      </c>
      <c r="B34" s="1951">
        <v>0</v>
      </c>
      <c r="C34" s="1951">
        <v>0</v>
      </c>
      <c r="D34" s="1951">
        <v>0</v>
      </c>
      <c r="E34" s="1951">
        <v>0</v>
      </c>
      <c r="F34" s="1968">
        <v>1.6999999999999999E-3</v>
      </c>
      <c r="G34" s="1951">
        <v>0</v>
      </c>
      <c r="H34" s="1951">
        <v>0</v>
      </c>
      <c r="I34" s="833" t="s">
        <v>422</v>
      </c>
      <c r="J34" s="1951">
        <v>0</v>
      </c>
      <c r="K34" s="1951">
        <v>0.02</v>
      </c>
      <c r="L34" s="1968">
        <v>0.01</v>
      </c>
      <c r="M34" s="1951">
        <v>0</v>
      </c>
      <c r="N34" s="1951">
        <v>1.49E-2</v>
      </c>
      <c r="O34" s="1951">
        <v>0.18290000000000001</v>
      </c>
      <c r="P34" s="1951">
        <v>0</v>
      </c>
      <c r="Q34" s="833" t="s">
        <v>422</v>
      </c>
      <c r="R34" s="1968">
        <v>0</v>
      </c>
      <c r="S34" s="1951">
        <v>0</v>
      </c>
      <c r="T34" s="1951" t="s">
        <v>42</v>
      </c>
      <c r="U34" s="1951">
        <v>0</v>
      </c>
      <c r="V34" s="1951">
        <v>0</v>
      </c>
      <c r="W34" s="1968">
        <v>0</v>
      </c>
      <c r="X34" s="1951">
        <v>0</v>
      </c>
      <c r="Y34" s="833" t="s">
        <v>422</v>
      </c>
      <c r="Z34" s="1951">
        <v>0</v>
      </c>
      <c r="AA34" s="1951">
        <v>0</v>
      </c>
      <c r="AB34" s="1951">
        <v>0</v>
      </c>
      <c r="AC34" s="1968">
        <v>0</v>
      </c>
      <c r="AD34" s="1951">
        <v>0</v>
      </c>
      <c r="AE34" s="1951">
        <v>0</v>
      </c>
      <c r="AF34" s="1951">
        <v>0</v>
      </c>
      <c r="AG34" s="833" t="s">
        <v>899</v>
      </c>
      <c r="AH34" s="1951">
        <v>0</v>
      </c>
      <c r="AI34" s="1951">
        <v>0</v>
      </c>
      <c r="AJ34" s="1951">
        <v>0</v>
      </c>
      <c r="AK34" s="1952">
        <v>0</v>
      </c>
      <c r="AL34" s="1952">
        <v>0</v>
      </c>
      <c r="AM34" s="849"/>
      <c r="AN34" s="1946"/>
      <c r="AO34" s="1946"/>
      <c r="AP34" s="1947"/>
      <c r="AQ34" s="1948"/>
      <c r="AR34" s="1948"/>
      <c r="AS34" s="849"/>
      <c r="AT34" s="1948"/>
      <c r="AU34" s="1949"/>
      <c r="AV34" s="1950"/>
      <c r="AW34" s="1948"/>
      <c r="AX34" s="1948"/>
      <c r="AY34" s="1949"/>
    </row>
    <row r="35" spans="1:51" s="12" customFormat="1" ht="15" customHeight="1">
      <c r="A35" s="833" t="s">
        <v>423</v>
      </c>
      <c r="B35" s="1951">
        <v>0</v>
      </c>
      <c r="C35" s="1951">
        <v>0</v>
      </c>
      <c r="D35" s="1951">
        <v>0</v>
      </c>
      <c r="E35" s="1951">
        <v>0</v>
      </c>
      <c r="F35" s="1968">
        <v>1.01E-2</v>
      </c>
      <c r="G35" s="1951">
        <v>3.9E-2</v>
      </c>
      <c r="H35" s="1951">
        <v>0</v>
      </c>
      <c r="I35" s="833" t="s">
        <v>423</v>
      </c>
      <c r="J35" s="1951">
        <v>0</v>
      </c>
      <c r="K35" s="1951">
        <v>2.0199999999999999E-2</v>
      </c>
      <c r="L35" s="1968">
        <v>0</v>
      </c>
      <c r="M35" s="1951">
        <v>4.4600000000000001E-2</v>
      </c>
      <c r="N35" s="1951">
        <v>6.88E-2</v>
      </c>
      <c r="O35" s="1951">
        <v>4.1599999999999998E-2</v>
      </c>
      <c r="P35" s="1951">
        <v>0</v>
      </c>
      <c r="Q35" s="833" t="s">
        <v>423</v>
      </c>
      <c r="R35" s="1968">
        <v>0</v>
      </c>
      <c r="S35" s="1951">
        <v>0</v>
      </c>
      <c r="T35" s="1951" t="s">
        <v>42</v>
      </c>
      <c r="U35" s="1951">
        <v>0</v>
      </c>
      <c r="V35" s="1951">
        <v>0</v>
      </c>
      <c r="W35" s="1968">
        <v>0</v>
      </c>
      <c r="X35" s="1951">
        <v>0</v>
      </c>
      <c r="Y35" s="833" t="s">
        <v>423</v>
      </c>
      <c r="Z35" s="1951">
        <v>0</v>
      </c>
      <c r="AA35" s="1951">
        <v>0</v>
      </c>
      <c r="AB35" s="1951">
        <v>0</v>
      </c>
      <c r="AC35" s="1968">
        <v>0</v>
      </c>
      <c r="AD35" s="1951">
        <v>33.479406789000002</v>
      </c>
      <c r="AE35" s="1951">
        <v>100.78823301972001</v>
      </c>
      <c r="AF35" s="1951">
        <v>137.30965912662998</v>
      </c>
      <c r="AG35" s="833" t="s">
        <v>900</v>
      </c>
      <c r="AH35" s="1951">
        <v>159.12578104029001</v>
      </c>
      <c r="AI35" s="1951">
        <v>146.23598124033998</v>
      </c>
      <c r="AJ35" s="1951">
        <v>262.35379513712002</v>
      </c>
      <c r="AK35" s="1952">
        <v>235.43043532657001</v>
      </c>
      <c r="AL35" s="1952">
        <v>336.16991974443999</v>
      </c>
      <c r="AM35" s="850" t="s">
        <v>419</v>
      </c>
      <c r="AN35" s="1939">
        <v>1340.7565440820799</v>
      </c>
      <c r="AO35" s="1939">
        <v>1441.2488309714797</v>
      </c>
      <c r="AP35" s="1940">
        <v>1703.7072302815502</v>
      </c>
      <c r="AQ35" s="1941">
        <v>2012.5829593500102</v>
      </c>
      <c r="AR35" s="1941">
        <v>2311.4002523373397</v>
      </c>
      <c r="AS35" s="850" t="s">
        <v>419</v>
      </c>
      <c r="AT35" s="1941">
        <v>2334.8520620722397</v>
      </c>
      <c r="AU35" s="1942">
        <v>2190.1987673224403</v>
      </c>
      <c r="AV35" s="1943">
        <v>2477.6268548247704</v>
      </c>
      <c r="AW35" s="1941">
        <v>2395.02443545087</v>
      </c>
      <c r="AX35" s="1941">
        <v>2385.1763650407997</v>
      </c>
      <c r="AY35" s="1942">
        <v>2670.4283807673501</v>
      </c>
    </row>
    <row r="36" spans="1:51" s="1843" customFormat="1" ht="15" customHeight="1">
      <c r="A36" s="833"/>
      <c r="B36" s="1968"/>
      <c r="C36" s="1968"/>
      <c r="D36" s="1968"/>
      <c r="E36" s="1968"/>
      <c r="F36" s="1968"/>
      <c r="G36" s="1968"/>
      <c r="H36" s="1968"/>
      <c r="I36" s="833"/>
      <c r="J36" s="1968"/>
      <c r="K36" s="1968"/>
      <c r="L36" s="1968"/>
      <c r="M36" s="1968"/>
      <c r="N36" s="1968"/>
      <c r="O36" s="1968"/>
      <c r="P36" s="1968"/>
      <c r="Q36" s="833"/>
      <c r="R36" s="1968"/>
      <c r="S36" s="1968"/>
      <c r="T36" s="1968"/>
      <c r="U36" s="1968"/>
      <c r="V36" s="1968"/>
      <c r="W36" s="1968"/>
      <c r="X36" s="1968"/>
      <c r="Y36" s="833"/>
      <c r="Z36" s="1968"/>
      <c r="AA36" s="1968"/>
      <c r="AB36" s="1968"/>
      <c r="AC36" s="1968"/>
      <c r="AD36" s="1968"/>
      <c r="AE36" s="1968"/>
      <c r="AF36" s="1968"/>
      <c r="AG36" s="833"/>
      <c r="AH36" s="1968"/>
      <c r="AI36" s="1968"/>
      <c r="AJ36" s="1968"/>
      <c r="AK36" s="1968"/>
      <c r="AL36" s="1968"/>
      <c r="AM36" s="840" t="s">
        <v>1026</v>
      </c>
      <c r="AN36" s="1946">
        <v>42.524723023999996</v>
      </c>
      <c r="AO36" s="1946">
        <v>0.22472302400000002</v>
      </c>
      <c r="AP36" s="1947">
        <v>27.602499999999999</v>
      </c>
      <c r="AQ36" s="1948">
        <v>72.839744999999994</v>
      </c>
      <c r="AR36" s="1948">
        <v>64.844819999999999</v>
      </c>
      <c r="AS36" s="840" t="s">
        <v>1026</v>
      </c>
      <c r="AT36" s="1948">
        <v>43.141324999999995</v>
      </c>
      <c r="AU36" s="1949">
        <v>13.157999999999999</v>
      </c>
      <c r="AV36" s="1950">
        <v>1.9135571</v>
      </c>
      <c r="AW36" s="1948">
        <v>175.21428599999999</v>
      </c>
      <c r="AX36" s="1948">
        <v>192.61335</v>
      </c>
      <c r="AY36" s="1949">
        <v>178.44820000000001</v>
      </c>
    </row>
    <row r="37" spans="1:51" s="56" customFormat="1" ht="15" customHeight="1">
      <c r="A37" s="834" t="s">
        <v>424</v>
      </c>
      <c r="B37" s="1961">
        <v>0</v>
      </c>
      <c r="C37" s="1961">
        <v>0</v>
      </c>
      <c r="D37" s="1961">
        <v>0</v>
      </c>
      <c r="E37" s="1961">
        <v>0</v>
      </c>
      <c r="F37" s="1961">
        <v>0</v>
      </c>
      <c r="G37" s="1961">
        <v>0</v>
      </c>
      <c r="H37" s="1961">
        <v>0</v>
      </c>
      <c r="I37" s="834" t="s">
        <v>424</v>
      </c>
      <c r="J37" s="1961">
        <v>0</v>
      </c>
      <c r="K37" s="1961">
        <v>0</v>
      </c>
      <c r="L37" s="1961">
        <v>0</v>
      </c>
      <c r="M37" s="1961">
        <v>0</v>
      </c>
      <c r="N37" s="1961">
        <v>1.0258</v>
      </c>
      <c r="O37" s="1961">
        <v>1.9538</v>
      </c>
      <c r="P37" s="1961">
        <v>1.5599000000000001</v>
      </c>
      <c r="Q37" s="834" t="s">
        <v>424</v>
      </c>
      <c r="R37" s="1961">
        <v>3.4235000000000002</v>
      </c>
      <c r="S37" s="1961">
        <v>5.9723999999999995</v>
      </c>
      <c r="T37" s="1961">
        <v>10.181699999999999</v>
      </c>
      <c r="U37" s="1961">
        <v>12.661300000000001</v>
      </c>
      <c r="V37" s="1961">
        <v>40.421899999999994</v>
      </c>
      <c r="W37" s="1961">
        <v>73.827799999999996</v>
      </c>
      <c r="X37" s="1961">
        <v>28.342400000000001</v>
      </c>
      <c r="Y37" s="834" t="s">
        <v>424</v>
      </c>
      <c r="Z37" s="1961">
        <v>52.6357</v>
      </c>
      <c r="AA37" s="1961">
        <v>79.763800000000003</v>
      </c>
      <c r="AB37" s="1961">
        <v>117.23090000000001</v>
      </c>
      <c r="AC37" s="1961">
        <v>119.07</v>
      </c>
      <c r="AD37" s="1961">
        <v>134.11921695939998</v>
      </c>
      <c r="AE37" s="1961">
        <v>254.46930161540996</v>
      </c>
      <c r="AF37" s="1961">
        <v>292.72483785847999</v>
      </c>
      <c r="AG37" s="834" t="s">
        <v>424</v>
      </c>
      <c r="AH37" s="1961">
        <v>451.77197924047005</v>
      </c>
      <c r="AI37" s="1961">
        <v>825.62950264702999</v>
      </c>
      <c r="AJ37" s="1961">
        <v>678.70717969528994</v>
      </c>
      <c r="AK37" s="1962">
        <v>1112.9858516508702</v>
      </c>
      <c r="AL37" s="1962">
        <v>2931.5980750814306</v>
      </c>
      <c r="AM37" s="840" t="s">
        <v>898</v>
      </c>
      <c r="AN37" s="1946">
        <v>419.45136091645003</v>
      </c>
      <c r="AO37" s="1946">
        <v>424.97074291397001</v>
      </c>
      <c r="AP37" s="1947">
        <v>315.69608890834996</v>
      </c>
      <c r="AQ37" s="1948">
        <v>552.26627614035988</v>
      </c>
      <c r="AR37" s="1948">
        <v>705.78598884814005</v>
      </c>
      <c r="AS37" s="840" t="s">
        <v>898</v>
      </c>
      <c r="AT37" s="1948">
        <v>812.98261484832994</v>
      </c>
      <c r="AU37" s="1949">
        <v>681.62106063520002</v>
      </c>
      <c r="AV37" s="1950">
        <v>864.64576440342</v>
      </c>
      <c r="AW37" s="1948">
        <v>852.16781256905983</v>
      </c>
      <c r="AX37" s="1948">
        <v>741.11433575925003</v>
      </c>
      <c r="AY37" s="1949">
        <v>914.06234312396998</v>
      </c>
    </row>
    <row r="38" spans="1:51" s="12" customFormat="1" ht="15" customHeight="1">
      <c r="A38" s="833" t="s">
        <v>425</v>
      </c>
      <c r="B38" s="1951">
        <v>0</v>
      </c>
      <c r="C38" s="1951">
        <v>0</v>
      </c>
      <c r="D38" s="1951">
        <v>0</v>
      </c>
      <c r="E38" s="1951">
        <v>0</v>
      </c>
      <c r="F38" s="1951">
        <v>0</v>
      </c>
      <c r="G38" s="1951">
        <v>0</v>
      </c>
      <c r="H38" s="1951">
        <v>0</v>
      </c>
      <c r="I38" s="833" t="s">
        <v>425</v>
      </c>
      <c r="J38" s="1951">
        <v>0</v>
      </c>
      <c r="K38" s="1951">
        <v>0</v>
      </c>
      <c r="L38" s="1951">
        <v>0</v>
      </c>
      <c r="M38" s="1951">
        <v>0</v>
      </c>
      <c r="N38" s="1951">
        <v>0.4889</v>
      </c>
      <c r="O38" s="1951">
        <v>0.34229999999999999</v>
      </c>
      <c r="P38" s="1951">
        <v>0.32739999999999997</v>
      </c>
      <c r="Q38" s="833" t="s">
        <v>425</v>
      </c>
      <c r="R38" s="1951">
        <v>0.67579999999999996</v>
      </c>
      <c r="S38" s="1951">
        <v>2.044</v>
      </c>
      <c r="T38" s="1951">
        <v>3.8449</v>
      </c>
      <c r="U38" s="1951">
        <v>6.0283999999999995</v>
      </c>
      <c r="V38" s="1951">
        <v>2.3136000000000001</v>
      </c>
      <c r="W38" s="1951">
        <v>18.021000000000001</v>
      </c>
      <c r="X38" s="1951">
        <v>5.2291000000000007</v>
      </c>
      <c r="Y38" s="833" t="s">
        <v>425</v>
      </c>
      <c r="Z38" s="1951">
        <v>11.0489</v>
      </c>
      <c r="AA38" s="1951">
        <v>17.858900000000002</v>
      </c>
      <c r="AB38" s="1951">
        <v>36.9651</v>
      </c>
      <c r="AC38" s="1951">
        <v>23.991199999999999</v>
      </c>
      <c r="AD38" s="1951">
        <v>22.450737395779996</v>
      </c>
      <c r="AE38" s="1951">
        <v>39.973647946580002</v>
      </c>
      <c r="AF38" s="1951">
        <v>35.196379045310003</v>
      </c>
      <c r="AG38" s="833" t="s">
        <v>901</v>
      </c>
      <c r="AH38" s="1951">
        <v>65.369809752440005</v>
      </c>
      <c r="AI38" s="1951">
        <v>128.50882123024999</v>
      </c>
      <c r="AJ38" s="1951">
        <v>122.75839481268</v>
      </c>
      <c r="AK38" s="1952">
        <v>156.38590234105999</v>
      </c>
      <c r="AL38" s="1952">
        <v>1576.9942441687099</v>
      </c>
      <c r="AM38" s="851" t="s">
        <v>899</v>
      </c>
      <c r="AN38" s="1955">
        <v>0</v>
      </c>
      <c r="AO38" s="1955">
        <v>0</v>
      </c>
      <c r="AP38" s="1956">
        <v>0</v>
      </c>
      <c r="AQ38" s="1957">
        <v>0</v>
      </c>
      <c r="AR38" s="1957">
        <v>0</v>
      </c>
      <c r="AS38" s="851" t="s">
        <v>899</v>
      </c>
      <c r="AT38" s="1957">
        <v>0</v>
      </c>
      <c r="AU38" s="1958">
        <v>0</v>
      </c>
      <c r="AV38" s="1959">
        <v>0</v>
      </c>
      <c r="AW38" s="1957">
        <v>0</v>
      </c>
      <c r="AX38" s="1957">
        <v>0</v>
      </c>
      <c r="AY38" s="1958">
        <v>0</v>
      </c>
    </row>
    <row r="39" spans="1:51" s="12" customFormat="1" ht="15" customHeight="1">
      <c r="A39" s="833" t="s">
        <v>426</v>
      </c>
      <c r="B39" s="1951">
        <v>0</v>
      </c>
      <c r="C39" s="1951">
        <v>0</v>
      </c>
      <c r="D39" s="1951">
        <v>0</v>
      </c>
      <c r="E39" s="1951">
        <v>0</v>
      </c>
      <c r="F39" s="1951">
        <v>0</v>
      </c>
      <c r="G39" s="1951">
        <v>0</v>
      </c>
      <c r="H39" s="1951">
        <v>0</v>
      </c>
      <c r="I39" s="833" t="s">
        <v>426</v>
      </c>
      <c r="J39" s="1951">
        <v>0</v>
      </c>
      <c r="K39" s="1951">
        <v>0</v>
      </c>
      <c r="L39" s="1951">
        <v>0</v>
      </c>
      <c r="M39" s="1951">
        <v>0</v>
      </c>
      <c r="N39" s="1951">
        <v>0.37619999999999998</v>
      </c>
      <c r="O39" s="1951">
        <v>1.5879000000000001</v>
      </c>
      <c r="P39" s="1951">
        <v>0.92270000000000008</v>
      </c>
      <c r="Q39" s="833" t="s">
        <v>426</v>
      </c>
      <c r="R39" s="1951">
        <v>2.1960999999999999</v>
      </c>
      <c r="S39" s="1951">
        <v>3.3968000000000003</v>
      </c>
      <c r="T39" s="1951">
        <v>5.1719999999999997</v>
      </c>
      <c r="U39" s="1951">
        <v>6.2978000000000005</v>
      </c>
      <c r="V39" s="1951">
        <v>37.948099999999997</v>
      </c>
      <c r="W39" s="1951">
        <v>49.683900000000001</v>
      </c>
      <c r="X39" s="1951">
        <v>22.045900000000003</v>
      </c>
      <c r="Y39" s="833" t="s">
        <v>426</v>
      </c>
      <c r="Z39" s="1951">
        <v>40.8292</v>
      </c>
      <c r="AA39" s="1951">
        <v>61.069400000000002</v>
      </c>
      <c r="AB39" s="1951">
        <v>80.105500000000006</v>
      </c>
      <c r="AC39" s="1951">
        <v>95.000600000000006</v>
      </c>
      <c r="AD39" s="1951">
        <v>109.94113635662001</v>
      </c>
      <c r="AE39" s="1951">
        <v>209.76461666882997</v>
      </c>
      <c r="AF39" s="1951">
        <v>254.09376449501002</v>
      </c>
      <c r="AG39" s="833" t="s">
        <v>902</v>
      </c>
      <c r="AH39" s="1951">
        <v>381.38681834427001</v>
      </c>
      <c r="AI39" s="1951">
        <v>687.7787832813101</v>
      </c>
      <c r="AJ39" s="1951">
        <v>547.68256514415998</v>
      </c>
      <c r="AK39" s="1952">
        <v>952.24551974155008</v>
      </c>
      <c r="AL39" s="1952">
        <v>1349.3659845172699</v>
      </c>
      <c r="AM39" s="840" t="s">
        <v>900</v>
      </c>
      <c r="AN39" s="1946">
        <v>878.78046014162999</v>
      </c>
      <c r="AO39" s="1946">
        <v>1016.0533650335097</v>
      </c>
      <c r="AP39" s="1947">
        <v>1360.4086413732</v>
      </c>
      <c r="AQ39" s="1948">
        <v>1387.4769382096501</v>
      </c>
      <c r="AR39" s="1948">
        <v>1540.7694434892001</v>
      </c>
      <c r="AS39" s="840" t="s">
        <v>900</v>
      </c>
      <c r="AT39" s="1948">
        <v>1478.7281222239098</v>
      </c>
      <c r="AU39" s="1949">
        <v>1495.41970668724</v>
      </c>
      <c r="AV39" s="1950">
        <v>1611.0675333213499</v>
      </c>
      <c r="AW39" s="1948">
        <v>1367.64233688181</v>
      </c>
      <c r="AX39" s="1948">
        <v>1451.4486792815501</v>
      </c>
      <c r="AY39" s="1949">
        <v>1577.9178376433802</v>
      </c>
    </row>
    <row r="40" spans="1:51" s="12" customFormat="1" ht="15" customHeight="1">
      <c r="A40" s="833" t="s">
        <v>427</v>
      </c>
      <c r="B40" s="1951">
        <v>0</v>
      </c>
      <c r="C40" s="1951">
        <v>0</v>
      </c>
      <c r="D40" s="1951">
        <v>0</v>
      </c>
      <c r="E40" s="1951">
        <v>0</v>
      </c>
      <c r="F40" s="1951">
        <v>0</v>
      </c>
      <c r="G40" s="1951">
        <v>0</v>
      </c>
      <c r="H40" s="1951">
        <v>0</v>
      </c>
      <c r="I40" s="833" t="s">
        <v>427</v>
      </c>
      <c r="J40" s="1951">
        <v>0</v>
      </c>
      <c r="K40" s="1951">
        <v>0</v>
      </c>
      <c r="L40" s="1951">
        <v>0</v>
      </c>
      <c r="M40" s="1951">
        <v>0</v>
      </c>
      <c r="N40" s="1951">
        <v>0.16069999999999998</v>
      </c>
      <c r="O40" s="1951">
        <v>2.3600000000000003E-2</v>
      </c>
      <c r="P40" s="1951">
        <v>0.30980000000000002</v>
      </c>
      <c r="Q40" s="833" t="s">
        <v>427</v>
      </c>
      <c r="R40" s="1951">
        <v>0.55159999999999998</v>
      </c>
      <c r="S40" s="1951">
        <v>0.53160000000000007</v>
      </c>
      <c r="T40" s="1951">
        <v>1.1648000000000001</v>
      </c>
      <c r="U40" s="1951">
        <v>0.33510000000000001</v>
      </c>
      <c r="V40" s="1951">
        <v>0.16019999999999998</v>
      </c>
      <c r="W40" s="1951">
        <v>6.1228999999999996</v>
      </c>
      <c r="X40" s="1951">
        <v>1.0674000000000001</v>
      </c>
      <c r="Y40" s="833" t="s">
        <v>427</v>
      </c>
      <c r="Z40" s="1951">
        <v>0.75760000000000005</v>
      </c>
      <c r="AA40" s="1951">
        <v>0.83550000000000002</v>
      </c>
      <c r="AB40" s="1951">
        <v>0.1603</v>
      </c>
      <c r="AC40" s="1951">
        <v>7.8200000000000006E-2</v>
      </c>
      <c r="AD40" s="1951">
        <v>1.7273432069999999</v>
      </c>
      <c r="AE40" s="1951">
        <v>4.7310370000000006</v>
      </c>
      <c r="AF40" s="1951">
        <v>3.43469431816</v>
      </c>
      <c r="AG40" s="833" t="s">
        <v>903</v>
      </c>
      <c r="AH40" s="1951">
        <v>5.0153511437600002</v>
      </c>
      <c r="AI40" s="1951">
        <v>9.3418981354699984</v>
      </c>
      <c r="AJ40" s="1951">
        <v>8.2662197384499994</v>
      </c>
      <c r="AK40" s="1952">
        <v>4.3544295682600005</v>
      </c>
      <c r="AL40" s="1952">
        <v>5.2378463954499992</v>
      </c>
      <c r="AM40" s="840"/>
      <c r="AN40" s="1946"/>
      <c r="AO40" s="1946"/>
      <c r="AP40" s="1947"/>
      <c r="AQ40" s="1948"/>
      <c r="AR40" s="1948"/>
      <c r="AS40" s="840"/>
      <c r="AT40" s="1948"/>
      <c r="AU40" s="1949"/>
      <c r="AV40" s="1950"/>
      <c r="AW40" s="1948"/>
      <c r="AX40" s="1948"/>
      <c r="AY40" s="1949"/>
    </row>
    <row r="41" spans="1:51" s="1843" customFormat="1" ht="15" customHeight="1">
      <c r="A41" s="833"/>
      <c r="B41" s="1968"/>
      <c r="C41" s="1968"/>
      <c r="D41" s="1968"/>
      <c r="E41" s="1968"/>
      <c r="F41" s="1968"/>
      <c r="G41" s="1968"/>
      <c r="H41" s="1968"/>
      <c r="I41" s="833"/>
      <c r="J41" s="1968"/>
      <c r="K41" s="1968"/>
      <c r="L41" s="1968"/>
      <c r="M41" s="1968"/>
      <c r="N41" s="1968"/>
      <c r="O41" s="1968"/>
      <c r="P41" s="1968"/>
      <c r="Q41" s="833"/>
      <c r="R41" s="1968"/>
      <c r="S41" s="1968"/>
      <c r="T41" s="1968"/>
      <c r="U41" s="1968"/>
      <c r="V41" s="1968"/>
      <c r="W41" s="1968"/>
      <c r="X41" s="1968"/>
      <c r="Y41" s="833"/>
      <c r="Z41" s="1968"/>
      <c r="AA41" s="1968"/>
      <c r="AB41" s="1968"/>
      <c r="AC41" s="1968"/>
      <c r="AD41" s="1968"/>
      <c r="AE41" s="1968"/>
      <c r="AF41" s="1968"/>
      <c r="AG41" s="833"/>
      <c r="AH41" s="1968"/>
      <c r="AI41" s="1968"/>
      <c r="AJ41" s="1968"/>
      <c r="AK41" s="1968"/>
      <c r="AL41" s="1968"/>
      <c r="AM41" s="844" t="s">
        <v>1027</v>
      </c>
      <c r="AN41" s="1939">
        <v>764.57853102516015</v>
      </c>
      <c r="AO41" s="1939">
        <v>53.806956740389992</v>
      </c>
      <c r="AP41" s="1940">
        <v>67.831419109929996</v>
      </c>
      <c r="AQ41" s="1941">
        <v>173.90375858859002</v>
      </c>
      <c r="AR41" s="1941">
        <v>75.674964002590002</v>
      </c>
      <c r="AS41" s="844" t="s">
        <v>1027</v>
      </c>
      <c r="AT41" s="1941">
        <v>71.176770155680003</v>
      </c>
      <c r="AU41" s="1942">
        <v>60.34333215209999</v>
      </c>
      <c r="AV41" s="1943">
        <v>95.577204127870004</v>
      </c>
      <c r="AW41" s="1941">
        <v>126.27453829490001</v>
      </c>
      <c r="AX41" s="1941">
        <v>82.509115727480022</v>
      </c>
      <c r="AY41" s="1942">
        <v>86.408649266630007</v>
      </c>
    </row>
    <row r="42" spans="1:51" s="1953" customFormat="1" ht="15" customHeight="1">
      <c r="A42" s="834" t="s">
        <v>428</v>
      </c>
      <c r="B42" s="1966">
        <v>0</v>
      </c>
      <c r="C42" s="1966">
        <v>0</v>
      </c>
      <c r="D42" s="1966">
        <v>0</v>
      </c>
      <c r="E42" s="1966">
        <v>6.6599999999999993E-2</v>
      </c>
      <c r="F42" s="1966">
        <v>0</v>
      </c>
      <c r="G42" s="1966">
        <v>0</v>
      </c>
      <c r="H42" s="1966">
        <v>6.4999999999999997E-3</v>
      </c>
      <c r="I42" s="834" t="s">
        <v>428</v>
      </c>
      <c r="J42" s="1966">
        <v>8.2500000000000004E-2</v>
      </c>
      <c r="K42" s="1966">
        <v>0.1439</v>
      </c>
      <c r="L42" s="1966">
        <v>9.5000000000000001E-2</v>
      </c>
      <c r="M42" s="1966">
        <v>7.8599999999999989E-2</v>
      </c>
      <c r="N42" s="1966">
        <v>0.1019</v>
      </c>
      <c r="O42" s="1966">
        <v>4.7899999999999998E-2</v>
      </c>
      <c r="P42" s="1966">
        <v>9.6534999999999993</v>
      </c>
      <c r="Q42" s="834" t="s">
        <v>428</v>
      </c>
      <c r="R42" s="1966">
        <v>13.059700000000001</v>
      </c>
      <c r="S42" s="1966">
        <v>15.1546</v>
      </c>
      <c r="T42" s="1966">
        <v>15.185600000000001</v>
      </c>
      <c r="U42" s="1966">
        <v>8.5793999999999997</v>
      </c>
      <c r="V42" s="1966">
        <v>5.9249999999999998</v>
      </c>
      <c r="W42" s="1966">
        <v>4.8673000000000002</v>
      </c>
      <c r="X42" s="1966">
        <v>40.700999999999809</v>
      </c>
      <c r="Y42" s="834" t="s">
        <v>428</v>
      </c>
      <c r="Z42" s="1966">
        <v>22.158699999999996</v>
      </c>
      <c r="AA42" s="1966">
        <v>44.302600000000005</v>
      </c>
      <c r="AB42" s="1966">
        <v>62.079500000000003</v>
      </c>
      <c r="AC42" s="1966">
        <v>42.6875</v>
      </c>
      <c r="AD42" s="1966">
        <v>62.991360977099994</v>
      </c>
      <c r="AE42" s="1966">
        <v>49.741632030449999</v>
      </c>
      <c r="AF42" s="1966">
        <v>132.19529081606998</v>
      </c>
      <c r="AG42" s="834" t="s">
        <v>428</v>
      </c>
      <c r="AH42" s="1966">
        <v>409.15905115968002</v>
      </c>
      <c r="AI42" s="1966">
        <v>418.71399817974998</v>
      </c>
      <c r="AJ42" s="1966">
        <v>294.98405800604007</v>
      </c>
      <c r="AK42" s="1967">
        <v>228.03625019701997</v>
      </c>
      <c r="AL42" s="1967">
        <v>229.75837204096004</v>
      </c>
      <c r="AM42" s="840" t="s">
        <v>901</v>
      </c>
      <c r="AN42" s="1946">
        <v>28.111390360549997</v>
      </c>
      <c r="AO42" s="1946">
        <v>9.4899108286600011</v>
      </c>
      <c r="AP42" s="1947">
        <v>4.5556577053999998</v>
      </c>
      <c r="AQ42" s="1948">
        <v>5.2270879175300005</v>
      </c>
      <c r="AR42" s="1948">
        <v>4.0157287538900004</v>
      </c>
      <c r="AS42" s="840" t="s">
        <v>901</v>
      </c>
      <c r="AT42" s="1948">
        <v>4.5859614447400006</v>
      </c>
      <c r="AU42" s="1949">
        <v>3.70826167817</v>
      </c>
      <c r="AV42" s="1950">
        <v>4.6066747462200013</v>
      </c>
      <c r="AW42" s="1948">
        <v>5.9997437808900003</v>
      </c>
      <c r="AX42" s="1948">
        <v>3.73545809696</v>
      </c>
      <c r="AY42" s="1949">
        <v>4.2622431461300003</v>
      </c>
    </row>
    <row r="43" spans="1:51" s="12" customFormat="1" ht="15" customHeight="1">
      <c r="A43" s="833" t="s">
        <v>429</v>
      </c>
      <c r="B43" s="1951">
        <v>0</v>
      </c>
      <c r="C43" s="1951">
        <v>0</v>
      </c>
      <c r="D43" s="1951">
        <v>0</v>
      </c>
      <c r="E43" s="1951">
        <v>6.6599999999999993E-2</v>
      </c>
      <c r="F43" s="1951">
        <v>0</v>
      </c>
      <c r="G43" s="1951">
        <v>0</v>
      </c>
      <c r="H43" s="1951">
        <v>6.4999999999999997E-3</v>
      </c>
      <c r="I43" s="833" t="s">
        <v>429</v>
      </c>
      <c r="J43" s="1951">
        <v>8.2500000000000004E-2</v>
      </c>
      <c r="K43" s="1951">
        <v>0.1439</v>
      </c>
      <c r="L43" s="1951">
        <v>9.5000000000000001E-2</v>
      </c>
      <c r="M43" s="1951">
        <v>7.8599999999999989E-2</v>
      </c>
      <c r="N43" s="1951">
        <v>0</v>
      </c>
      <c r="O43" s="1951">
        <v>0</v>
      </c>
      <c r="P43" s="1951">
        <v>5.0999999999999995E-3</v>
      </c>
      <c r="Q43" s="833" t="s">
        <v>429</v>
      </c>
      <c r="R43" s="1951">
        <v>2.2000000000000001E-3</v>
      </c>
      <c r="S43" s="1951">
        <v>0</v>
      </c>
      <c r="T43" s="1951">
        <v>2.2909999999999999</v>
      </c>
      <c r="U43" s="1951">
        <v>2.2504</v>
      </c>
      <c r="V43" s="1951">
        <v>2.6201999999999996</v>
      </c>
      <c r="W43" s="1951">
        <v>2.0828000000000002</v>
      </c>
      <c r="X43" s="1951">
        <v>14.546700000000001</v>
      </c>
      <c r="Y43" s="833" t="s">
        <v>429</v>
      </c>
      <c r="Z43" s="1951">
        <v>9.9374000000000002</v>
      </c>
      <c r="AA43" s="1951">
        <v>9.0772000000000013</v>
      </c>
      <c r="AB43" s="1951">
        <v>49.526600000000002</v>
      </c>
      <c r="AC43" s="1951">
        <v>31.425799999999999</v>
      </c>
      <c r="AD43" s="1951">
        <v>10.070359985569999</v>
      </c>
      <c r="AE43" s="1951">
        <v>29.885319243810002</v>
      </c>
      <c r="AF43" s="1951">
        <v>36.694953332669996</v>
      </c>
      <c r="AG43" s="833" t="s">
        <v>904</v>
      </c>
      <c r="AH43" s="1951">
        <v>405.62000000007004</v>
      </c>
      <c r="AI43" s="1951">
        <v>413.47801824721</v>
      </c>
      <c r="AJ43" s="1951">
        <v>229.48717914860001</v>
      </c>
      <c r="AK43" s="1952">
        <v>219.09061774786997</v>
      </c>
      <c r="AL43" s="1952">
        <v>225.99716459042003</v>
      </c>
      <c r="AM43" s="851" t="s">
        <v>902</v>
      </c>
      <c r="AN43" s="1955">
        <v>736.46714066461004</v>
      </c>
      <c r="AO43" s="1955">
        <v>44.239864118909992</v>
      </c>
      <c r="AP43" s="1956">
        <v>63.199149647789994</v>
      </c>
      <c r="AQ43" s="1957">
        <v>168.43760705792002</v>
      </c>
      <c r="AR43" s="1957">
        <v>71.559989324399993</v>
      </c>
      <c r="AS43" s="851" t="s">
        <v>902</v>
      </c>
      <c r="AT43" s="1957">
        <v>66.513609416210002</v>
      </c>
      <c r="AU43" s="1958">
        <v>56.548712953849993</v>
      </c>
      <c r="AV43" s="1959">
        <v>90.881642941790005</v>
      </c>
      <c r="AW43" s="1957">
        <v>120.20084764463</v>
      </c>
      <c r="AX43" s="1957">
        <v>78.658144851450004</v>
      </c>
      <c r="AY43" s="1958">
        <v>82.042104850300007</v>
      </c>
    </row>
    <row r="44" spans="1:51" s="12" customFormat="1" ht="15" customHeight="1">
      <c r="A44" s="833" t="s">
        <v>430</v>
      </c>
      <c r="B44" s="1951">
        <v>0</v>
      </c>
      <c r="C44" s="1951">
        <v>0</v>
      </c>
      <c r="D44" s="1951">
        <v>0</v>
      </c>
      <c r="E44" s="1951">
        <v>0</v>
      </c>
      <c r="F44" s="1951">
        <v>0</v>
      </c>
      <c r="G44" s="1951">
        <v>0</v>
      </c>
      <c r="H44" s="1951">
        <v>0</v>
      </c>
      <c r="I44" s="833" t="s">
        <v>430</v>
      </c>
      <c r="J44" s="1951">
        <v>0</v>
      </c>
      <c r="K44" s="1951">
        <v>0</v>
      </c>
      <c r="L44" s="1951">
        <v>0</v>
      </c>
      <c r="M44" s="1951">
        <v>0</v>
      </c>
      <c r="N44" s="1951">
        <v>0.1019</v>
      </c>
      <c r="O44" s="1951">
        <v>4.7899999999999998E-2</v>
      </c>
      <c r="P44" s="1951">
        <v>9.6483999999999988</v>
      </c>
      <c r="Q44" s="833" t="s">
        <v>430</v>
      </c>
      <c r="R44" s="1951">
        <v>13.057499999999999</v>
      </c>
      <c r="S44" s="1951">
        <v>15.1546</v>
      </c>
      <c r="T44" s="1951">
        <v>12.894600000000001</v>
      </c>
      <c r="U44" s="1951">
        <v>6.3289999999999997</v>
      </c>
      <c r="V44" s="1951">
        <v>3.3048000000000002</v>
      </c>
      <c r="W44" s="1951">
        <v>2.7845</v>
      </c>
      <c r="X44" s="1951">
        <v>26.154299999999814</v>
      </c>
      <c r="Y44" s="833" t="s">
        <v>430</v>
      </c>
      <c r="Z44" s="1951">
        <v>12.221299999999999</v>
      </c>
      <c r="AA44" s="1951">
        <v>35.2254</v>
      </c>
      <c r="AB44" s="1951">
        <v>12.552899999999999</v>
      </c>
      <c r="AC44" s="1951">
        <v>11.261700000000001</v>
      </c>
      <c r="AD44" s="1951">
        <v>52.921000991529993</v>
      </c>
      <c r="AE44" s="1951">
        <v>19.85631278664</v>
      </c>
      <c r="AF44" s="1951">
        <v>95.500337483400003</v>
      </c>
      <c r="AG44" s="833" t="s">
        <v>905</v>
      </c>
      <c r="AH44" s="1951">
        <v>3.5390511596100001</v>
      </c>
      <c r="AI44" s="1951">
        <v>5.2359799325400003</v>
      </c>
      <c r="AJ44" s="1951">
        <v>65.496878857440009</v>
      </c>
      <c r="AK44" s="1952">
        <v>8.9456324491500006</v>
      </c>
      <c r="AL44" s="1952">
        <v>3.7612074505400011</v>
      </c>
      <c r="AM44" s="847" t="s">
        <v>903</v>
      </c>
      <c r="AN44" s="1946">
        <v>0</v>
      </c>
      <c r="AO44" s="1946">
        <v>7.7181792819999998E-2</v>
      </c>
      <c r="AP44" s="1947">
        <v>7.6611756739999995E-2</v>
      </c>
      <c r="AQ44" s="1948">
        <v>0.23906361313999996</v>
      </c>
      <c r="AR44" s="1948">
        <v>9.9245924299999996E-2</v>
      </c>
      <c r="AS44" s="847" t="s">
        <v>903</v>
      </c>
      <c r="AT44" s="1948">
        <v>7.7199294730000007E-2</v>
      </c>
      <c r="AU44" s="1949">
        <v>8.635752008E-2</v>
      </c>
      <c r="AV44" s="1950">
        <v>8.8886439859999999E-2</v>
      </c>
      <c r="AW44" s="1948">
        <v>7.3946869380000002E-2</v>
      </c>
      <c r="AX44" s="1948">
        <v>0.11551277906999999</v>
      </c>
      <c r="AY44" s="1949">
        <v>0.1043012702</v>
      </c>
    </row>
    <row r="45" spans="1:51" s="1843" customFormat="1" ht="15" customHeight="1">
      <c r="A45" s="833"/>
      <c r="B45" s="1968"/>
      <c r="C45" s="1968"/>
      <c r="D45" s="1968"/>
      <c r="E45" s="1968"/>
      <c r="F45" s="1968"/>
      <c r="G45" s="1968"/>
      <c r="H45" s="1968"/>
      <c r="I45" s="833"/>
      <c r="J45" s="1968"/>
      <c r="K45" s="1968"/>
      <c r="L45" s="1968"/>
      <c r="M45" s="1968"/>
      <c r="N45" s="1968"/>
      <c r="O45" s="1968"/>
      <c r="P45" s="1968"/>
      <c r="Q45" s="833"/>
      <c r="R45" s="1968"/>
      <c r="S45" s="1968"/>
      <c r="T45" s="1968"/>
      <c r="U45" s="1968"/>
      <c r="V45" s="1968"/>
      <c r="W45" s="1968"/>
      <c r="X45" s="1968"/>
      <c r="Y45" s="833"/>
      <c r="Z45" s="1968"/>
      <c r="AA45" s="1968"/>
      <c r="AB45" s="1968"/>
      <c r="AC45" s="1968"/>
      <c r="AD45" s="1968"/>
      <c r="AE45" s="1968"/>
      <c r="AF45" s="1968"/>
      <c r="AG45" s="833"/>
      <c r="AH45" s="1968"/>
      <c r="AI45" s="1968"/>
      <c r="AJ45" s="1968"/>
      <c r="AK45" s="1968"/>
      <c r="AL45" s="1968"/>
      <c r="AM45" s="840"/>
      <c r="AN45" s="1946"/>
      <c r="AO45" s="1946"/>
      <c r="AP45" s="1947"/>
      <c r="AQ45" s="1948"/>
      <c r="AR45" s="1948"/>
      <c r="AS45" s="840"/>
      <c r="AT45" s="1948"/>
      <c r="AU45" s="1949"/>
      <c r="AV45" s="1950"/>
      <c r="AW45" s="1948"/>
      <c r="AX45" s="1948"/>
      <c r="AY45" s="1949"/>
    </row>
    <row r="46" spans="1:51" s="1953" customFormat="1" ht="15" customHeight="1">
      <c r="A46" s="834" t="s">
        <v>431</v>
      </c>
      <c r="B46" s="1974">
        <v>0.49739999999999995</v>
      </c>
      <c r="C46" s="1974">
        <v>0.66770000000000007</v>
      </c>
      <c r="D46" s="1974">
        <v>0.84510000000000007</v>
      </c>
      <c r="E46" s="1974">
        <v>0.9667</v>
      </c>
      <c r="F46" s="1974">
        <v>1.1287</v>
      </c>
      <c r="G46" s="1974">
        <v>1.2987</v>
      </c>
      <c r="H46" s="1974">
        <v>1.5450999999999999</v>
      </c>
      <c r="I46" s="834" t="s">
        <v>431</v>
      </c>
      <c r="J46" s="1974">
        <v>1.9324000000000001</v>
      </c>
      <c r="K46" s="1974">
        <v>2.6923000000000004</v>
      </c>
      <c r="L46" s="1974">
        <v>3.7126999999999999</v>
      </c>
      <c r="M46" s="1974">
        <v>4.3008000000000006</v>
      </c>
      <c r="N46" s="1974">
        <v>26.49</v>
      </c>
      <c r="O46" s="1974">
        <v>29.588999999999999</v>
      </c>
      <c r="P46" s="1974">
        <v>32.1449</v>
      </c>
      <c r="Q46" s="834" t="s">
        <v>431</v>
      </c>
      <c r="R46" s="1974">
        <v>43.181800000000003</v>
      </c>
      <c r="S46" s="1974">
        <v>55.636499999999991</v>
      </c>
      <c r="T46" s="1974">
        <v>73.880600000000001</v>
      </c>
      <c r="U46" s="1974">
        <v>101.36259999999999</v>
      </c>
      <c r="V46" s="1974">
        <v>141.96970000000002</v>
      </c>
      <c r="W46" s="1974">
        <v>196.66290000000001</v>
      </c>
      <c r="X46" s="1974">
        <v>364.25880000000006</v>
      </c>
      <c r="Y46" s="834" t="s">
        <v>431</v>
      </c>
      <c r="Z46" s="1974">
        <v>500.75120000000004</v>
      </c>
      <c r="AA46" s="1974">
        <v>537.20779999999991</v>
      </c>
      <c r="AB46" s="1974">
        <v>686.07659999999998</v>
      </c>
      <c r="AC46" s="1974">
        <v>950.55161999999996</v>
      </c>
      <c r="AD46" s="1974">
        <v>1388.8560140614102</v>
      </c>
      <c r="AE46" s="1974">
        <v>2225.3941781833896</v>
      </c>
      <c r="AF46" s="1974">
        <v>3364.6934453836093</v>
      </c>
      <c r="AG46" s="834" t="s">
        <v>431</v>
      </c>
      <c r="AH46" s="1974">
        <v>4930.6130418441489</v>
      </c>
      <c r="AI46" s="1974">
        <v>2217.80444624045</v>
      </c>
      <c r="AJ46" s="1974">
        <v>3682.1214422897301</v>
      </c>
      <c r="AK46" s="1974">
        <v>3637.7150353821198</v>
      </c>
      <c r="AL46" s="1974">
        <v>3869.6859674692109</v>
      </c>
      <c r="AM46" s="844" t="s">
        <v>428</v>
      </c>
      <c r="AN46" s="1939">
        <v>257.01773333019003</v>
      </c>
      <c r="AO46" s="1939">
        <v>732.24451562705008</v>
      </c>
      <c r="AP46" s="1940">
        <v>992.26790349277007</v>
      </c>
      <c r="AQ46" s="1941">
        <v>999.75207934284026</v>
      </c>
      <c r="AR46" s="1941">
        <v>1025.9498550942599</v>
      </c>
      <c r="AS46" s="844" t="s">
        <v>428</v>
      </c>
      <c r="AT46" s="1941">
        <v>927.08114817863998</v>
      </c>
      <c r="AU46" s="1942">
        <v>1003.8852049063802</v>
      </c>
      <c r="AV46" s="1943">
        <v>1271.5079827641898</v>
      </c>
      <c r="AW46" s="1941">
        <v>1250.9376977644997</v>
      </c>
      <c r="AX46" s="1941">
        <v>1210.4483848806301</v>
      </c>
      <c r="AY46" s="1942">
        <v>1098.5164673705699</v>
      </c>
    </row>
    <row r="47" spans="1:51" s="12" customFormat="1" ht="15" customHeight="1">
      <c r="A47" s="833" t="s">
        <v>432</v>
      </c>
      <c r="B47" s="1951">
        <v>0.49739999999999995</v>
      </c>
      <c r="C47" s="1951">
        <v>0.66770000000000007</v>
      </c>
      <c r="D47" s="1951">
        <v>0.84510000000000007</v>
      </c>
      <c r="E47" s="1951">
        <v>0.9667</v>
      </c>
      <c r="F47" s="1951">
        <v>1.1287</v>
      </c>
      <c r="G47" s="1951">
        <v>1.2987</v>
      </c>
      <c r="H47" s="1951">
        <v>1.5450999999999999</v>
      </c>
      <c r="I47" s="833" t="s">
        <v>432</v>
      </c>
      <c r="J47" s="1951">
        <v>1.9324000000000001</v>
      </c>
      <c r="K47" s="1951">
        <v>2.6923000000000004</v>
      </c>
      <c r="L47" s="1951">
        <v>3.7126999999999999</v>
      </c>
      <c r="M47" s="1951">
        <v>4.3008000000000006</v>
      </c>
      <c r="N47" s="1951">
        <v>3.7693000000000003</v>
      </c>
      <c r="O47" s="1951">
        <v>4.4201999999999995</v>
      </c>
      <c r="P47" s="1951">
        <v>5.4477000000000002</v>
      </c>
      <c r="Q47" s="833" t="s">
        <v>432</v>
      </c>
      <c r="R47" s="1951">
        <v>6.5306000000000006</v>
      </c>
      <c r="S47" s="1951">
        <v>8.7304999999999993</v>
      </c>
      <c r="T47" s="1951">
        <v>17.666499999999999</v>
      </c>
      <c r="U47" s="1951">
        <v>25.634799999999998</v>
      </c>
      <c r="V47" s="1951">
        <v>31.453299999999999</v>
      </c>
      <c r="W47" s="1951">
        <v>44.2057</v>
      </c>
      <c r="X47" s="1951">
        <v>75.170600000000007</v>
      </c>
      <c r="Y47" s="833" t="s">
        <v>432</v>
      </c>
      <c r="Z47" s="1951">
        <v>101.2765</v>
      </c>
      <c r="AA47" s="1951">
        <v>122.7359</v>
      </c>
      <c r="AB47" s="1951">
        <v>142.3245</v>
      </c>
      <c r="AC47" s="1951">
        <v>172.32151999999999</v>
      </c>
      <c r="AD47" s="1951">
        <v>170.49485485426999</v>
      </c>
      <c r="AE47" s="1951">
        <v>152.95413805051999</v>
      </c>
      <c r="AF47" s="1951">
        <v>210.93632767049999</v>
      </c>
      <c r="AG47" s="833" t="s">
        <v>906</v>
      </c>
      <c r="AH47" s="1951">
        <v>219.50996054759</v>
      </c>
      <c r="AI47" s="1951">
        <v>249.71457754133999</v>
      </c>
      <c r="AJ47" s="1951">
        <v>220.20824210056</v>
      </c>
      <c r="AK47" s="1952">
        <v>188.38766614492999</v>
      </c>
      <c r="AL47" s="1952">
        <v>209.62110401398999</v>
      </c>
      <c r="AM47" s="851" t="s">
        <v>904</v>
      </c>
      <c r="AN47" s="1955">
        <v>126.14257679854001</v>
      </c>
      <c r="AO47" s="1955">
        <v>698.23253204858008</v>
      </c>
      <c r="AP47" s="1956">
        <v>989.09741932528004</v>
      </c>
      <c r="AQ47" s="1957">
        <v>993.14331213428011</v>
      </c>
      <c r="AR47" s="1957">
        <v>1018.8910076758599</v>
      </c>
      <c r="AS47" s="851" t="s">
        <v>904</v>
      </c>
      <c r="AT47" s="1957">
        <v>920.86254804149996</v>
      </c>
      <c r="AU47" s="1958">
        <v>997.10708540195003</v>
      </c>
      <c r="AV47" s="1959">
        <v>1267.11568168443</v>
      </c>
      <c r="AW47" s="1957">
        <v>1241.8242310728399</v>
      </c>
      <c r="AX47" s="1957">
        <v>1190.5208989953401</v>
      </c>
      <c r="AY47" s="1958">
        <v>1094.8200110615999</v>
      </c>
    </row>
    <row r="48" spans="1:51" s="12" customFormat="1" ht="15" customHeight="1">
      <c r="A48" s="833" t="s">
        <v>433</v>
      </c>
      <c r="B48" s="1951">
        <v>0</v>
      </c>
      <c r="C48" s="1951">
        <v>0</v>
      </c>
      <c r="D48" s="1951">
        <v>0</v>
      </c>
      <c r="E48" s="1951">
        <v>0</v>
      </c>
      <c r="F48" s="1951">
        <v>0</v>
      </c>
      <c r="G48" s="1951">
        <v>0</v>
      </c>
      <c r="H48" s="1951">
        <v>0</v>
      </c>
      <c r="I48" s="833" t="s">
        <v>433</v>
      </c>
      <c r="J48" s="1951">
        <v>0</v>
      </c>
      <c r="K48" s="1951">
        <v>0</v>
      </c>
      <c r="L48" s="1951">
        <v>0</v>
      </c>
      <c r="M48" s="1951">
        <v>0</v>
      </c>
      <c r="N48" s="1951">
        <v>4.2161999999999997</v>
      </c>
      <c r="O48" s="1951">
        <v>1.0305</v>
      </c>
      <c r="P48" s="1951">
        <v>0.9365</v>
      </c>
      <c r="Q48" s="833" t="s">
        <v>433</v>
      </c>
      <c r="R48" s="1951">
        <v>4.4684999999999997</v>
      </c>
      <c r="S48" s="1951">
        <v>4.6078000000000001</v>
      </c>
      <c r="T48" s="1951">
        <v>5.7083999999999993</v>
      </c>
      <c r="U48" s="1951">
        <v>25.623900000000003</v>
      </c>
      <c r="V48" s="1951">
        <v>39.388500000000001</v>
      </c>
      <c r="W48" s="1951">
        <v>58.706800000000001</v>
      </c>
      <c r="X48" s="1951">
        <v>97.245000000000005</v>
      </c>
      <c r="Y48" s="833" t="s">
        <v>433</v>
      </c>
      <c r="Z48" s="1951">
        <v>132.51320000000001</v>
      </c>
      <c r="AA48" s="1951">
        <v>168.5162</v>
      </c>
      <c r="AB48" s="1951">
        <v>206.06310000000002</v>
      </c>
      <c r="AC48" s="1951">
        <v>419.41720000000004</v>
      </c>
      <c r="AD48" s="1951">
        <v>872.51334681549997</v>
      </c>
      <c r="AE48" s="1951">
        <v>1560.0323812665497</v>
      </c>
      <c r="AF48" s="1951">
        <v>2577.60111658197</v>
      </c>
      <c r="AG48" s="833" t="s">
        <v>907</v>
      </c>
      <c r="AH48" s="1951">
        <v>1982.3260132705002</v>
      </c>
      <c r="AI48" s="1951">
        <v>179.89441514914</v>
      </c>
      <c r="AJ48" s="1951">
        <v>2266.75853621533</v>
      </c>
      <c r="AK48" s="1952">
        <v>2216.78646796054</v>
      </c>
      <c r="AL48" s="1952">
        <v>2395.2555741714805</v>
      </c>
      <c r="AM48" s="846" t="s">
        <v>905</v>
      </c>
      <c r="AN48" s="1946">
        <v>130.87515653164999</v>
      </c>
      <c r="AO48" s="1946">
        <v>34.011983578469994</v>
      </c>
      <c r="AP48" s="1947">
        <v>3.1704841674900002</v>
      </c>
      <c r="AQ48" s="1948">
        <v>6.6087672085600007</v>
      </c>
      <c r="AR48" s="1948">
        <v>7.058847418400001</v>
      </c>
      <c r="AS48" s="846" t="s">
        <v>905</v>
      </c>
      <c r="AT48" s="1948">
        <v>6.218600137140001</v>
      </c>
      <c r="AU48" s="1949">
        <v>6.7781195044300002</v>
      </c>
      <c r="AV48" s="1950">
        <v>4.3923010797600002</v>
      </c>
      <c r="AW48" s="1948">
        <v>9.1134666916599993</v>
      </c>
      <c r="AX48" s="1948">
        <v>19.92748588529</v>
      </c>
      <c r="AY48" s="1949">
        <v>3.6964563089700002</v>
      </c>
    </row>
    <row r="49" spans="1:51" s="12" customFormat="1" ht="15" customHeight="1">
      <c r="A49" s="833" t="s">
        <v>434</v>
      </c>
      <c r="B49" s="1951">
        <v>0</v>
      </c>
      <c r="C49" s="1951">
        <v>0</v>
      </c>
      <c r="D49" s="1951">
        <v>0</v>
      </c>
      <c r="E49" s="1951">
        <v>0</v>
      </c>
      <c r="F49" s="1951">
        <v>0</v>
      </c>
      <c r="G49" s="1951">
        <v>0</v>
      </c>
      <c r="H49" s="1951">
        <v>0</v>
      </c>
      <c r="I49" s="833" t="s">
        <v>434</v>
      </c>
      <c r="J49" s="1951">
        <v>0</v>
      </c>
      <c r="K49" s="1951">
        <v>0</v>
      </c>
      <c r="L49" s="1951">
        <v>0</v>
      </c>
      <c r="M49" s="1951">
        <v>0</v>
      </c>
      <c r="N49" s="1951">
        <v>18.4696</v>
      </c>
      <c r="O49" s="1951">
        <v>21.658999999999999</v>
      </c>
      <c r="P49" s="1951">
        <v>24.0595</v>
      </c>
      <c r="Q49" s="833" t="s">
        <v>434</v>
      </c>
      <c r="R49" s="1951">
        <v>30.173400000000001</v>
      </c>
      <c r="S49" s="1951">
        <v>40.287599999999998</v>
      </c>
      <c r="T49" s="1951">
        <v>49.911799999999999</v>
      </c>
      <c r="U49" s="1951">
        <v>49.463699999999996</v>
      </c>
      <c r="V49" s="1951">
        <v>70.5916</v>
      </c>
      <c r="W49" s="1951">
        <v>93.404600000000002</v>
      </c>
      <c r="X49" s="1951">
        <v>138.1987</v>
      </c>
      <c r="Y49" s="833" t="s">
        <v>434</v>
      </c>
      <c r="Z49" s="1951">
        <v>205.8305</v>
      </c>
      <c r="AA49" s="1951">
        <v>245.70779999999999</v>
      </c>
      <c r="AB49" s="1951">
        <v>337.68900000000002</v>
      </c>
      <c r="AC49" s="1951">
        <v>358.81290000000001</v>
      </c>
      <c r="AD49" s="1951">
        <v>184.95580782953002</v>
      </c>
      <c r="AE49" s="1951">
        <v>231.45881689204998</v>
      </c>
      <c r="AF49" s="1951">
        <v>303.23721947882001</v>
      </c>
      <c r="AG49" s="833" t="s">
        <v>908</v>
      </c>
      <c r="AH49" s="1951">
        <v>751.2737361899699</v>
      </c>
      <c r="AI49" s="1951">
        <v>857.26515999497997</v>
      </c>
      <c r="AJ49" s="1951">
        <v>927.41077067115009</v>
      </c>
      <c r="AK49" s="1952">
        <v>997.76199363985006</v>
      </c>
      <c r="AL49" s="1952">
        <v>989.79837223356003</v>
      </c>
      <c r="AM49" s="840"/>
      <c r="AN49" s="1946"/>
      <c r="AO49" s="1946"/>
      <c r="AP49" s="1947"/>
      <c r="AQ49" s="1948"/>
      <c r="AR49" s="1948"/>
      <c r="AS49" s="840"/>
      <c r="AT49" s="1948"/>
      <c r="AU49" s="1949"/>
      <c r="AV49" s="1950"/>
      <c r="AW49" s="1948"/>
      <c r="AX49" s="1948"/>
      <c r="AY49" s="1949"/>
    </row>
    <row r="50" spans="1:51" s="12" customFormat="1" ht="15" customHeight="1">
      <c r="A50" s="833" t="s">
        <v>435</v>
      </c>
      <c r="B50" s="1951">
        <v>0</v>
      </c>
      <c r="C50" s="1951">
        <v>0</v>
      </c>
      <c r="D50" s="1951">
        <v>0</v>
      </c>
      <c r="E50" s="1951">
        <v>0</v>
      </c>
      <c r="F50" s="1951">
        <v>0</v>
      </c>
      <c r="G50" s="1951">
        <v>0</v>
      </c>
      <c r="H50" s="1951">
        <v>0</v>
      </c>
      <c r="I50" s="833" t="s">
        <v>435</v>
      </c>
      <c r="J50" s="1951">
        <v>0</v>
      </c>
      <c r="K50" s="1951">
        <v>0</v>
      </c>
      <c r="L50" s="1951">
        <v>0</v>
      </c>
      <c r="M50" s="1951">
        <v>0</v>
      </c>
      <c r="N50" s="1951">
        <v>3.49E-2</v>
      </c>
      <c r="O50" s="1951">
        <v>2.4793000000000003</v>
      </c>
      <c r="P50" s="1951">
        <v>1.7012</v>
      </c>
      <c r="Q50" s="833" t="s">
        <v>435</v>
      </c>
      <c r="R50" s="1951">
        <v>2.0093000000000001</v>
      </c>
      <c r="S50" s="1951">
        <v>2.0105999999999997</v>
      </c>
      <c r="T50" s="1951">
        <v>0.59389999999999998</v>
      </c>
      <c r="U50" s="1951">
        <v>0.64019999999999999</v>
      </c>
      <c r="V50" s="1951">
        <v>0.5363</v>
      </c>
      <c r="W50" s="1951">
        <v>0.3458</v>
      </c>
      <c r="X50" s="1951">
        <v>1.8800000000000001E-2</v>
      </c>
      <c r="Y50" s="833" t="s">
        <v>435</v>
      </c>
      <c r="Z50" s="1951">
        <v>0</v>
      </c>
      <c r="AA50" s="1951">
        <v>0.24790000000000001</v>
      </c>
      <c r="AB50" s="1951">
        <v>0</v>
      </c>
      <c r="AC50" s="1951">
        <v>0</v>
      </c>
      <c r="AD50" s="1951">
        <v>0</v>
      </c>
      <c r="AE50" s="1951">
        <v>0</v>
      </c>
      <c r="AF50" s="1951">
        <v>0</v>
      </c>
      <c r="AG50" s="833" t="s">
        <v>909</v>
      </c>
      <c r="AH50" s="1951">
        <v>0</v>
      </c>
      <c r="AI50" s="1951">
        <v>0.79391943799999998</v>
      </c>
      <c r="AJ50" s="1951">
        <v>0</v>
      </c>
      <c r="AK50" s="1952">
        <v>0</v>
      </c>
      <c r="AL50" s="1952">
        <v>0</v>
      </c>
      <c r="AM50" s="844" t="s">
        <v>431</v>
      </c>
      <c r="AN50" s="1939">
        <v>4483.7862062784297</v>
      </c>
      <c r="AO50" s="1939">
        <v>5006.3492365974098</v>
      </c>
      <c r="AP50" s="1940">
        <v>5595.2432492517501</v>
      </c>
      <c r="AQ50" s="1941">
        <v>6121.1954609723716</v>
      </c>
      <c r="AR50" s="1941">
        <v>5901.6154234617197</v>
      </c>
      <c r="AS50" s="844" t="s">
        <v>431</v>
      </c>
      <c r="AT50" s="1941">
        <v>6003.3934395391907</v>
      </c>
      <c r="AU50" s="1942">
        <v>5863.2133019367002</v>
      </c>
      <c r="AV50" s="1943">
        <v>6121.1418945895593</v>
      </c>
      <c r="AW50" s="1941">
        <v>5818.9743316527092</v>
      </c>
      <c r="AX50" s="1941">
        <v>6540.9427783284109</v>
      </c>
      <c r="AY50" s="1942">
        <v>5641.1069473245007</v>
      </c>
    </row>
    <row r="51" spans="1:51" s="12" customFormat="1" ht="15" customHeight="1">
      <c r="A51" s="833" t="s">
        <v>436</v>
      </c>
      <c r="B51" s="1951">
        <v>0</v>
      </c>
      <c r="C51" s="1951">
        <v>0</v>
      </c>
      <c r="D51" s="1951">
        <v>0</v>
      </c>
      <c r="E51" s="1951">
        <v>0</v>
      </c>
      <c r="F51" s="1951">
        <v>0</v>
      </c>
      <c r="G51" s="1951">
        <v>0</v>
      </c>
      <c r="H51" s="1951">
        <v>0</v>
      </c>
      <c r="I51" s="833" t="s">
        <v>436</v>
      </c>
      <c r="J51" s="1951">
        <v>0</v>
      </c>
      <c r="K51" s="1951">
        <v>0</v>
      </c>
      <c r="L51" s="1951">
        <v>0</v>
      </c>
      <c r="M51" s="1951">
        <v>0</v>
      </c>
      <c r="N51" s="1951">
        <v>0</v>
      </c>
      <c r="O51" s="1951">
        <v>0</v>
      </c>
      <c r="P51" s="1951">
        <v>0</v>
      </c>
      <c r="Q51" s="833" t="s">
        <v>436</v>
      </c>
      <c r="R51" s="1951">
        <v>0</v>
      </c>
      <c r="S51" s="1951">
        <v>0</v>
      </c>
      <c r="T51" s="1951">
        <v>0</v>
      </c>
      <c r="U51" s="1951">
        <v>0</v>
      </c>
      <c r="V51" s="1951">
        <v>0</v>
      </c>
      <c r="W51" s="1951">
        <v>0</v>
      </c>
      <c r="X51" s="1951">
        <v>53.625699999999995</v>
      </c>
      <c r="Y51" s="833" t="s">
        <v>436</v>
      </c>
      <c r="Z51" s="1951">
        <v>61.131</v>
      </c>
      <c r="AA51" s="1951">
        <v>0</v>
      </c>
      <c r="AB51" s="1951">
        <v>0</v>
      </c>
      <c r="AC51" s="1951">
        <v>0</v>
      </c>
      <c r="AD51" s="1951">
        <v>160.89200456211</v>
      </c>
      <c r="AE51" s="1951">
        <v>280.94884197427001</v>
      </c>
      <c r="AF51" s="1951">
        <v>272.91878165231998</v>
      </c>
      <c r="AG51" s="833" t="s">
        <v>910</v>
      </c>
      <c r="AH51" s="1951">
        <v>1977.5033318360902</v>
      </c>
      <c r="AI51" s="1951">
        <v>930.13637411699005</v>
      </c>
      <c r="AJ51" s="1951">
        <v>267.74389330269003</v>
      </c>
      <c r="AK51" s="1952">
        <v>234.7789076368</v>
      </c>
      <c r="AL51" s="1952">
        <v>275.01091705018001</v>
      </c>
      <c r="AM51" s="840" t="s">
        <v>906</v>
      </c>
      <c r="AN51" s="1946">
        <v>283.38751880794996</v>
      </c>
      <c r="AO51" s="1946">
        <v>236.42384303761</v>
      </c>
      <c r="AP51" s="1947">
        <v>257.11919752020998</v>
      </c>
      <c r="AQ51" s="1948">
        <v>263.25924999720996</v>
      </c>
      <c r="AR51" s="1948">
        <v>263.25924999720996</v>
      </c>
      <c r="AS51" s="840" t="s">
        <v>906</v>
      </c>
      <c r="AT51" s="1948">
        <v>260.15963673320999</v>
      </c>
      <c r="AU51" s="1949">
        <v>275.11457908570998</v>
      </c>
      <c r="AV51" s="1950">
        <v>275.64045470970996</v>
      </c>
      <c r="AW51" s="1948">
        <v>274.48593090071</v>
      </c>
      <c r="AX51" s="1948">
        <v>267.54578019570999</v>
      </c>
      <c r="AY51" s="1949">
        <v>293.92848861821</v>
      </c>
    </row>
    <row r="52" spans="1:51" s="1975" customFormat="1" ht="15" customHeight="1">
      <c r="A52" s="833"/>
      <c r="B52" s="1968"/>
      <c r="C52" s="1968"/>
      <c r="D52" s="1968"/>
      <c r="E52" s="1968"/>
      <c r="F52" s="1968"/>
      <c r="G52" s="1968"/>
      <c r="H52" s="1968"/>
      <c r="I52" s="833"/>
      <c r="J52" s="1968"/>
      <c r="K52" s="1968"/>
      <c r="L52" s="1968"/>
      <c r="M52" s="1968"/>
      <c r="N52" s="1968"/>
      <c r="O52" s="1968"/>
      <c r="P52" s="1968"/>
      <c r="Q52" s="833"/>
      <c r="R52" s="1968"/>
      <c r="S52" s="1968"/>
      <c r="T52" s="1968"/>
      <c r="U52" s="1968"/>
      <c r="V52" s="1968"/>
      <c r="W52" s="1968"/>
      <c r="X52" s="1968"/>
      <c r="Y52" s="833"/>
      <c r="Z52" s="1968"/>
      <c r="AA52" s="1968"/>
      <c r="AB52" s="1968"/>
      <c r="AC52" s="1968"/>
      <c r="AD52" s="1968"/>
      <c r="AE52" s="1968"/>
      <c r="AF52" s="1968"/>
      <c r="AG52" s="833"/>
      <c r="AH52" s="1968"/>
      <c r="AI52" s="1968"/>
      <c r="AJ52" s="1968"/>
      <c r="AK52" s="1968"/>
      <c r="AL52" s="1968"/>
      <c r="AM52" s="840" t="s">
        <v>907</v>
      </c>
      <c r="AN52" s="1946">
        <v>2744.9882127734295</v>
      </c>
      <c r="AO52" s="1946">
        <v>3190.8588656036609</v>
      </c>
      <c r="AP52" s="1947">
        <v>3404.9999701405518</v>
      </c>
      <c r="AQ52" s="1948">
        <v>3768.5494713412709</v>
      </c>
      <c r="AR52" s="1948">
        <v>2973.0733256729895</v>
      </c>
      <c r="AS52" s="840" t="s">
        <v>907</v>
      </c>
      <c r="AT52" s="1948">
        <v>2991.2164348596502</v>
      </c>
      <c r="AU52" s="1949">
        <v>3082.8834987783198</v>
      </c>
      <c r="AV52" s="1950">
        <v>3030.0872966406896</v>
      </c>
      <c r="AW52" s="1948">
        <v>2588.2590119234801</v>
      </c>
      <c r="AX52" s="1948">
        <v>3264.2663877227001</v>
      </c>
      <c r="AY52" s="1949">
        <v>2757.0835134862705</v>
      </c>
    </row>
    <row r="53" spans="1:51" s="12" customFormat="1" ht="15" customHeight="1">
      <c r="A53" s="832" t="s">
        <v>437</v>
      </c>
      <c r="B53" s="1974">
        <v>8.1528000000000009</v>
      </c>
      <c r="C53" s="1974">
        <v>9.6279000000000003</v>
      </c>
      <c r="D53" s="1974">
        <v>11.547799999999999</v>
      </c>
      <c r="E53" s="1974">
        <v>13.157999999999999</v>
      </c>
      <c r="F53" s="1974">
        <v>12.9903</v>
      </c>
      <c r="G53" s="1974">
        <v>19.373200000000001</v>
      </c>
      <c r="H53" s="1974">
        <v>24.206</v>
      </c>
      <c r="I53" s="832" t="s">
        <v>437</v>
      </c>
      <c r="J53" s="1974">
        <v>26.5304</v>
      </c>
      <c r="K53" s="1974">
        <v>33.8279</v>
      </c>
      <c r="L53" s="1974">
        <v>39.912299999999995</v>
      </c>
      <c r="M53" s="1974">
        <v>59.756500000000003</v>
      </c>
      <c r="N53" s="1974">
        <v>54.892299999999999</v>
      </c>
      <c r="O53" s="1974">
        <v>82.963700000000017</v>
      </c>
      <c r="P53" s="1974">
        <v>105.551</v>
      </c>
      <c r="Q53" s="832" t="s">
        <v>437</v>
      </c>
      <c r="R53" s="1974">
        <v>141.22460000000001</v>
      </c>
      <c r="S53" s="1974">
        <v>161.69239999999999</v>
      </c>
      <c r="T53" s="1974">
        <v>204.32</v>
      </c>
      <c r="U53" s="1974">
        <v>249.30159999999998</v>
      </c>
      <c r="V53" s="1974">
        <v>388.79450000000003</v>
      </c>
      <c r="W53" s="1974">
        <v>563.51440000000002</v>
      </c>
      <c r="X53" s="1974">
        <v>823.13260000000002</v>
      </c>
      <c r="Y53" s="832" t="s">
        <v>437</v>
      </c>
      <c r="Z53" s="1974">
        <v>989.86129999999991</v>
      </c>
      <c r="AA53" s="1974">
        <v>996.40949999999998</v>
      </c>
      <c r="AB53" s="1974">
        <v>1168.0753999999999</v>
      </c>
      <c r="AC53" s="1974">
        <v>1278.00568</v>
      </c>
      <c r="AD53" s="1974">
        <v>1614.5642710182897</v>
      </c>
      <c r="AE53" s="1974">
        <v>3029.0443523777199</v>
      </c>
      <c r="AF53" s="1974">
        <v>3416.3847560967101</v>
      </c>
      <c r="AG53" s="832" t="s">
        <v>437</v>
      </c>
      <c r="AH53" s="1974">
        <v>1655.2124126693504</v>
      </c>
      <c r="AI53" s="1974">
        <v>3304.0674133942298</v>
      </c>
      <c r="AJ53" s="1974">
        <v>2555.2595311044101</v>
      </c>
      <c r="AK53" s="1974">
        <v>2517.8527736808101</v>
      </c>
      <c r="AL53" s="1974">
        <v>2692.5596838164101</v>
      </c>
      <c r="AM53" s="852" t="s">
        <v>908</v>
      </c>
      <c r="AN53" s="1946">
        <v>1137.0910408032403</v>
      </c>
      <c r="AO53" s="1946">
        <v>1063.66021945021</v>
      </c>
      <c r="AP53" s="1947">
        <v>936.07840726281006</v>
      </c>
      <c r="AQ53" s="1948">
        <v>955.40278547107994</v>
      </c>
      <c r="AR53" s="1948">
        <v>1245.0043105793602</v>
      </c>
      <c r="AS53" s="852" t="s">
        <v>908</v>
      </c>
      <c r="AT53" s="1948">
        <v>1264.94129671532</v>
      </c>
      <c r="AU53" s="1949">
        <v>1288.5404913488701</v>
      </c>
      <c r="AV53" s="1950">
        <v>1215.4547919555</v>
      </c>
      <c r="AW53" s="1948">
        <v>1235.6306685374898</v>
      </c>
      <c r="AX53" s="1948">
        <v>1238.4185723840401</v>
      </c>
      <c r="AY53" s="1949">
        <v>1003.1769651269999</v>
      </c>
    </row>
    <row r="54" spans="1:51" s="12" customFormat="1" ht="15" customHeight="1">
      <c r="A54" s="834" t="s">
        <v>438</v>
      </c>
      <c r="B54" s="1976">
        <v>0.3291</v>
      </c>
      <c r="C54" s="1976">
        <v>0.34949999999999998</v>
      </c>
      <c r="D54" s="1976">
        <v>0.2908</v>
      </c>
      <c r="E54" s="1976">
        <v>0.4773</v>
      </c>
      <c r="F54" s="1976">
        <v>0.18780000000000002</v>
      </c>
      <c r="G54" s="1976">
        <v>0.43939999999999996</v>
      </c>
      <c r="H54" s="1976">
        <v>1.1944000000000001</v>
      </c>
      <c r="I54" s="834" t="s">
        <v>438</v>
      </c>
      <c r="J54" s="1976">
        <v>1.1872</v>
      </c>
      <c r="K54" s="1976">
        <v>1.8419000000000001</v>
      </c>
      <c r="L54" s="1976">
        <v>3.0051000000000001</v>
      </c>
      <c r="M54" s="1976">
        <v>1.6248000000000002</v>
      </c>
      <c r="N54" s="1976">
        <v>2.6341000000000006</v>
      </c>
      <c r="O54" s="1976">
        <v>18.480599999999999</v>
      </c>
      <c r="P54" s="1976">
        <v>14.946999999999999</v>
      </c>
      <c r="Q54" s="834" t="s">
        <v>438</v>
      </c>
      <c r="R54" s="1976">
        <v>20.203499999999998</v>
      </c>
      <c r="S54" s="1976">
        <v>33.238699999999994</v>
      </c>
      <c r="T54" s="1976">
        <v>45.926299999999998</v>
      </c>
      <c r="U54" s="1976">
        <v>59.560399999999994</v>
      </c>
      <c r="V54" s="1976">
        <v>98.362300000000005</v>
      </c>
      <c r="W54" s="1976">
        <v>146.4462</v>
      </c>
      <c r="X54" s="1976">
        <v>142.4923</v>
      </c>
      <c r="Y54" s="834" t="s">
        <v>438</v>
      </c>
      <c r="Z54" s="1976">
        <v>163.3442</v>
      </c>
      <c r="AA54" s="1976">
        <v>174.67449999999999</v>
      </c>
      <c r="AB54" s="1976">
        <v>247.00699999999998</v>
      </c>
      <c r="AC54" s="1976">
        <v>348.83817999999997</v>
      </c>
      <c r="AD54" s="1976">
        <v>404.30785153596997</v>
      </c>
      <c r="AE54" s="1976">
        <v>938.4425072813201</v>
      </c>
      <c r="AF54" s="1976">
        <v>1353.83177763821</v>
      </c>
      <c r="AG54" s="834" t="s">
        <v>438</v>
      </c>
      <c r="AH54" s="1976">
        <v>1289.8318125007902</v>
      </c>
      <c r="AI54" s="1976">
        <v>1194.4539122142103</v>
      </c>
      <c r="AJ54" s="1976">
        <v>612.38636715272003</v>
      </c>
      <c r="AK54" s="1976">
        <v>499.59677357469997</v>
      </c>
      <c r="AL54" s="1976">
        <v>434.84194766349998</v>
      </c>
      <c r="AM54" s="851" t="s">
        <v>909</v>
      </c>
      <c r="AN54" s="1955">
        <v>4.1833333350000004</v>
      </c>
      <c r="AO54" s="1955">
        <v>44.214513042999997</v>
      </c>
      <c r="AP54" s="1956">
        <v>42.602978975519996</v>
      </c>
      <c r="AQ54" s="1957">
        <v>41.207494609940007</v>
      </c>
      <c r="AR54" s="1957">
        <v>39.692922404129995</v>
      </c>
      <c r="AS54" s="851" t="s">
        <v>909</v>
      </c>
      <c r="AT54" s="1957">
        <v>38.307833250440005</v>
      </c>
      <c r="AU54" s="1958">
        <v>1.4471688638399998</v>
      </c>
      <c r="AV54" s="1959">
        <v>1.4365718755200001</v>
      </c>
      <c r="AW54" s="1957">
        <v>1.4288422238</v>
      </c>
      <c r="AX54" s="1957">
        <v>1.4207962387499999</v>
      </c>
      <c r="AY54" s="1958">
        <v>1.4124158284100001</v>
      </c>
    </row>
    <row r="55" spans="1:51" s="12" customFormat="1" ht="15" customHeight="1">
      <c r="A55" s="833" t="s">
        <v>439</v>
      </c>
      <c r="B55" s="1968">
        <v>0.1043</v>
      </c>
      <c r="C55" s="1968">
        <v>0.1021</v>
      </c>
      <c r="D55" s="1968">
        <v>0.14880000000000002</v>
      </c>
      <c r="E55" s="1968">
        <v>0.20730000000000001</v>
      </c>
      <c r="F55" s="1968">
        <v>6.08E-2</v>
      </c>
      <c r="G55" s="1968">
        <v>0.2041</v>
      </c>
      <c r="H55" s="1968">
        <v>0.5363</v>
      </c>
      <c r="I55" s="833" t="s">
        <v>439</v>
      </c>
      <c r="J55" s="1968">
        <v>0.55079999999999996</v>
      </c>
      <c r="K55" s="1968">
        <v>0.40089999999999998</v>
      </c>
      <c r="L55" s="1968">
        <v>0.60299999999999998</v>
      </c>
      <c r="M55" s="1968">
        <v>0.6472</v>
      </c>
      <c r="N55" s="1968">
        <v>0.52390000000000003</v>
      </c>
      <c r="O55" s="1968">
        <v>1.2598</v>
      </c>
      <c r="P55" s="1968">
        <v>0.86620000000000008</v>
      </c>
      <c r="Q55" s="833" t="s">
        <v>439</v>
      </c>
      <c r="R55" s="1968">
        <v>0.94499999999999995</v>
      </c>
      <c r="S55" s="1968">
        <v>0.90920000000000001</v>
      </c>
      <c r="T55" s="1968">
        <v>1.7467999999999999</v>
      </c>
      <c r="U55" s="1968">
        <v>1.9152</v>
      </c>
      <c r="V55" s="1968">
        <v>4.3088999999999995</v>
      </c>
      <c r="W55" s="1968">
        <v>3.5956000000000001</v>
      </c>
      <c r="X55" s="1968">
        <v>5.1707000000000001</v>
      </c>
      <c r="Y55" s="833" t="s">
        <v>439</v>
      </c>
      <c r="Z55" s="1968">
        <v>5.6423999999999994</v>
      </c>
      <c r="AA55" s="1968">
        <v>4.3091999999999997</v>
      </c>
      <c r="AB55" s="1968">
        <v>14.7751</v>
      </c>
      <c r="AC55" s="1968">
        <v>13.14598</v>
      </c>
      <c r="AD55" s="1968">
        <v>9.52247148963</v>
      </c>
      <c r="AE55" s="1968">
        <v>44.400195281319995</v>
      </c>
      <c r="AF55" s="1968">
        <v>41.573968693219996</v>
      </c>
      <c r="AG55" s="833" t="s">
        <v>911</v>
      </c>
      <c r="AH55" s="1968">
        <v>27.211299566169998</v>
      </c>
      <c r="AI55" s="1968">
        <v>25.708699792939999</v>
      </c>
      <c r="AJ55" s="1968">
        <v>18.125120778110002</v>
      </c>
      <c r="AK55" s="1968">
        <v>22.158058189200002</v>
      </c>
      <c r="AL55" s="1968">
        <v>16.542942550540001</v>
      </c>
      <c r="AM55" s="846" t="s">
        <v>910</v>
      </c>
      <c r="AN55" s="1946">
        <v>314.13610055880997</v>
      </c>
      <c r="AO55" s="1946">
        <v>471.19179546292992</v>
      </c>
      <c r="AP55" s="1947">
        <v>954.44269535266005</v>
      </c>
      <c r="AQ55" s="1948">
        <v>1092.7764595528699</v>
      </c>
      <c r="AR55" s="1948">
        <v>1380.58561480803</v>
      </c>
      <c r="AS55" s="846" t="s">
        <v>910</v>
      </c>
      <c r="AT55" s="1948">
        <v>1448.7682379805699</v>
      </c>
      <c r="AU55" s="1949">
        <v>1215.2275638599601</v>
      </c>
      <c r="AV55" s="1950">
        <v>1598.5227794081407</v>
      </c>
      <c r="AW55" s="1948">
        <v>1719.1698780672295</v>
      </c>
      <c r="AX55" s="1948">
        <v>1769.2912417872103</v>
      </c>
      <c r="AY55" s="1949">
        <v>1585.5055642646103</v>
      </c>
    </row>
    <row r="56" spans="1:51" s="12" customFormat="1" ht="15" customHeight="1">
      <c r="A56" s="833" t="s">
        <v>440</v>
      </c>
      <c r="B56" s="1968">
        <v>0.13500000000000001</v>
      </c>
      <c r="C56" s="1968">
        <v>0.13200000000000001</v>
      </c>
      <c r="D56" s="1968">
        <v>6.6000000000000003E-2</v>
      </c>
      <c r="E56" s="1968">
        <v>0.27</v>
      </c>
      <c r="F56" s="1968">
        <v>5.2600000000000001E-2</v>
      </c>
      <c r="G56" s="1968">
        <v>0.15540000000000001</v>
      </c>
      <c r="H56" s="1968">
        <v>0.41260000000000002</v>
      </c>
      <c r="I56" s="833" t="s">
        <v>440</v>
      </c>
      <c r="J56" s="1968">
        <v>0.5131</v>
      </c>
      <c r="K56" s="1968">
        <v>0.94950000000000001</v>
      </c>
      <c r="L56" s="1968">
        <v>1.8162</v>
      </c>
      <c r="M56" s="1968">
        <v>0.25</v>
      </c>
      <c r="N56" s="1968">
        <v>1.5239</v>
      </c>
      <c r="O56" s="1968">
        <v>0.28639999999999999</v>
      </c>
      <c r="P56" s="1968">
        <v>0.12390000000000001</v>
      </c>
      <c r="Q56" s="833" t="s">
        <v>440</v>
      </c>
      <c r="R56" s="1968">
        <v>0.64960000000000007</v>
      </c>
      <c r="S56" s="1968">
        <v>0.76290000000000002</v>
      </c>
      <c r="T56" s="1968">
        <v>2.1189</v>
      </c>
      <c r="U56" s="1968">
        <v>2.6429999999999998</v>
      </c>
      <c r="V56" s="1968">
        <v>0.91489999999999994</v>
      </c>
      <c r="W56" s="1968">
        <v>7.2756999999999996</v>
      </c>
      <c r="X56" s="1968">
        <v>10.247299999999999</v>
      </c>
      <c r="Y56" s="833" t="s">
        <v>440</v>
      </c>
      <c r="Z56" s="1968">
        <v>19.697900000000001</v>
      </c>
      <c r="AA56" s="1968">
        <v>15.686999999999999</v>
      </c>
      <c r="AB56" s="1968">
        <v>4.3008999999999995</v>
      </c>
      <c r="AC56" s="1968">
        <v>3.7194000000000003</v>
      </c>
      <c r="AD56" s="1968">
        <v>19.899999999999999</v>
      </c>
      <c r="AE56" s="1968">
        <v>56</v>
      </c>
      <c r="AF56" s="1968">
        <v>102.16</v>
      </c>
      <c r="AG56" s="833" t="s">
        <v>912</v>
      </c>
      <c r="AH56" s="1968">
        <v>16.062000000000001</v>
      </c>
      <c r="AI56" s="1968">
        <v>26.5</v>
      </c>
      <c r="AJ56" s="1968">
        <v>26.436360000000001</v>
      </c>
      <c r="AK56" s="1968">
        <v>5.4</v>
      </c>
      <c r="AL56" s="1968">
        <v>3.2</v>
      </c>
      <c r="AM56" s="850"/>
      <c r="AN56" s="1946"/>
      <c r="AO56" s="1946"/>
      <c r="AP56" s="1947"/>
      <c r="AQ56" s="1948"/>
      <c r="AR56" s="1948"/>
      <c r="AS56" s="850"/>
      <c r="AT56" s="1948"/>
      <c r="AU56" s="1949"/>
      <c r="AV56" s="1950"/>
      <c r="AW56" s="1948"/>
      <c r="AX56" s="1948"/>
      <c r="AY56" s="1949"/>
    </row>
    <row r="57" spans="1:51" s="12" customFormat="1" ht="15" customHeight="1">
      <c r="A57" s="833" t="s">
        <v>441</v>
      </c>
      <c r="B57" s="1951">
        <v>0</v>
      </c>
      <c r="C57" s="1951">
        <v>0</v>
      </c>
      <c r="D57" s="1951">
        <v>0</v>
      </c>
      <c r="E57" s="1951">
        <v>0</v>
      </c>
      <c r="F57" s="1951">
        <v>0</v>
      </c>
      <c r="G57" s="1951">
        <v>0</v>
      </c>
      <c r="H57" s="1951">
        <v>0</v>
      </c>
      <c r="I57" s="833" t="s">
        <v>441</v>
      </c>
      <c r="J57" s="1951">
        <v>0</v>
      </c>
      <c r="K57" s="1951">
        <v>0</v>
      </c>
      <c r="L57" s="1951">
        <v>0</v>
      </c>
      <c r="M57" s="1951">
        <v>0</v>
      </c>
      <c r="N57" s="1951">
        <v>0.58629999999999993</v>
      </c>
      <c r="O57" s="1951">
        <v>0.60780000000000001</v>
      </c>
      <c r="P57" s="1951">
        <v>0.59110000000000007</v>
      </c>
      <c r="Q57" s="833" t="s">
        <v>441</v>
      </c>
      <c r="R57" s="1951">
        <v>0.48160000000000003</v>
      </c>
      <c r="S57" s="1951">
        <v>0.89679999999999993</v>
      </c>
      <c r="T57" s="1951">
        <v>3.6638000000000002</v>
      </c>
      <c r="U57" s="1951">
        <v>3.2919999999999998</v>
      </c>
      <c r="V57" s="1951">
        <v>12.718299999999999</v>
      </c>
      <c r="W57" s="1951">
        <v>23.0457</v>
      </c>
      <c r="X57" s="1951">
        <v>34.540399999999998</v>
      </c>
      <c r="Y57" s="833" t="s">
        <v>441</v>
      </c>
      <c r="Z57" s="1951">
        <v>31.161799999999999</v>
      </c>
      <c r="AA57" s="1951">
        <v>36.247300000000003</v>
      </c>
      <c r="AB57" s="1951">
        <v>41.161699999999996</v>
      </c>
      <c r="AC57" s="1951">
        <v>41.145300000000006</v>
      </c>
      <c r="AD57" s="1951">
        <v>32.899000000000001</v>
      </c>
      <c r="AE57" s="1951">
        <v>166.64644899999999</v>
      </c>
      <c r="AF57" s="1951">
        <v>429.85472744153003</v>
      </c>
      <c r="AG57" s="833" t="s">
        <v>913</v>
      </c>
      <c r="AH57" s="1951">
        <v>879.44571610705009</v>
      </c>
      <c r="AI57" s="1951">
        <v>872.74020762539999</v>
      </c>
      <c r="AJ57" s="1951">
        <v>143.965051507</v>
      </c>
      <c r="AK57" s="1952">
        <v>56.804499999999997</v>
      </c>
      <c r="AL57" s="1952">
        <v>29.2928456</v>
      </c>
      <c r="AM57" s="850" t="s">
        <v>437</v>
      </c>
      <c r="AN57" s="1939">
        <v>2681.6610706229603</v>
      </c>
      <c r="AO57" s="1939">
        <v>2968.9068818943097</v>
      </c>
      <c r="AP57" s="1940">
        <v>3983.3444338939503</v>
      </c>
      <c r="AQ57" s="1941">
        <v>3998.0010336202499</v>
      </c>
      <c r="AR57" s="1941">
        <v>4535.0382160573008</v>
      </c>
      <c r="AS57" s="850" t="s">
        <v>437</v>
      </c>
      <c r="AT57" s="1941">
        <v>5030.2553794631995</v>
      </c>
      <c r="AU57" s="1942">
        <v>5005.6634414569317</v>
      </c>
      <c r="AV57" s="1943">
        <v>4758.6367112173402</v>
      </c>
      <c r="AW57" s="1941">
        <v>4685.9607669951301</v>
      </c>
      <c r="AX57" s="1941">
        <v>5162.2845398029704</v>
      </c>
      <c r="AY57" s="1942">
        <v>4984.2699828622008</v>
      </c>
    </row>
    <row r="58" spans="1:51" s="12" customFormat="1" ht="15" customHeight="1">
      <c r="A58" s="833" t="s">
        <v>442</v>
      </c>
      <c r="B58" s="1951">
        <v>0</v>
      </c>
      <c r="C58" s="1951">
        <v>0</v>
      </c>
      <c r="D58" s="1951">
        <v>0</v>
      </c>
      <c r="E58" s="1951">
        <v>0</v>
      </c>
      <c r="F58" s="1951">
        <v>0</v>
      </c>
      <c r="G58" s="1951">
        <v>0</v>
      </c>
      <c r="H58" s="1951">
        <v>0</v>
      </c>
      <c r="I58" s="833" t="s">
        <v>442</v>
      </c>
      <c r="J58" s="1951">
        <v>0</v>
      </c>
      <c r="K58" s="1951">
        <v>0</v>
      </c>
      <c r="L58" s="1951">
        <v>0</v>
      </c>
      <c r="M58" s="1951">
        <v>0</v>
      </c>
      <c r="N58" s="1951">
        <v>0</v>
      </c>
      <c r="O58" s="1951">
        <v>13.295999999999999</v>
      </c>
      <c r="P58" s="1951">
        <v>9.2520000000000007</v>
      </c>
      <c r="Q58" s="833" t="s">
        <v>442</v>
      </c>
      <c r="R58" s="1951">
        <v>11.4391</v>
      </c>
      <c r="S58" s="1951">
        <v>20.186199999999999</v>
      </c>
      <c r="T58" s="1951">
        <v>28.720700000000001</v>
      </c>
      <c r="U58" s="1951">
        <v>38.602199999999996</v>
      </c>
      <c r="V58" s="1951">
        <v>64.223399999999998</v>
      </c>
      <c r="W58" s="1951">
        <v>87.534399999999991</v>
      </c>
      <c r="X58" s="1951">
        <v>52.438199999999995</v>
      </c>
      <c r="Y58" s="833" t="s">
        <v>442</v>
      </c>
      <c r="Z58" s="1951">
        <v>56.9955</v>
      </c>
      <c r="AA58" s="1951">
        <v>97.12639999999999</v>
      </c>
      <c r="AB58" s="1951">
        <v>124.87639999999999</v>
      </c>
      <c r="AC58" s="1951">
        <v>209.12049999999999</v>
      </c>
      <c r="AD58" s="1951">
        <v>203.20457710228999</v>
      </c>
      <c r="AE58" s="1951">
        <v>417.55474800000002</v>
      </c>
      <c r="AF58" s="1951">
        <v>646.490506493</v>
      </c>
      <c r="AG58" s="833" t="s">
        <v>914</v>
      </c>
      <c r="AH58" s="1951">
        <v>281.44768446125005</v>
      </c>
      <c r="AI58" s="1951">
        <v>188.99558114160001</v>
      </c>
      <c r="AJ58" s="1951">
        <v>246.15018356777</v>
      </c>
      <c r="AK58" s="1952">
        <v>194.13360683643</v>
      </c>
      <c r="AL58" s="1952">
        <v>202.20245342730999</v>
      </c>
      <c r="AM58" s="851" t="s">
        <v>438</v>
      </c>
      <c r="AN58" s="1946">
        <v>440.03150715032012</v>
      </c>
      <c r="AO58" s="1946">
        <v>363.80918556490047</v>
      </c>
      <c r="AP58" s="1947">
        <v>589.20485753670005</v>
      </c>
      <c r="AQ58" s="1948">
        <v>711.23230872795011</v>
      </c>
      <c r="AR58" s="1948">
        <v>884.27559149247008</v>
      </c>
      <c r="AS58" s="851" t="s">
        <v>438</v>
      </c>
      <c r="AT58" s="1948">
        <v>920.38608024925998</v>
      </c>
      <c r="AU58" s="1949">
        <v>778.93733656851987</v>
      </c>
      <c r="AV58" s="1950">
        <v>804.12249313749976</v>
      </c>
      <c r="AW58" s="1948">
        <v>825.67224342933991</v>
      </c>
      <c r="AX58" s="1948">
        <v>926.23855218382005</v>
      </c>
      <c r="AY58" s="1949">
        <v>1044.7487321634603</v>
      </c>
    </row>
    <row r="59" spans="1:51" s="12" customFormat="1" ht="15" customHeight="1">
      <c r="A59" s="833" t="s">
        <v>443</v>
      </c>
      <c r="B59" s="1951">
        <v>0</v>
      </c>
      <c r="C59" s="1951">
        <v>0</v>
      </c>
      <c r="D59" s="1951">
        <v>0</v>
      </c>
      <c r="E59" s="1951">
        <v>0</v>
      </c>
      <c r="F59" s="1968">
        <v>0.01</v>
      </c>
      <c r="G59" s="1951">
        <v>1.4999999999999999E-2</v>
      </c>
      <c r="H59" s="1951">
        <v>1.2E-2</v>
      </c>
      <c r="I59" s="833" t="s">
        <v>443</v>
      </c>
      <c r="J59" s="1951">
        <v>1.6500000000000001E-2</v>
      </c>
      <c r="K59" s="1951">
        <v>0.32689999999999997</v>
      </c>
      <c r="L59" s="1968">
        <v>0.58589999999999998</v>
      </c>
      <c r="M59" s="1951">
        <v>0.65910000000000002</v>
      </c>
      <c r="N59" s="1951">
        <v>0</v>
      </c>
      <c r="O59" s="1951">
        <v>0</v>
      </c>
      <c r="P59" s="1951">
        <v>0.1368</v>
      </c>
      <c r="Q59" s="833" t="s">
        <v>443</v>
      </c>
      <c r="R59" s="1968">
        <v>0.49680000000000002</v>
      </c>
      <c r="S59" s="1951">
        <v>0</v>
      </c>
      <c r="T59" s="1951">
        <v>3.5999999999999999E-3</v>
      </c>
      <c r="U59" s="1951">
        <v>0</v>
      </c>
      <c r="V59" s="1951">
        <v>0</v>
      </c>
      <c r="W59" s="1968">
        <v>0</v>
      </c>
      <c r="X59" s="1951">
        <v>0</v>
      </c>
      <c r="Y59" s="833" t="s">
        <v>443</v>
      </c>
      <c r="Z59" s="1951">
        <v>0</v>
      </c>
      <c r="AA59" s="1951">
        <v>0</v>
      </c>
      <c r="AB59" s="1951">
        <v>0</v>
      </c>
      <c r="AC59" s="1968">
        <v>8.523200000000001</v>
      </c>
      <c r="AD59" s="1951">
        <v>0</v>
      </c>
      <c r="AE59" s="1951">
        <v>0</v>
      </c>
      <c r="AF59" s="1951">
        <v>0</v>
      </c>
      <c r="AG59" s="833" t="s">
        <v>915</v>
      </c>
      <c r="AH59" s="1951">
        <v>0</v>
      </c>
      <c r="AI59" s="1951">
        <v>25.333749999999998</v>
      </c>
      <c r="AJ59" s="1951">
        <v>114.96090531592</v>
      </c>
      <c r="AK59" s="1952">
        <v>152.84682014310002</v>
      </c>
      <c r="AL59" s="1952">
        <v>129.07468293267999</v>
      </c>
      <c r="AM59" s="852" t="s">
        <v>911</v>
      </c>
      <c r="AN59" s="1946">
        <v>4.1828473294699995</v>
      </c>
      <c r="AO59" s="1946">
        <v>4.2933673809100004</v>
      </c>
      <c r="AP59" s="1947">
        <v>32.608219910560003</v>
      </c>
      <c r="AQ59" s="1948">
        <v>97.558710428690006</v>
      </c>
      <c r="AR59" s="1948">
        <v>147.74858866145999</v>
      </c>
      <c r="AS59" s="852" t="s">
        <v>911</v>
      </c>
      <c r="AT59" s="1948">
        <v>191.76113577773</v>
      </c>
      <c r="AU59" s="1949">
        <v>179.9926332572</v>
      </c>
      <c r="AV59" s="1950">
        <v>179.59038375291001</v>
      </c>
      <c r="AW59" s="1948">
        <v>206.40218564779997</v>
      </c>
      <c r="AX59" s="1948">
        <v>215.95109854417998</v>
      </c>
      <c r="AY59" s="1949">
        <v>225.32577618178999</v>
      </c>
    </row>
    <row r="60" spans="1:51" s="12" customFormat="1" ht="15" customHeight="1">
      <c r="A60" s="833" t="s">
        <v>444</v>
      </c>
      <c r="B60" s="1951">
        <v>0</v>
      </c>
      <c r="C60" s="1951">
        <v>0</v>
      </c>
      <c r="D60" s="1951">
        <v>0</v>
      </c>
      <c r="E60" s="1951">
        <v>0</v>
      </c>
      <c r="F60" s="1951">
        <v>0</v>
      </c>
      <c r="G60" s="1951">
        <v>0</v>
      </c>
      <c r="H60" s="1951">
        <v>0</v>
      </c>
      <c r="I60" s="833" t="s">
        <v>444</v>
      </c>
      <c r="J60" s="1951">
        <v>0</v>
      </c>
      <c r="K60" s="1951">
        <v>0</v>
      </c>
      <c r="L60" s="1951">
        <v>0</v>
      </c>
      <c r="M60" s="1951">
        <v>0</v>
      </c>
      <c r="N60" s="1951">
        <v>0</v>
      </c>
      <c r="O60" s="1951">
        <v>3.0305999999999997</v>
      </c>
      <c r="P60" s="1951">
        <v>3.9769999999999999</v>
      </c>
      <c r="Q60" s="833" t="s">
        <v>444</v>
      </c>
      <c r="R60" s="1951">
        <v>6.1913999999999998</v>
      </c>
      <c r="S60" s="1951">
        <v>10.483600000000001</v>
      </c>
      <c r="T60" s="1951">
        <v>9.6724999999999994</v>
      </c>
      <c r="U60" s="1951">
        <v>13.108000000000001</v>
      </c>
      <c r="V60" s="1951">
        <v>16.1968</v>
      </c>
      <c r="W60" s="1951">
        <v>24.994799999999998</v>
      </c>
      <c r="X60" s="1951">
        <v>40.095699999999994</v>
      </c>
      <c r="Y60" s="833" t="s">
        <v>444</v>
      </c>
      <c r="Z60" s="1951">
        <v>49.846599999999995</v>
      </c>
      <c r="AA60" s="1951">
        <v>21.304599999999997</v>
      </c>
      <c r="AB60" s="1951">
        <v>61.892900000000004</v>
      </c>
      <c r="AC60" s="1951">
        <v>73.183800000000005</v>
      </c>
      <c r="AD60" s="1951">
        <v>138.78180294404999</v>
      </c>
      <c r="AE60" s="1951">
        <v>253.841115</v>
      </c>
      <c r="AF60" s="1951">
        <v>133.75257501046002</v>
      </c>
      <c r="AG60" s="833" t="s">
        <v>916</v>
      </c>
      <c r="AH60" s="1951">
        <v>85.665112366320017</v>
      </c>
      <c r="AI60" s="1951">
        <v>55.175673654269993</v>
      </c>
      <c r="AJ60" s="1951">
        <v>62.748745983919996</v>
      </c>
      <c r="AK60" s="1952">
        <v>68.253788405969999</v>
      </c>
      <c r="AL60" s="1952">
        <v>54.529023152970005</v>
      </c>
      <c r="AM60" s="852" t="s">
        <v>912</v>
      </c>
      <c r="AN60" s="1946">
        <v>0</v>
      </c>
      <c r="AO60" s="1946">
        <v>5.9996712688999994</v>
      </c>
      <c r="AP60" s="1947">
        <v>0</v>
      </c>
      <c r="AQ60" s="1948">
        <v>0</v>
      </c>
      <c r="AR60" s="1948">
        <v>27.88064269561</v>
      </c>
      <c r="AS60" s="852" t="s">
        <v>912</v>
      </c>
      <c r="AT60" s="1948">
        <v>12.623871960040002</v>
      </c>
      <c r="AU60" s="1949">
        <v>0</v>
      </c>
      <c r="AV60" s="1950">
        <v>45</v>
      </c>
      <c r="AW60" s="1948">
        <v>45</v>
      </c>
      <c r="AX60" s="1948">
        <v>45</v>
      </c>
      <c r="AY60" s="1949">
        <v>50</v>
      </c>
    </row>
    <row r="61" spans="1:51" s="12" customFormat="1" ht="15" customHeight="1">
      <c r="A61" s="835" t="s">
        <v>445</v>
      </c>
      <c r="B61" s="1976">
        <v>8.9799999999999991E-2</v>
      </c>
      <c r="C61" s="1976">
        <v>0.1154</v>
      </c>
      <c r="D61" s="1976">
        <v>7.5999999999999998E-2</v>
      </c>
      <c r="E61" s="1976">
        <v>0</v>
      </c>
      <c r="F61" s="1976">
        <v>6.4399999999999999E-2</v>
      </c>
      <c r="G61" s="1976">
        <v>6.4899999999999999E-2</v>
      </c>
      <c r="H61" s="1976">
        <v>0.23350000000000001</v>
      </c>
      <c r="I61" s="835" t="s">
        <v>445</v>
      </c>
      <c r="J61" s="1976">
        <v>0.10679999999999999</v>
      </c>
      <c r="K61" s="1976">
        <v>0.1646</v>
      </c>
      <c r="L61" s="1976">
        <v>0</v>
      </c>
      <c r="M61" s="1976">
        <v>6.8500000000000005E-2</v>
      </c>
      <c r="N61" s="1976">
        <v>3.5200000000000002E-2</v>
      </c>
      <c r="O61" s="1976">
        <v>0</v>
      </c>
      <c r="P61" s="1976">
        <v>0.14180000000000001</v>
      </c>
      <c r="Q61" s="835" t="s">
        <v>445</v>
      </c>
      <c r="R61" s="1976">
        <v>1.3547</v>
      </c>
      <c r="S61" s="1976">
        <v>0.62649999999999995</v>
      </c>
      <c r="T61" s="1976">
        <v>1.5784</v>
      </c>
      <c r="U61" s="1976">
        <v>0.40610000000000002</v>
      </c>
      <c r="V61" s="1976">
        <v>1.7078</v>
      </c>
      <c r="W61" s="1976">
        <v>4.0186999999999999</v>
      </c>
      <c r="X61" s="1976">
        <v>8.6144999999999996</v>
      </c>
      <c r="Y61" s="835" t="s">
        <v>445</v>
      </c>
      <c r="Z61" s="1976">
        <v>8.7106000000000012</v>
      </c>
      <c r="AA61" s="1976">
        <v>12.508599999999999</v>
      </c>
      <c r="AB61" s="1976">
        <v>10.347299999999999</v>
      </c>
      <c r="AC61" s="1976">
        <v>14.5206</v>
      </c>
      <c r="AD61" s="1976">
        <v>18.460289330999998</v>
      </c>
      <c r="AE61" s="1976">
        <v>46.239630414290005</v>
      </c>
      <c r="AF61" s="1976">
        <v>67.659442706999997</v>
      </c>
      <c r="AG61" s="835" t="s">
        <v>445</v>
      </c>
      <c r="AH61" s="1976">
        <v>138.836483133</v>
      </c>
      <c r="AI61" s="1976">
        <v>90.58470588003</v>
      </c>
      <c r="AJ61" s="1976">
        <v>157.63519112995999</v>
      </c>
      <c r="AK61" s="1976">
        <v>102.21159180325999</v>
      </c>
      <c r="AL61" s="1976">
        <v>150.42485003194</v>
      </c>
      <c r="AM61" s="852" t="s">
        <v>913</v>
      </c>
      <c r="AN61" s="1946">
        <v>220.96606573409002</v>
      </c>
      <c r="AO61" s="1946">
        <v>111.92227901067</v>
      </c>
      <c r="AP61" s="1947">
        <v>279.15288455414003</v>
      </c>
      <c r="AQ61" s="1948">
        <v>346.70621595842999</v>
      </c>
      <c r="AR61" s="1948">
        <v>362.42678463246006</v>
      </c>
      <c r="AS61" s="852" t="s">
        <v>913</v>
      </c>
      <c r="AT61" s="1948">
        <v>398.40025270007993</v>
      </c>
      <c r="AU61" s="1949">
        <v>221.10801573429998</v>
      </c>
      <c r="AV61" s="1950">
        <v>277.31569884422998</v>
      </c>
      <c r="AW61" s="1948">
        <v>254.03658938829003</v>
      </c>
      <c r="AX61" s="1948">
        <v>303.51658326154006</v>
      </c>
      <c r="AY61" s="1949">
        <v>373.70753702328005</v>
      </c>
    </row>
    <row r="62" spans="1:51" s="12" customFormat="1" ht="15" customHeight="1">
      <c r="A62" s="835" t="s">
        <v>446</v>
      </c>
      <c r="B62" s="1961">
        <v>0</v>
      </c>
      <c r="C62" s="1961">
        <v>0</v>
      </c>
      <c r="D62" s="1961">
        <v>0</v>
      </c>
      <c r="E62" s="1961">
        <v>0</v>
      </c>
      <c r="F62" s="1961">
        <v>0</v>
      </c>
      <c r="G62" s="1961">
        <v>0</v>
      </c>
      <c r="H62" s="1961">
        <v>0</v>
      </c>
      <c r="I62" s="835" t="s">
        <v>446</v>
      </c>
      <c r="J62" s="1961">
        <v>0</v>
      </c>
      <c r="K62" s="1961">
        <v>0</v>
      </c>
      <c r="L62" s="1961">
        <v>0</v>
      </c>
      <c r="M62" s="1961">
        <v>0</v>
      </c>
      <c r="N62" s="1961">
        <v>0</v>
      </c>
      <c r="O62" s="1961">
        <v>3.7464</v>
      </c>
      <c r="P62" s="1961">
        <v>3.5569999999999999</v>
      </c>
      <c r="Q62" s="835" t="s">
        <v>446</v>
      </c>
      <c r="R62" s="1961">
        <v>24.731400000000001</v>
      </c>
      <c r="S62" s="1961">
        <v>8.3077000000000005</v>
      </c>
      <c r="T62" s="1961">
        <v>10.9849</v>
      </c>
      <c r="U62" s="1961">
        <v>11.190700000000001</v>
      </c>
      <c r="V62" s="1961">
        <v>10.553100000000001</v>
      </c>
      <c r="W62" s="1961">
        <v>17.342099999999999</v>
      </c>
      <c r="X62" s="1961">
        <v>35.3401</v>
      </c>
      <c r="Y62" s="835" t="s">
        <v>446</v>
      </c>
      <c r="Z62" s="1961">
        <v>36.765500000000003</v>
      </c>
      <c r="AA62" s="1961">
        <v>91.2346</v>
      </c>
      <c r="AB62" s="1961">
        <v>129.05850000000001</v>
      </c>
      <c r="AC62" s="1961">
        <v>124.7895</v>
      </c>
      <c r="AD62" s="1961">
        <v>167.47557990583999</v>
      </c>
      <c r="AE62" s="1961">
        <v>258.11026099999998</v>
      </c>
      <c r="AF62" s="1961">
        <v>193.02719756823001</v>
      </c>
      <c r="AG62" s="835" t="s">
        <v>446</v>
      </c>
      <c r="AH62" s="1961">
        <v>130.16425995201999</v>
      </c>
      <c r="AI62" s="1961">
        <v>191.18845362443</v>
      </c>
      <c r="AJ62" s="1961">
        <v>182.87554048396998</v>
      </c>
      <c r="AK62" s="1962">
        <v>167.04613761435999</v>
      </c>
      <c r="AL62" s="1962">
        <v>187.38459949244</v>
      </c>
      <c r="AM62" s="852" t="s">
        <v>914</v>
      </c>
      <c r="AN62" s="1946">
        <v>45.403421020500005</v>
      </c>
      <c r="AO62" s="1946">
        <v>37.933936090080003</v>
      </c>
      <c r="AP62" s="1947">
        <v>72.678245516570001</v>
      </c>
      <c r="AQ62" s="1948">
        <v>72.563437563649984</v>
      </c>
      <c r="AR62" s="1948">
        <v>149.56201007932</v>
      </c>
      <c r="AS62" s="852" t="s">
        <v>914</v>
      </c>
      <c r="AT62" s="1948">
        <v>125.62257812813999</v>
      </c>
      <c r="AU62" s="1949">
        <v>124.16509780014</v>
      </c>
      <c r="AV62" s="1950">
        <v>60.38157488385999</v>
      </c>
      <c r="AW62" s="1948">
        <v>53.088851274899994</v>
      </c>
      <c r="AX62" s="1948">
        <v>82.227131365830004</v>
      </c>
      <c r="AY62" s="1949">
        <v>114.96581210989</v>
      </c>
    </row>
    <row r="63" spans="1:51" s="12" customFormat="1" ht="15" customHeight="1">
      <c r="A63" s="835" t="s">
        <v>447</v>
      </c>
      <c r="B63" s="1961">
        <v>0</v>
      </c>
      <c r="C63" s="1961">
        <v>0</v>
      </c>
      <c r="D63" s="1961">
        <v>0</v>
      </c>
      <c r="E63" s="1961">
        <v>0</v>
      </c>
      <c r="F63" s="1961">
        <v>0</v>
      </c>
      <c r="G63" s="1961">
        <v>0</v>
      </c>
      <c r="H63" s="1961">
        <v>0</v>
      </c>
      <c r="I63" s="835" t="s">
        <v>447</v>
      </c>
      <c r="J63" s="1961">
        <v>0</v>
      </c>
      <c r="K63" s="1961">
        <v>0</v>
      </c>
      <c r="L63" s="1961">
        <v>0</v>
      </c>
      <c r="M63" s="1961">
        <v>0</v>
      </c>
      <c r="N63" s="1961">
        <v>0</v>
      </c>
      <c r="O63" s="1961">
        <v>7.1876999999999995</v>
      </c>
      <c r="P63" s="1961">
        <v>0.27060000000000001</v>
      </c>
      <c r="Q63" s="835" t="s">
        <v>447</v>
      </c>
      <c r="R63" s="1961">
        <v>0.1145</v>
      </c>
      <c r="S63" s="1961">
        <v>0.32</v>
      </c>
      <c r="T63" s="1961">
        <v>0.6431</v>
      </c>
      <c r="U63" s="1961">
        <v>1.575</v>
      </c>
      <c r="V63" s="1961">
        <v>5.9690000000000003</v>
      </c>
      <c r="W63" s="1961">
        <v>4.5183</v>
      </c>
      <c r="X63" s="1961">
        <v>9.3387999999999991</v>
      </c>
      <c r="Y63" s="835" t="s">
        <v>447</v>
      </c>
      <c r="Z63" s="1961">
        <v>7.8833000000000002</v>
      </c>
      <c r="AA63" s="1961">
        <v>16.099899999999998</v>
      </c>
      <c r="AB63" s="1961">
        <v>10.684700000000001</v>
      </c>
      <c r="AC63" s="1961">
        <v>6.5133999999999999</v>
      </c>
      <c r="AD63" s="1961">
        <v>3.9019699999999999</v>
      </c>
      <c r="AE63" s="1961">
        <v>31</v>
      </c>
      <c r="AF63" s="1961">
        <v>35.18</v>
      </c>
      <c r="AG63" s="835" t="s">
        <v>917</v>
      </c>
      <c r="AH63" s="1961">
        <v>78</v>
      </c>
      <c r="AI63" s="1961">
        <v>0.85</v>
      </c>
      <c r="AJ63" s="1961">
        <v>0</v>
      </c>
      <c r="AK63" s="1962">
        <v>2.5</v>
      </c>
      <c r="AL63" s="1962">
        <v>0</v>
      </c>
      <c r="AM63" s="851" t="s">
        <v>915</v>
      </c>
      <c r="AN63" s="1946">
        <v>129.09796735628998</v>
      </c>
      <c r="AO63" s="1946">
        <v>164.56866453497003</v>
      </c>
      <c r="AP63" s="1947">
        <v>166.78862927042002</v>
      </c>
      <c r="AQ63" s="1948">
        <v>156.11707868924998</v>
      </c>
      <c r="AR63" s="1948">
        <v>157.58553497202999</v>
      </c>
      <c r="AS63" s="851" t="s">
        <v>915</v>
      </c>
      <c r="AT63" s="1948">
        <v>157.01215275605</v>
      </c>
      <c r="AU63" s="1949">
        <v>217.56467811830998</v>
      </c>
      <c r="AV63" s="1950">
        <v>202.13560365767998</v>
      </c>
      <c r="AW63" s="1948">
        <v>230.77423061169</v>
      </c>
      <c r="AX63" s="1948">
        <v>245.19109443676001</v>
      </c>
      <c r="AY63" s="1949">
        <v>246.82804743185005</v>
      </c>
    </row>
    <row r="64" spans="1:51" s="12" customFormat="1" ht="15" customHeight="1">
      <c r="A64" s="834" t="s">
        <v>448</v>
      </c>
      <c r="B64" s="1976">
        <v>7.8236999999999997</v>
      </c>
      <c r="C64" s="1976">
        <v>9.2783999999999995</v>
      </c>
      <c r="D64" s="1976">
        <v>11.257</v>
      </c>
      <c r="E64" s="1976">
        <v>12.6807</v>
      </c>
      <c r="F64" s="1976">
        <v>12.8025</v>
      </c>
      <c r="G64" s="1976">
        <v>18.933799999999998</v>
      </c>
      <c r="H64" s="1976">
        <v>23.011599999999998</v>
      </c>
      <c r="I64" s="834" t="s">
        <v>448</v>
      </c>
      <c r="J64" s="1976">
        <v>25.3432</v>
      </c>
      <c r="K64" s="1976">
        <v>31.986000000000001</v>
      </c>
      <c r="L64" s="1976">
        <v>36.907199999999996</v>
      </c>
      <c r="M64" s="1976">
        <v>58.131699999999995</v>
      </c>
      <c r="N64" s="1976">
        <v>52.222900000000003</v>
      </c>
      <c r="O64" s="1976">
        <v>53.548999999999999</v>
      </c>
      <c r="P64" s="1976">
        <v>86.634600000000006</v>
      </c>
      <c r="Q64" s="834" t="s">
        <v>448</v>
      </c>
      <c r="R64" s="1976">
        <v>94.820499999999996</v>
      </c>
      <c r="S64" s="1976">
        <v>119.1995</v>
      </c>
      <c r="T64" s="1976">
        <v>145.18729999999999</v>
      </c>
      <c r="U64" s="1976">
        <v>176.5694</v>
      </c>
      <c r="V64" s="1976">
        <v>272.20229999999998</v>
      </c>
      <c r="W64" s="1976">
        <v>391.1891</v>
      </c>
      <c r="X64" s="1976">
        <v>627.34690000000001</v>
      </c>
      <c r="Y64" s="834" t="s">
        <v>448</v>
      </c>
      <c r="Z64" s="1976">
        <v>773.15769999999998</v>
      </c>
      <c r="AA64" s="1976">
        <v>701.89190000000008</v>
      </c>
      <c r="AB64" s="1976">
        <v>770.97789999999986</v>
      </c>
      <c r="AC64" s="1976">
        <v>783.34399999999994</v>
      </c>
      <c r="AD64" s="1976">
        <v>1020.4185802454798</v>
      </c>
      <c r="AE64" s="1976">
        <v>1755.2519536821098</v>
      </c>
      <c r="AF64" s="1976">
        <v>1766.68633818327</v>
      </c>
      <c r="AG64" s="834" t="s">
        <v>448</v>
      </c>
      <c r="AH64" s="1976">
        <v>18.379857083539996</v>
      </c>
      <c r="AI64" s="1976">
        <v>1826.9903416755596</v>
      </c>
      <c r="AJ64" s="1976">
        <v>1602.3624323377601</v>
      </c>
      <c r="AK64" s="1976">
        <v>1746.4982706884903</v>
      </c>
      <c r="AL64" s="1976">
        <v>1919.90828662853</v>
      </c>
      <c r="AM64" s="852" t="s">
        <v>916</v>
      </c>
      <c r="AN64" s="1946">
        <v>40.381205709970004</v>
      </c>
      <c r="AO64" s="1946">
        <v>39.091267279370406</v>
      </c>
      <c r="AP64" s="1947">
        <v>37.976878285010002</v>
      </c>
      <c r="AQ64" s="1948">
        <v>38.286866087930008</v>
      </c>
      <c r="AR64" s="1948">
        <v>39.07203045159001</v>
      </c>
      <c r="AS64" s="852" t="s">
        <v>916</v>
      </c>
      <c r="AT64" s="1948">
        <v>34.966088927219992</v>
      </c>
      <c r="AU64" s="1949">
        <v>36.106911658570006</v>
      </c>
      <c r="AV64" s="1950">
        <v>39.699231998819975</v>
      </c>
      <c r="AW64" s="1948">
        <v>36.370386506660012</v>
      </c>
      <c r="AX64" s="1948">
        <v>34.352644575510006</v>
      </c>
      <c r="AY64" s="1949">
        <v>33.921559416649998</v>
      </c>
    </row>
    <row r="65" spans="1:53" s="12" customFormat="1" ht="15" customHeight="1">
      <c r="A65" s="833" t="s">
        <v>449</v>
      </c>
      <c r="B65" s="1951">
        <v>0</v>
      </c>
      <c r="C65" s="1951">
        <v>0</v>
      </c>
      <c r="D65" s="1951">
        <v>0</v>
      </c>
      <c r="E65" s="1951">
        <v>0</v>
      </c>
      <c r="F65" s="1951">
        <v>0</v>
      </c>
      <c r="G65" s="1951">
        <v>0</v>
      </c>
      <c r="H65" s="1951">
        <v>0</v>
      </c>
      <c r="I65" s="833" t="s">
        <v>449</v>
      </c>
      <c r="J65" s="1951">
        <v>0</v>
      </c>
      <c r="K65" s="1951">
        <v>0</v>
      </c>
      <c r="L65" s="1951">
        <v>0</v>
      </c>
      <c r="M65" s="1951">
        <v>0</v>
      </c>
      <c r="N65" s="1951">
        <v>6.7851999999999997</v>
      </c>
      <c r="O65" s="1951">
        <v>9.5617999999999999</v>
      </c>
      <c r="P65" s="1951">
        <v>9.5009999999999994</v>
      </c>
      <c r="Q65" s="833" t="s">
        <v>449</v>
      </c>
      <c r="R65" s="1951">
        <v>14.2555</v>
      </c>
      <c r="S65" s="1951">
        <v>16.0701</v>
      </c>
      <c r="T65" s="1951">
        <v>26.6858</v>
      </c>
      <c r="U65" s="1951">
        <v>26.470400000000001</v>
      </c>
      <c r="V65" s="1951">
        <v>49.3018</v>
      </c>
      <c r="W65" s="1951">
        <v>53.3673</v>
      </c>
      <c r="X65" s="1951">
        <v>69.746300000000005</v>
      </c>
      <c r="Y65" s="833" t="s">
        <v>449</v>
      </c>
      <c r="Z65" s="1951">
        <v>77.361399999999989</v>
      </c>
      <c r="AA65" s="1951">
        <v>248.1369</v>
      </c>
      <c r="AB65" s="1951">
        <v>269.98790000000002</v>
      </c>
      <c r="AC65" s="1951">
        <v>267.44099999999997</v>
      </c>
      <c r="AD65" s="1951">
        <v>242.49054706368</v>
      </c>
      <c r="AE65" s="1951">
        <v>818.62515800000006</v>
      </c>
      <c r="AF65" s="1951">
        <v>632.41588807060998</v>
      </c>
      <c r="AG65" s="833" t="s">
        <v>918</v>
      </c>
      <c r="AH65" s="1951">
        <v>397.81952393243995</v>
      </c>
      <c r="AI65" s="1951">
        <v>465.31803477203999</v>
      </c>
      <c r="AJ65" s="1951">
        <v>718.20754617307</v>
      </c>
      <c r="AK65" s="1952">
        <v>680.86216202344986</v>
      </c>
      <c r="AL65" s="1952">
        <v>787.53905537038008</v>
      </c>
      <c r="AM65" s="852" t="s">
        <v>445</v>
      </c>
      <c r="AN65" s="1946">
        <v>253.53221468464002</v>
      </c>
      <c r="AO65" s="1946">
        <v>219.22556937427998</v>
      </c>
      <c r="AP65" s="1947">
        <v>128.79689364768998</v>
      </c>
      <c r="AQ65" s="1948">
        <v>125.81181967500001</v>
      </c>
      <c r="AR65" s="1948">
        <v>127.64508470106</v>
      </c>
      <c r="AS65" s="852" t="s">
        <v>445</v>
      </c>
      <c r="AT65" s="1948">
        <v>143.86256205409001</v>
      </c>
      <c r="AU65" s="1949">
        <v>100.78174996589</v>
      </c>
      <c r="AV65" s="1950">
        <v>95.695295893610009</v>
      </c>
      <c r="AW65" s="1948">
        <v>97.02294638139999</v>
      </c>
      <c r="AX65" s="1948">
        <v>114.07448986382001</v>
      </c>
      <c r="AY65" s="1949">
        <v>13.81130985555</v>
      </c>
    </row>
    <row r="66" spans="1:53" s="12" customFormat="1" ht="15" customHeight="1">
      <c r="A66" s="833" t="s">
        <v>450</v>
      </c>
      <c r="B66" s="1951">
        <v>0</v>
      </c>
      <c r="C66" s="1951">
        <v>0</v>
      </c>
      <c r="D66" s="1951">
        <v>0</v>
      </c>
      <c r="E66" s="1951">
        <v>0</v>
      </c>
      <c r="F66" s="1951">
        <v>0</v>
      </c>
      <c r="G66" s="1951">
        <v>0</v>
      </c>
      <c r="H66" s="1951">
        <v>0</v>
      </c>
      <c r="I66" s="833" t="s">
        <v>450</v>
      </c>
      <c r="J66" s="1951">
        <v>0</v>
      </c>
      <c r="K66" s="1951">
        <v>0</v>
      </c>
      <c r="L66" s="1951">
        <v>0</v>
      </c>
      <c r="M66" s="1951">
        <v>0</v>
      </c>
      <c r="N66" s="1951">
        <v>25.248900000000003</v>
      </c>
      <c r="O66" s="1951">
        <v>10.608799999999999</v>
      </c>
      <c r="P66" s="1951">
        <v>45.455800000000004</v>
      </c>
      <c r="Q66" s="833" t="s">
        <v>450</v>
      </c>
      <c r="R66" s="1951">
        <v>27.122</v>
      </c>
      <c r="S66" s="1951">
        <v>30.645799999999998</v>
      </c>
      <c r="T66" s="1951">
        <v>31.639400000000002</v>
      </c>
      <c r="U66" s="1951">
        <v>22.716099999999997</v>
      </c>
      <c r="V66" s="1951">
        <v>36.375699999999995</v>
      </c>
      <c r="W66" s="1951">
        <v>98.561800000000005</v>
      </c>
      <c r="X66" s="1951">
        <v>57.784800000000004</v>
      </c>
      <c r="Y66" s="833" t="s">
        <v>450</v>
      </c>
      <c r="Z66" s="1951">
        <v>58.435900000000004</v>
      </c>
      <c r="AA66" s="1951">
        <v>102.5565</v>
      </c>
      <c r="AB66" s="1951">
        <v>138.13279999999997</v>
      </c>
      <c r="AC66" s="1951">
        <v>136.7895</v>
      </c>
      <c r="AD66" s="1951">
        <v>151.30343967299999</v>
      </c>
      <c r="AE66" s="1951">
        <v>217.49671399999997</v>
      </c>
      <c r="AF66" s="1951">
        <v>134.46555573654001</v>
      </c>
      <c r="AG66" s="833" t="s">
        <v>919</v>
      </c>
      <c r="AH66" s="1951">
        <v>418.45614974598999</v>
      </c>
      <c r="AI66" s="1951">
        <v>303.46288025017009</v>
      </c>
      <c r="AJ66" s="1951">
        <v>89.424499616830005</v>
      </c>
      <c r="AK66" s="1952">
        <v>103.44494254709001</v>
      </c>
      <c r="AL66" s="1952">
        <v>186.52532092689998</v>
      </c>
      <c r="AM66" s="851" t="s">
        <v>446</v>
      </c>
      <c r="AN66" s="1946">
        <v>212.59079831045003</v>
      </c>
      <c r="AO66" s="1946">
        <v>212.69791699029</v>
      </c>
      <c r="AP66" s="1947">
        <v>367.74774763664999</v>
      </c>
      <c r="AQ66" s="1948">
        <v>358.44467911639009</v>
      </c>
      <c r="AR66" s="1948">
        <v>442.32344809596992</v>
      </c>
      <c r="AS66" s="851" t="s">
        <v>446</v>
      </c>
      <c r="AT66" s="1948">
        <v>422.08360735074001</v>
      </c>
      <c r="AU66" s="1949">
        <v>457.83926330970996</v>
      </c>
      <c r="AV66" s="1950">
        <v>329.60113817860992</v>
      </c>
      <c r="AW66" s="1948">
        <v>378.92033273893992</v>
      </c>
      <c r="AX66" s="1948">
        <v>235.47624430872</v>
      </c>
      <c r="AY66" s="1949">
        <v>212.42002257793996</v>
      </c>
    </row>
    <row r="67" spans="1:53" s="12" customFormat="1" ht="15" customHeight="1">
      <c r="A67" s="833" t="s">
        <v>451</v>
      </c>
      <c r="B67" s="1951">
        <v>0</v>
      </c>
      <c r="C67" s="1951">
        <v>0</v>
      </c>
      <c r="D67" s="1951">
        <v>0</v>
      </c>
      <c r="E67" s="1951">
        <v>0</v>
      </c>
      <c r="F67" s="1951">
        <v>0</v>
      </c>
      <c r="G67" s="1951">
        <v>0</v>
      </c>
      <c r="H67" s="1951">
        <v>0</v>
      </c>
      <c r="I67" s="833" t="s">
        <v>451</v>
      </c>
      <c r="J67" s="1951">
        <v>0</v>
      </c>
      <c r="K67" s="1951">
        <v>0</v>
      </c>
      <c r="L67" s="1951">
        <v>0</v>
      </c>
      <c r="M67" s="1951">
        <v>0</v>
      </c>
      <c r="N67" s="1951">
        <v>1.5439000000000001</v>
      </c>
      <c r="O67" s="1951">
        <v>2.4649000000000001</v>
      </c>
      <c r="P67" s="1951">
        <v>1.8740000000000001</v>
      </c>
      <c r="Q67" s="833" t="s">
        <v>451</v>
      </c>
      <c r="R67" s="1951">
        <v>2.0482</v>
      </c>
      <c r="S67" s="1951">
        <v>2.56</v>
      </c>
      <c r="T67" s="1951">
        <v>3.3712</v>
      </c>
      <c r="U67" s="1951">
        <v>4.2450000000000001</v>
      </c>
      <c r="V67" s="1951">
        <v>5.7850000000000001</v>
      </c>
      <c r="W67" s="1951">
        <v>7.0418000000000003</v>
      </c>
      <c r="X67" s="1951">
        <v>44.9923</v>
      </c>
      <c r="Y67" s="833" t="s">
        <v>451</v>
      </c>
      <c r="Z67" s="1951">
        <v>49.6355</v>
      </c>
      <c r="AA67" s="1951">
        <v>51.213900000000002</v>
      </c>
      <c r="AB67" s="1951">
        <v>68.879800000000003</v>
      </c>
      <c r="AC67" s="1951">
        <v>71.316800000000001</v>
      </c>
      <c r="AD67" s="1951">
        <v>37.033672984999995</v>
      </c>
      <c r="AE67" s="1951">
        <v>36.403368999999998</v>
      </c>
      <c r="AF67" s="1951">
        <v>80.788383306139991</v>
      </c>
      <c r="AG67" s="833" t="s">
        <v>920</v>
      </c>
      <c r="AH67" s="1951">
        <v>10.522062346430001</v>
      </c>
      <c r="AI67" s="1951">
        <v>-122.75977538239999</v>
      </c>
      <c r="AJ67" s="1951">
        <v>23.16069843416</v>
      </c>
      <c r="AK67" s="1952">
        <v>24.897868930240001</v>
      </c>
      <c r="AL67" s="1952">
        <v>22.436680014550003</v>
      </c>
      <c r="AM67" s="852" t="s">
        <v>991</v>
      </c>
      <c r="AN67" s="1946">
        <v>0</v>
      </c>
      <c r="AO67" s="1946">
        <v>0</v>
      </c>
      <c r="AP67" s="1947">
        <v>0</v>
      </c>
      <c r="AQ67" s="1948">
        <v>0</v>
      </c>
      <c r="AR67" s="1948">
        <v>0</v>
      </c>
      <c r="AS67" s="852" t="s">
        <v>991</v>
      </c>
      <c r="AT67" s="1948">
        <v>0</v>
      </c>
      <c r="AU67" s="1949">
        <v>0</v>
      </c>
      <c r="AV67" s="1950">
        <v>0</v>
      </c>
      <c r="AW67" s="1948">
        <v>0</v>
      </c>
      <c r="AX67" s="1948">
        <v>0</v>
      </c>
      <c r="AY67" s="1949">
        <v>0</v>
      </c>
    </row>
    <row r="68" spans="1:53" s="12" customFormat="1" ht="15" customHeight="1">
      <c r="A68" s="833" t="s">
        <v>452</v>
      </c>
      <c r="B68" s="1951">
        <v>0</v>
      </c>
      <c r="C68" s="1951">
        <v>0</v>
      </c>
      <c r="D68" s="1951">
        <v>0</v>
      </c>
      <c r="E68" s="1951">
        <v>0</v>
      </c>
      <c r="F68" s="1951">
        <v>0</v>
      </c>
      <c r="G68" s="1951">
        <v>0</v>
      </c>
      <c r="H68" s="1951">
        <v>0</v>
      </c>
      <c r="I68" s="833" t="s">
        <v>452</v>
      </c>
      <c r="J68" s="1951">
        <v>0</v>
      </c>
      <c r="K68" s="1951">
        <v>0</v>
      </c>
      <c r="L68" s="1951">
        <v>0</v>
      </c>
      <c r="M68" s="1951">
        <v>0</v>
      </c>
      <c r="N68" s="1951">
        <v>3.9784999999999999</v>
      </c>
      <c r="O68" s="1951">
        <v>0</v>
      </c>
      <c r="P68" s="1951">
        <v>0</v>
      </c>
      <c r="Q68" s="833" t="s">
        <v>452</v>
      </c>
      <c r="R68" s="1951">
        <v>0</v>
      </c>
      <c r="S68" s="1951">
        <v>5.3E-3</v>
      </c>
      <c r="T68" s="1951">
        <v>1.5514000000000001</v>
      </c>
      <c r="U68" s="1951">
        <v>0.45169999999999999</v>
      </c>
      <c r="V68" s="1951">
        <v>0.13789999999999999</v>
      </c>
      <c r="W68" s="1951">
        <v>0</v>
      </c>
      <c r="X68" s="1951">
        <v>93.123500000000007</v>
      </c>
      <c r="Y68" s="833" t="s">
        <v>452</v>
      </c>
      <c r="Z68" s="1951">
        <v>92.313999999999993</v>
      </c>
      <c r="AA68" s="1951">
        <v>81.236899999999991</v>
      </c>
      <c r="AB68" s="1951">
        <v>97.101600000000005</v>
      </c>
      <c r="AC68" s="1951">
        <v>172.95190000000002</v>
      </c>
      <c r="AD68" s="1951">
        <v>183.54347313075002</v>
      </c>
      <c r="AE68" s="1951">
        <v>135.98828400000002</v>
      </c>
      <c r="AF68" s="1951">
        <v>5.4703122354399989</v>
      </c>
      <c r="AG68" s="833" t="s">
        <v>921</v>
      </c>
      <c r="AH68" s="1951">
        <v>-132.06202695395001</v>
      </c>
      <c r="AI68" s="1951">
        <v>-41.171680622309999</v>
      </c>
      <c r="AJ68" s="1951">
        <v>-55.216479360709997</v>
      </c>
      <c r="AK68" s="1952">
        <v>-37.850347978889999</v>
      </c>
      <c r="AL68" s="1952">
        <v>-23.143070877509999</v>
      </c>
      <c r="AM68" s="844" t="s">
        <v>448</v>
      </c>
      <c r="AN68" s="1939">
        <v>1775.5065504775496</v>
      </c>
      <c r="AO68" s="1939">
        <v>2173.1742099648391</v>
      </c>
      <c r="AP68" s="1940">
        <v>2897.5949350729106</v>
      </c>
      <c r="AQ68" s="1941">
        <v>2802.5122261009101</v>
      </c>
      <c r="AR68" s="1941">
        <v>3080.7940917678011</v>
      </c>
      <c r="AS68" s="844" t="s">
        <v>448</v>
      </c>
      <c r="AT68" s="1941">
        <v>3543.9231298091104</v>
      </c>
      <c r="AU68" s="1942">
        <v>3668.1050916128111</v>
      </c>
      <c r="AV68" s="1943">
        <v>3529.2177840076201</v>
      </c>
      <c r="AW68" s="1941">
        <v>3384.3452444454492</v>
      </c>
      <c r="AX68" s="1941">
        <v>3886.4952534466106</v>
      </c>
      <c r="AY68" s="1942">
        <v>3713.28991826525</v>
      </c>
    </row>
    <row r="69" spans="1:53" s="1944" customFormat="1" ht="15" customHeight="1">
      <c r="A69" s="836" t="s">
        <v>453</v>
      </c>
      <c r="B69" s="1964">
        <v>0</v>
      </c>
      <c r="C69" s="1964">
        <v>0</v>
      </c>
      <c r="D69" s="1964">
        <v>0</v>
      </c>
      <c r="E69" s="1964">
        <v>0</v>
      </c>
      <c r="F69" s="1964">
        <v>0</v>
      </c>
      <c r="G69" s="1964">
        <v>0</v>
      </c>
      <c r="H69" s="1964">
        <v>0</v>
      </c>
      <c r="I69" s="836" t="s">
        <v>453</v>
      </c>
      <c r="J69" s="1964">
        <v>0</v>
      </c>
      <c r="K69" s="1964">
        <v>0</v>
      </c>
      <c r="L69" s="1964">
        <v>0</v>
      </c>
      <c r="M69" s="1964">
        <v>0</v>
      </c>
      <c r="N69" s="1964">
        <v>2.1456</v>
      </c>
      <c r="O69" s="1964">
        <v>0</v>
      </c>
      <c r="P69" s="1964">
        <v>0</v>
      </c>
      <c r="Q69" s="836" t="s">
        <v>453</v>
      </c>
      <c r="R69" s="1964">
        <v>0</v>
      </c>
      <c r="S69" s="1964">
        <v>0</v>
      </c>
      <c r="T69" s="1964">
        <v>6.7699999999999996E-2</v>
      </c>
      <c r="U69" s="1964">
        <v>5.0000000000000001E-4</v>
      </c>
      <c r="V69" s="1964">
        <v>0</v>
      </c>
      <c r="W69" s="1964">
        <v>0</v>
      </c>
      <c r="X69" s="1964">
        <v>0</v>
      </c>
      <c r="Y69" s="836" t="s">
        <v>453</v>
      </c>
      <c r="Z69" s="1964">
        <v>0</v>
      </c>
      <c r="AA69" s="1964">
        <v>0</v>
      </c>
      <c r="AB69" s="1964">
        <v>0</v>
      </c>
      <c r="AC69" s="1964">
        <v>0</v>
      </c>
      <c r="AD69" s="1964">
        <v>0.33149646100000002</v>
      </c>
      <c r="AE69" s="1964">
        <v>-1.56057</v>
      </c>
      <c r="AF69" s="1964">
        <v>7.1540346040799996</v>
      </c>
      <c r="AG69" s="836" t="s">
        <v>922</v>
      </c>
      <c r="AH69" s="1964">
        <v>-1.7010120344399999</v>
      </c>
      <c r="AI69" s="1964">
        <v>-4.52990812008</v>
      </c>
      <c r="AJ69" s="1964">
        <v>-2.5763913079699998</v>
      </c>
      <c r="AK69" s="1965">
        <v>16.21902717551</v>
      </c>
      <c r="AL69" s="1965">
        <v>-1.5672321E-4</v>
      </c>
      <c r="AM69" s="853" t="s">
        <v>918</v>
      </c>
      <c r="AN69" s="1946">
        <v>795.56015083625982</v>
      </c>
      <c r="AO69" s="1946">
        <v>1015.1763222565</v>
      </c>
      <c r="AP69" s="1947">
        <v>1832.8630119669601</v>
      </c>
      <c r="AQ69" s="1948">
        <v>1919.55519505232</v>
      </c>
      <c r="AR69" s="1948">
        <v>1710.5585537330201</v>
      </c>
      <c r="AS69" s="853" t="s">
        <v>918</v>
      </c>
      <c r="AT69" s="1948">
        <v>2118.4546530869902</v>
      </c>
      <c r="AU69" s="1949">
        <v>2091.0377103572</v>
      </c>
      <c r="AV69" s="1950">
        <v>2136.7596517025599</v>
      </c>
      <c r="AW69" s="1948">
        <v>2126.0678428962397</v>
      </c>
      <c r="AX69" s="1948">
        <v>2474.7455322187711</v>
      </c>
      <c r="AY69" s="1949">
        <v>2198.0418953582798</v>
      </c>
    </row>
    <row r="70" spans="1:53" s="1944" customFormat="1" ht="15" customHeight="1">
      <c r="A70" s="836" t="s">
        <v>454</v>
      </c>
      <c r="B70" s="1964">
        <v>0</v>
      </c>
      <c r="C70" s="1964">
        <v>0</v>
      </c>
      <c r="D70" s="1964">
        <v>0</v>
      </c>
      <c r="E70" s="1964">
        <v>0</v>
      </c>
      <c r="F70" s="1964">
        <v>0</v>
      </c>
      <c r="G70" s="1964">
        <v>0</v>
      </c>
      <c r="H70" s="1964">
        <v>0</v>
      </c>
      <c r="I70" s="836" t="s">
        <v>454</v>
      </c>
      <c r="J70" s="1964">
        <v>0</v>
      </c>
      <c r="K70" s="1964">
        <v>0</v>
      </c>
      <c r="L70" s="1964">
        <v>0</v>
      </c>
      <c r="M70" s="1964">
        <v>0</v>
      </c>
      <c r="N70" s="1964">
        <v>1.4520999999999999</v>
      </c>
      <c r="O70" s="1964">
        <v>0.39779999999999999</v>
      </c>
      <c r="P70" s="1964">
        <v>3.4000000000000002E-2</v>
      </c>
      <c r="Q70" s="836" t="s">
        <v>454</v>
      </c>
      <c r="R70" s="1964">
        <v>0.88149999999999995</v>
      </c>
      <c r="S70" s="1964">
        <v>0.81829999999999992</v>
      </c>
      <c r="T70" s="1964">
        <v>2.3420999999999998</v>
      </c>
      <c r="U70" s="1964">
        <v>4.6398999999999999</v>
      </c>
      <c r="V70" s="1964">
        <v>6.5288999999999993</v>
      </c>
      <c r="W70" s="1964">
        <v>0</v>
      </c>
      <c r="X70" s="1964">
        <v>0</v>
      </c>
      <c r="Y70" s="836" t="s">
        <v>454</v>
      </c>
      <c r="Z70" s="1964">
        <v>0</v>
      </c>
      <c r="AA70" s="1964">
        <v>0</v>
      </c>
      <c r="AB70" s="1964">
        <v>0</v>
      </c>
      <c r="AC70" s="1964">
        <v>0</v>
      </c>
      <c r="AD70" s="1964">
        <v>2.3284373902</v>
      </c>
      <c r="AE70" s="1964">
        <v>32.173936000000005</v>
      </c>
      <c r="AF70" s="1964">
        <v>2.1147935847600001</v>
      </c>
      <c r="AG70" s="836" t="s">
        <v>923</v>
      </c>
      <c r="AH70" s="1964">
        <v>48.698923464730001</v>
      </c>
      <c r="AI70" s="1964">
        <v>4.24744237098</v>
      </c>
      <c r="AJ70" s="1964">
        <v>8.9049295851499988</v>
      </c>
      <c r="AK70" s="1965">
        <v>7.6566132085799996</v>
      </c>
      <c r="AL70" s="1965">
        <v>0.91936748023000003</v>
      </c>
      <c r="AM70" s="853" t="s">
        <v>919</v>
      </c>
      <c r="AN70" s="1946">
        <v>132.48191688687001</v>
      </c>
      <c r="AO70" s="1946">
        <v>150.90240059509998</v>
      </c>
      <c r="AP70" s="1947">
        <v>57.056851745490306</v>
      </c>
      <c r="AQ70" s="1948">
        <v>90.741639099309992</v>
      </c>
      <c r="AR70" s="1948">
        <v>121.75549442626</v>
      </c>
      <c r="AS70" s="853" t="s">
        <v>919</v>
      </c>
      <c r="AT70" s="1948">
        <v>209.63063687425</v>
      </c>
      <c r="AU70" s="1949">
        <v>209.69796272424</v>
      </c>
      <c r="AV70" s="1950">
        <v>370.20716793798999</v>
      </c>
      <c r="AW70" s="1948">
        <v>316.20199370180006</v>
      </c>
      <c r="AX70" s="1948">
        <v>415.96540463004999</v>
      </c>
      <c r="AY70" s="1949">
        <v>333.09114610874002</v>
      </c>
    </row>
    <row r="71" spans="1:53" s="1944" customFormat="1" ht="15" customHeight="1">
      <c r="A71" s="836" t="s">
        <v>455</v>
      </c>
      <c r="B71" s="1964">
        <v>0</v>
      </c>
      <c r="C71" s="1964">
        <v>0</v>
      </c>
      <c r="D71" s="1964">
        <v>0</v>
      </c>
      <c r="E71" s="1964">
        <v>0</v>
      </c>
      <c r="F71" s="1964">
        <v>0</v>
      </c>
      <c r="G71" s="1964">
        <v>0</v>
      </c>
      <c r="H71" s="1964">
        <v>0</v>
      </c>
      <c r="I71" s="836" t="s">
        <v>455</v>
      </c>
      <c r="J71" s="1964">
        <v>0</v>
      </c>
      <c r="K71" s="1964">
        <v>0</v>
      </c>
      <c r="L71" s="1964">
        <v>0</v>
      </c>
      <c r="M71" s="1964">
        <v>0</v>
      </c>
      <c r="N71" s="1964">
        <v>7.9146000000000001</v>
      </c>
      <c r="O71" s="1964">
        <v>0</v>
      </c>
      <c r="P71" s="1964">
        <v>3.9670000000000001</v>
      </c>
      <c r="Q71" s="836" t="s">
        <v>455</v>
      </c>
      <c r="R71" s="1964">
        <v>6.6636000000000006</v>
      </c>
      <c r="S71" s="1964">
        <v>4.8826000000000001</v>
      </c>
      <c r="T71" s="1964">
        <v>4.9523999999999999</v>
      </c>
      <c r="U71" s="1964">
        <v>2.1976999999999998</v>
      </c>
      <c r="V71" s="1964">
        <v>2.6449000000000003</v>
      </c>
      <c r="W71" s="1964">
        <v>1.7361</v>
      </c>
      <c r="X71" s="1964">
        <v>45.004199999999997</v>
      </c>
      <c r="Y71" s="836" t="s">
        <v>455</v>
      </c>
      <c r="Z71" s="1964">
        <v>47.476199999999999</v>
      </c>
      <c r="AA71" s="1964">
        <v>41.254300000000001</v>
      </c>
      <c r="AB71" s="1964">
        <v>61.998699999999999</v>
      </c>
      <c r="AC71" s="1964">
        <v>64.153099999999995</v>
      </c>
      <c r="AD71" s="1964">
        <v>14.036554900499999</v>
      </c>
      <c r="AE71" s="1964">
        <v>28.757657000000002</v>
      </c>
      <c r="AF71" s="1964">
        <v>32.436846382060004</v>
      </c>
      <c r="AG71" s="836" t="s">
        <v>924</v>
      </c>
      <c r="AH71" s="1964">
        <v>93.086240312439998</v>
      </c>
      <c r="AI71" s="1964">
        <v>42.773153519440008</v>
      </c>
      <c r="AJ71" s="1964">
        <v>95.324691406539984</v>
      </c>
      <c r="AK71" s="1965">
        <v>101.12123231619</v>
      </c>
      <c r="AL71" s="1965">
        <v>57.283071937529996</v>
      </c>
      <c r="AM71" s="854" t="s">
        <v>920</v>
      </c>
      <c r="AN71" s="1946">
        <v>35.514977723769995</v>
      </c>
      <c r="AO71" s="1946">
        <v>36.133294525529998</v>
      </c>
      <c r="AP71" s="1947">
        <v>43.821571231230003</v>
      </c>
      <c r="AQ71" s="1948">
        <v>82.966745379679978</v>
      </c>
      <c r="AR71" s="1948">
        <v>48.283803733159999</v>
      </c>
      <c r="AS71" s="854" t="s">
        <v>920</v>
      </c>
      <c r="AT71" s="1948">
        <v>59.122765446290011</v>
      </c>
      <c r="AU71" s="1949">
        <v>59.216492136859998</v>
      </c>
      <c r="AV71" s="1950">
        <v>85.993745534559991</v>
      </c>
      <c r="AW71" s="1948">
        <v>47.260646509969995</v>
      </c>
      <c r="AX71" s="1948">
        <v>49.842406775250005</v>
      </c>
      <c r="AY71" s="1949">
        <v>50.881328997309986</v>
      </c>
    </row>
    <row r="72" spans="1:53" s="1944" customFormat="1" ht="15" customHeight="1">
      <c r="A72" s="1937" t="s">
        <v>885</v>
      </c>
      <c r="B72" s="1964">
        <v>0</v>
      </c>
      <c r="C72" s="1964">
        <v>0</v>
      </c>
      <c r="D72" s="1964">
        <v>0</v>
      </c>
      <c r="E72" s="1964">
        <v>0</v>
      </c>
      <c r="F72" s="1964">
        <v>0</v>
      </c>
      <c r="G72" s="1964">
        <v>0</v>
      </c>
      <c r="H72" s="1964">
        <v>0</v>
      </c>
      <c r="I72" s="1937" t="s">
        <v>885</v>
      </c>
      <c r="J72" s="1964">
        <v>0</v>
      </c>
      <c r="K72" s="1964">
        <v>0</v>
      </c>
      <c r="L72" s="1964">
        <v>0</v>
      </c>
      <c r="M72" s="1964">
        <v>0</v>
      </c>
      <c r="N72" s="1964">
        <v>3.1025999999999998</v>
      </c>
      <c r="O72" s="1964">
        <v>0</v>
      </c>
      <c r="P72" s="1964">
        <v>0</v>
      </c>
      <c r="Q72" s="1937" t="s">
        <v>885</v>
      </c>
      <c r="R72" s="1964">
        <v>0</v>
      </c>
      <c r="S72" s="1964">
        <v>0</v>
      </c>
      <c r="T72" s="1964">
        <v>0</v>
      </c>
      <c r="U72" s="1964">
        <v>0</v>
      </c>
      <c r="V72" s="1964">
        <v>0</v>
      </c>
      <c r="W72" s="1964">
        <v>0</v>
      </c>
      <c r="X72" s="1964">
        <v>0</v>
      </c>
      <c r="Y72" s="1937" t="s">
        <v>885</v>
      </c>
      <c r="Z72" s="1964">
        <v>0</v>
      </c>
      <c r="AA72" s="1964">
        <v>0</v>
      </c>
      <c r="AB72" s="1964">
        <v>0</v>
      </c>
      <c r="AC72" s="1964">
        <v>0</v>
      </c>
      <c r="AD72" s="1964">
        <v>274.53147640615998</v>
      </c>
      <c r="AE72" s="1964">
        <v>0</v>
      </c>
      <c r="AF72" s="1964">
        <v>397.67233466118</v>
      </c>
      <c r="AG72" s="836" t="s">
        <v>885</v>
      </c>
      <c r="AH72" s="1964">
        <v>226.61087041258</v>
      </c>
      <c r="AI72" s="1964">
        <v>179.43612626106</v>
      </c>
      <c r="AJ72" s="1964">
        <v>199.53028599634999</v>
      </c>
      <c r="AK72" s="1965">
        <v>202.74271442779997</v>
      </c>
      <c r="AL72" s="1965">
        <v>252.53881501721</v>
      </c>
      <c r="AM72" s="854" t="s">
        <v>921</v>
      </c>
      <c r="AN72" s="1946">
        <v>9.9127463325200011</v>
      </c>
      <c r="AO72" s="1946">
        <v>5.4136523957000007</v>
      </c>
      <c r="AP72" s="1947">
        <v>0.89948557400999996</v>
      </c>
      <c r="AQ72" s="1948">
        <v>6.610430246</v>
      </c>
      <c r="AR72" s="1948">
        <v>12.591710802010001</v>
      </c>
      <c r="AS72" s="854" t="s">
        <v>921</v>
      </c>
      <c r="AT72" s="1948">
        <v>4.5128008580300012</v>
      </c>
      <c r="AU72" s="1949">
        <v>19.60820627615</v>
      </c>
      <c r="AV72" s="1950">
        <v>-4.0000000000000004E-11</v>
      </c>
      <c r="AW72" s="1948">
        <v>-2.3651685448299999</v>
      </c>
      <c r="AX72" s="1948">
        <v>1.94059968487</v>
      </c>
      <c r="AY72" s="1949">
        <v>11.32407856697</v>
      </c>
    </row>
    <row r="73" spans="1:53" s="1944" customFormat="1" ht="15" customHeight="1">
      <c r="A73" s="836" t="s">
        <v>456</v>
      </c>
      <c r="B73" s="1977">
        <v>7.8236999999999997</v>
      </c>
      <c r="C73" s="1977">
        <v>9.2783999999999995</v>
      </c>
      <c r="D73" s="1977">
        <v>11.257</v>
      </c>
      <c r="E73" s="1977">
        <v>12.6807</v>
      </c>
      <c r="F73" s="1977">
        <v>12.8025</v>
      </c>
      <c r="G73" s="1977">
        <v>18.933799999999998</v>
      </c>
      <c r="H73" s="1977">
        <v>23.011599999999998</v>
      </c>
      <c r="I73" s="836" t="s">
        <v>456</v>
      </c>
      <c r="J73" s="1977">
        <v>25.3432</v>
      </c>
      <c r="K73" s="1977">
        <v>31.986000000000001</v>
      </c>
      <c r="L73" s="1977">
        <v>36.907199999999996</v>
      </c>
      <c r="M73" s="1977">
        <v>58.131699999999995</v>
      </c>
      <c r="N73" s="1977">
        <v>5.16E-2</v>
      </c>
      <c r="O73" s="1977">
        <v>30.515700000000002</v>
      </c>
      <c r="P73" s="1977">
        <v>25.802799999999998</v>
      </c>
      <c r="Q73" s="836" t="s">
        <v>456</v>
      </c>
      <c r="R73" s="1977">
        <v>43.849699999999999</v>
      </c>
      <c r="S73" s="1977">
        <v>64.217399999999998</v>
      </c>
      <c r="T73" s="1977">
        <v>74.577300000000008</v>
      </c>
      <c r="U73" s="1977">
        <v>115.8481</v>
      </c>
      <c r="V73" s="1977">
        <v>171.4281</v>
      </c>
      <c r="W73" s="1977">
        <v>230.48229999999998</v>
      </c>
      <c r="X73" s="1977">
        <v>316.69579999999996</v>
      </c>
      <c r="Y73" s="836" t="s">
        <v>456</v>
      </c>
      <c r="Z73" s="1977">
        <v>447.93469999999996</v>
      </c>
      <c r="AA73" s="1977">
        <v>177.49339999999989</v>
      </c>
      <c r="AB73" s="1977">
        <v>134.87710000000001</v>
      </c>
      <c r="AC73" s="1977">
        <v>70.691699999999997</v>
      </c>
      <c r="AD73" s="1977">
        <v>114.81948223518994</v>
      </c>
      <c r="AE73" s="1977">
        <v>487.3674056821099</v>
      </c>
      <c r="AF73" s="1977">
        <v>474.16818960245996</v>
      </c>
      <c r="AG73" s="836" t="s">
        <v>925</v>
      </c>
      <c r="AH73" s="1977">
        <v>-1043.0508741426802</v>
      </c>
      <c r="AI73" s="1977">
        <v>1000.2140686266597</v>
      </c>
      <c r="AJ73" s="1977">
        <v>525.60265179433998</v>
      </c>
      <c r="AK73" s="1977">
        <v>647.40405803852025</v>
      </c>
      <c r="AL73" s="1977">
        <v>635.80920348245002</v>
      </c>
      <c r="AM73" s="854" t="s">
        <v>992</v>
      </c>
      <c r="AN73" s="1946">
        <v>536.97647786621997</v>
      </c>
      <c r="AO73" s="1946">
        <v>615.0382958286699</v>
      </c>
      <c r="AP73" s="1947">
        <v>349.34582235849996</v>
      </c>
      <c r="AQ73" s="1948">
        <v>148.10459404472002</v>
      </c>
      <c r="AR73" s="1948">
        <v>355.62797282260004</v>
      </c>
      <c r="AS73" s="854" t="s">
        <v>992</v>
      </c>
      <c r="AT73" s="1948">
        <v>501.81699722187</v>
      </c>
      <c r="AU73" s="1949">
        <v>593.18370459054995</v>
      </c>
      <c r="AV73" s="1950">
        <v>144.90668458998005</v>
      </c>
      <c r="AW73" s="1948">
        <v>324.17715125821002</v>
      </c>
      <c r="AX73" s="1948">
        <v>365.94694391128002</v>
      </c>
      <c r="AY73" s="1949">
        <v>656.14701110488988</v>
      </c>
    </row>
    <row r="74" spans="1:53" s="1843" customFormat="1" ht="15" customHeight="1">
      <c r="A74" s="833"/>
      <c r="B74" s="1945"/>
      <c r="C74" s="1945"/>
      <c r="D74" s="1945"/>
      <c r="E74" s="1945"/>
      <c r="F74" s="1945"/>
      <c r="G74" s="1945"/>
      <c r="H74" s="1945"/>
      <c r="I74" s="833"/>
      <c r="J74" s="1945"/>
      <c r="K74" s="1945"/>
      <c r="L74" s="1945"/>
      <c r="M74" s="1945"/>
      <c r="N74" s="1945"/>
      <c r="O74" s="1945"/>
      <c r="P74" s="1945"/>
      <c r="Q74" s="833"/>
      <c r="R74" s="1945"/>
      <c r="S74" s="1945"/>
      <c r="T74" s="1945"/>
      <c r="U74" s="1945"/>
      <c r="V74" s="1945"/>
      <c r="W74" s="1945"/>
      <c r="X74" s="1945"/>
      <c r="Y74" s="833"/>
      <c r="Z74" s="1945"/>
      <c r="AA74" s="1945"/>
      <c r="AB74" s="1945"/>
      <c r="AC74" s="1945"/>
      <c r="AD74" s="1945"/>
      <c r="AE74" s="1945"/>
      <c r="AF74" s="1945"/>
      <c r="AG74" s="833"/>
      <c r="AH74" s="1945"/>
      <c r="AI74" s="1945"/>
      <c r="AJ74" s="1945"/>
      <c r="AK74" s="1945"/>
      <c r="AL74" s="1945"/>
      <c r="AM74" s="854" t="s">
        <v>923</v>
      </c>
      <c r="AN74" s="1946">
        <v>9.7722050240900007</v>
      </c>
      <c r="AO74" s="1946">
        <v>1.58462779E-2</v>
      </c>
      <c r="AP74" s="1947">
        <v>0.39888254022999997</v>
      </c>
      <c r="AQ74" s="1948">
        <v>1.0593633228399999</v>
      </c>
      <c r="AR74" s="1948">
        <v>1.1187943168299999</v>
      </c>
      <c r="AS74" s="854" t="s">
        <v>923</v>
      </c>
      <c r="AT74" s="1948">
        <v>6.9686143350600007</v>
      </c>
      <c r="AU74" s="1949">
        <v>6.2836409159800004</v>
      </c>
      <c r="AV74" s="1950">
        <v>0.49086350717999994</v>
      </c>
      <c r="AW74" s="1948">
        <v>1.8271530155900002</v>
      </c>
      <c r="AX74" s="1948">
        <v>1.18659705792</v>
      </c>
      <c r="AY74" s="1949">
        <v>0.21564458256999999</v>
      </c>
    </row>
    <row r="75" spans="1:53" s="1979" customFormat="1" ht="15" customHeight="1" thickBot="1">
      <c r="A75" s="837" t="s">
        <v>457</v>
      </c>
      <c r="B75" s="1978">
        <v>19.477499999999999</v>
      </c>
      <c r="C75" s="1978">
        <v>22.661900000000003</v>
      </c>
      <c r="D75" s="1978">
        <v>26.701499999999999</v>
      </c>
      <c r="E75" s="1978">
        <v>30.066700000000001</v>
      </c>
      <c r="F75" s="1978">
        <v>31.997900000000001</v>
      </c>
      <c r="G75" s="1978">
        <v>39.678800000000003</v>
      </c>
      <c r="H75" s="1978">
        <v>49.828399999999995</v>
      </c>
      <c r="I75" s="837" t="s">
        <v>457</v>
      </c>
      <c r="J75" s="1978">
        <v>58.027200000000001</v>
      </c>
      <c r="K75" s="1978">
        <v>64.873999999999995</v>
      </c>
      <c r="L75" s="1978">
        <v>82.957799999999992</v>
      </c>
      <c r="M75" s="1978">
        <v>117.5119</v>
      </c>
      <c r="N75" s="1978">
        <v>159.1908</v>
      </c>
      <c r="O75" s="1978">
        <v>226.16279999999998</v>
      </c>
      <c r="P75" s="1978">
        <v>295.03320000000002</v>
      </c>
      <c r="Q75" s="837" t="s">
        <v>457</v>
      </c>
      <c r="R75" s="1978">
        <v>385.14179999999999</v>
      </c>
      <c r="S75" s="1978">
        <v>458.77749999999997</v>
      </c>
      <c r="T75" s="1978">
        <v>584.375</v>
      </c>
      <c r="U75" s="1978">
        <v>694.61509999999998</v>
      </c>
      <c r="V75" s="1978">
        <v>1070.0198</v>
      </c>
      <c r="W75" s="1978">
        <v>1568.8387</v>
      </c>
      <c r="X75" s="1978">
        <v>2247.0398999999998</v>
      </c>
      <c r="Y75" s="837" t="s">
        <v>457</v>
      </c>
      <c r="Z75" s="1978">
        <v>2766.8802999999994</v>
      </c>
      <c r="AA75" s="1978">
        <v>3047.8563000000004</v>
      </c>
      <c r="AB75" s="1978">
        <v>3753.2777999999998</v>
      </c>
      <c r="AC75" s="1978">
        <v>4515.1175840000005</v>
      </c>
      <c r="AD75" s="1978">
        <v>7172.9321391364501</v>
      </c>
      <c r="AE75" s="1978">
        <v>10981.693579679199</v>
      </c>
      <c r="AF75" s="1978">
        <v>15919.559824920867</v>
      </c>
      <c r="AG75" s="837" t="s">
        <v>457</v>
      </c>
      <c r="AH75" s="1978">
        <v>17522.85824859533</v>
      </c>
      <c r="AI75" s="1978">
        <v>17331.559022440833</v>
      </c>
      <c r="AJ75" s="1978">
        <v>19396.633755987779</v>
      </c>
      <c r="AK75" s="1978">
        <v>21288.144388432625</v>
      </c>
      <c r="AL75" s="1978">
        <v>24301.213884307363</v>
      </c>
      <c r="AM75" s="855" t="s">
        <v>924</v>
      </c>
      <c r="AN75" s="1946">
        <v>31.186953202260003</v>
      </c>
      <c r="AO75" s="1946">
        <v>28.21120441287</v>
      </c>
      <c r="AP75" s="1947">
        <v>42.349040441029999</v>
      </c>
      <c r="AQ75" s="1948">
        <v>45.980392331730002</v>
      </c>
      <c r="AR75" s="1948">
        <v>32.235025521189996</v>
      </c>
      <c r="AS75" s="855" t="s">
        <v>924</v>
      </c>
      <c r="AT75" s="1948">
        <v>26.029486546949997</v>
      </c>
      <c r="AU75" s="1949">
        <v>40.019417095009999</v>
      </c>
      <c r="AV75" s="1950">
        <v>38.504819629460002</v>
      </c>
      <c r="AW75" s="1948">
        <v>32.310949369329997</v>
      </c>
      <c r="AX75" s="1948">
        <v>26.596943335630002</v>
      </c>
      <c r="AY75" s="1949">
        <v>26.000627417050005</v>
      </c>
    </row>
    <row r="76" spans="1:53" s="75" customFormat="1" ht="15" customHeight="1">
      <c r="A76" s="87" t="s">
        <v>458</v>
      </c>
      <c r="B76" s="90"/>
      <c r="C76" s="90"/>
      <c r="D76" s="90"/>
      <c r="E76" s="90"/>
      <c r="F76" s="90"/>
      <c r="G76" s="90"/>
      <c r="H76" s="90"/>
      <c r="I76" s="87" t="s">
        <v>458</v>
      </c>
      <c r="J76" s="90"/>
      <c r="K76" s="90"/>
      <c r="L76" s="90"/>
      <c r="M76" s="90"/>
      <c r="N76" s="90"/>
      <c r="O76" s="90"/>
      <c r="P76" s="90"/>
      <c r="Q76" s="87" t="s">
        <v>458</v>
      </c>
      <c r="R76" s="90"/>
      <c r="S76" s="90"/>
      <c r="T76" s="90"/>
      <c r="U76" s="90"/>
      <c r="V76" s="90"/>
      <c r="W76" s="90"/>
      <c r="X76" s="90"/>
      <c r="Y76" s="87" t="s">
        <v>458</v>
      </c>
      <c r="Z76" s="90"/>
      <c r="AA76" s="90"/>
      <c r="AB76" s="90"/>
      <c r="AC76" s="61"/>
      <c r="AG76" s="87"/>
      <c r="AK76" s="451"/>
      <c r="AL76" s="451"/>
      <c r="AM76" s="856" t="s">
        <v>885</v>
      </c>
      <c r="AN76" s="1955">
        <v>144.07615148705</v>
      </c>
      <c r="AO76" s="1955">
        <v>198.28537317379997</v>
      </c>
      <c r="AP76" s="1956">
        <v>379.84450464166002</v>
      </c>
      <c r="AQ76" s="1957">
        <v>534.41724659571003</v>
      </c>
      <c r="AR76" s="1957">
        <v>587.4288450521899</v>
      </c>
      <c r="AS76" s="856" t="s">
        <v>885</v>
      </c>
      <c r="AT76" s="1957">
        <v>421.20539579640001</v>
      </c>
      <c r="AU76" s="1958">
        <v>432.22846345838008</v>
      </c>
      <c r="AV76" s="1959">
        <v>624.92401108962986</v>
      </c>
      <c r="AW76" s="1957">
        <v>400.16210637258996</v>
      </c>
      <c r="AX76" s="1957">
        <v>380.97731507302007</v>
      </c>
      <c r="AY76" s="1958">
        <v>227.53277538900994</v>
      </c>
      <c r="AZ76" s="567"/>
      <c r="BA76" s="567"/>
    </row>
    <row r="77" spans="1:53" s="45" customFormat="1" ht="15" customHeight="1">
      <c r="A77" s="87" t="s">
        <v>757</v>
      </c>
      <c r="B77" s="91"/>
      <c r="C77" s="91"/>
      <c r="D77" s="91"/>
      <c r="E77" s="91"/>
      <c r="F77" s="91"/>
      <c r="G77" s="91"/>
      <c r="H77" s="91"/>
      <c r="I77" s="87" t="s">
        <v>757</v>
      </c>
      <c r="J77" s="91"/>
      <c r="K77" s="91"/>
      <c r="L77" s="91"/>
      <c r="M77" s="91"/>
      <c r="N77" s="91"/>
      <c r="O77" s="91"/>
      <c r="P77" s="91"/>
      <c r="Q77" s="87" t="s">
        <v>757</v>
      </c>
      <c r="R77" s="91"/>
      <c r="S77" s="91"/>
      <c r="T77" s="91"/>
      <c r="U77" s="91"/>
      <c r="V77" s="91"/>
      <c r="W77" s="91"/>
      <c r="X77" s="91"/>
      <c r="Y77" s="87" t="s">
        <v>757</v>
      </c>
      <c r="Z77" s="91"/>
      <c r="AA77" s="91"/>
      <c r="AB77" s="92"/>
      <c r="AC77" s="93"/>
      <c r="AD77" s="75"/>
      <c r="AE77" s="75"/>
      <c r="AF77" s="75"/>
      <c r="AG77" s="87"/>
      <c r="AH77" s="75"/>
      <c r="AI77" s="75"/>
      <c r="AJ77" s="75"/>
      <c r="AK77" s="451"/>
      <c r="AL77" s="451"/>
      <c r="AM77" s="856" t="s">
        <v>887</v>
      </c>
      <c r="AN77" s="1946">
        <v>80.024971118509754</v>
      </c>
      <c r="AO77" s="1946">
        <v>123.99782049876929</v>
      </c>
      <c r="AP77" s="1947">
        <v>191.01576457379983</v>
      </c>
      <c r="AQ77" s="1948">
        <v>-26.9233799713999</v>
      </c>
      <c r="AR77" s="1948">
        <v>211.19389136054102</v>
      </c>
      <c r="AS77" s="856" t="s">
        <v>887</v>
      </c>
      <c r="AT77" s="1948">
        <v>196.18177964327</v>
      </c>
      <c r="AU77" s="1949">
        <v>216.82949405844238</v>
      </c>
      <c r="AV77" s="1950">
        <v>127.43084001630029</v>
      </c>
      <c r="AW77" s="1948">
        <v>138.70256986654979</v>
      </c>
      <c r="AX77" s="1948">
        <v>169.29351075982004</v>
      </c>
      <c r="AY77" s="1949">
        <v>210.05541074043055</v>
      </c>
      <c r="AZ77" s="567"/>
      <c r="BA77" s="567"/>
    </row>
    <row r="78" spans="1:53" ht="15" customHeight="1">
      <c r="A78" s="87"/>
      <c r="B78" s="90"/>
      <c r="C78" s="90"/>
      <c r="D78" s="90"/>
      <c r="E78" s="90"/>
      <c r="F78" s="90"/>
      <c r="G78" s="90"/>
      <c r="H78" s="90"/>
      <c r="I78" s="87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75"/>
      <c r="AD78" s="75"/>
      <c r="AE78" s="75"/>
      <c r="AF78" s="75"/>
      <c r="AG78" s="87"/>
      <c r="AH78" s="75"/>
      <c r="AI78" s="75"/>
      <c r="AJ78" s="75"/>
      <c r="AK78" s="75"/>
      <c r="AL78" s="75"/>
      <c r="AM78" s="857"/>
      <c r="AN78" s="1946"/>
      <c r="AO78" s="1946"/>
      <c r="AP78" s="1947"/>
      <c r="AQ78" s="1948"/>
      <c r="AR78" s="1948"/>
      <c r="AS78" s="857"/>
      <c r="AT78" s="1948"/>
      <c r="AU78" s="1949"/>
      <c r="AV78" s="1950"/>
      <c r="AW78" s="1948"/>
      <c r="AX78" s="1948"/>
      <c r="AY78" s="1949"/>
      <c r="AZ78" s="551"/>
      <c r="BA78" s="551"/>
    </row>
    <row r="79" spans="1:53" ht="15" customHeight="1" thickBot="1">
      <c r="A79" s="75"/>
      <c r="B79" s="866"/>
      <c r="C79" s="866"/>
      <c r="D79" s="866"/>
      <c r="E79" s="866"/>
      <c r="F79" s="866"/>
      <c r="G79" s="866"/>
      <c r="H79" s="866"/>
      <c r="I79" s="75"/>
      <c r="J79" s="866"/>
      <c r="K79" s="866"/>
      <c r="L79" s="866"/>
      <c r="M79" s="866"/>
      <c r="N79" s="866"/>
      <c r="O79" s="866"/>
      <c r="P79" s="866"/>
      <c r="Q79" s="866"/>
      <c r="R79" s="866"/>
      <c r="S79" s="866"/>
      <c r="T79" s="866"/>
      <c r="U79" s="866"/>
      <c r="V79" s="866"/>
      <c r="W79" s="866"/>
      <c r="X79" s="866"/>
      <c r="Y79" s="866"/>
      <c r="Z79" s="866"/>
      <c r="AA79" s="866"/>
      <c r="AB79" s="866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858" t="s">
        <v>457</v>
      </c>
      <c r="AN79" s="1980">
        <v>27526.416294124734</v>
      </c>
      <c r="AO79" s="1980">
        <v>28173.260939367916</v>
      </c>
      <c r="AP79" s="1981">
        <v>31682.823671887283</v>
      </c>
      <c r="AQ79" s="1982">
        <v>32430.71654129649</v>
      </c>
      <c r="AR79" s="1982">
        <v>32875.343772292959</v>
      </c>
      <c r="AS79" s="858" t="s">
        <v>457</v>
      </c>
      <c r="AT79" s="1982">
        <v>33310.153884811247</v>
      </c>
      <c r="AU79" s="1983">
        <v>34593.888702414828</v>
      </c>
      <c r="AV79" s="1984">
        <v>35681.932153398047</v>
      </c>
      <c r="AW79" s="1982">
        <v>35625.355571025488</v>
      </c>
      <c r="AX79" s="1982">
        <v>37268.176532263467</v>
      </c>
      <c r="AY79" s="1983">
        <v>37206.9892520945</v>
      </c>
      <c r="AZ79" s="551"/>
      <c r="BA79" s="551"/>
    </row>
    <row r="80" spans="1:53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87" t="s">
        <v>458</v>
      </c>
      <c r="AN81" s="75"/>
      <c r="AO81" s="75"/>
      <c r="AP81" s="75"/>
      <c r="AQ81" s="75"/>
      <c r="AR81" s="75"/>
      <c r="AS81" s="87" t="s">
        <v>458</v>
      </c>
      <c r="AT81" s="75"/>
      <c r="AU81" s="75"/>
      <c r="AV81" s="75"/>
      <c r="AW81" s="75"/>
      <c r="AX81" s="75"/>
      <c r="AY81" s="75"/>
    </row>
    <row r="82" spans="1:51">
      <c r="AM82" s="195" t="s">
        <v>1270</v>
      </c>
      <c r="AN82" s="75"/>
      <c r="AO82" s="75"/>
      <c r="AP82" s="75"/>
      <c r="AQ82" s="75"/>
      <c r="AR82" s="75"/>
      <c r="AS82" s="195" t="s">
        <v>1270</v>
      </c>
      <c r="AT82" s="75"/>
      <c r="AU82" s="75"/>
      <c r="AV82" s="75"/>
      <c r="AW82" s="75"/>
      <c r="AX82" s="75"/>
      <c r="AY82" s="75"/>
    </row>
    <row r="87" spans="1:51">
      <c r="B87" s="57"/>
      <c r="C87" s="57"/>
      <c r="D87" s="57"/>
      <c r="E87" s="57"/>
      <c r="F87" s="57"/>
      <c r="G87" s="57"/>
      <c r="H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</row>
    <row r="88" spans="1:51">
      <c r="B88" s="58"/>
      <c r="C88" s="58"/>
      <c r="D88" s="58"/>
      <c r="E88" s="58"/>
      <c r="F88" s="58"/>
      <c r="G88" s="58"/>
      <c r="H88" s="58"/>
      <c r="J88" s="58"/>
      <c r="K88" s="58"/>
      <c r="L88" s="58"/>
      <c r="M88" s="58"/>
      <c r="N88" s="58"/>
    </row>
  </sheetData>
  <mergeCells count="5">
    <mergeCell ref="AK3:AK4"/>
    <mergeCell ref="AL3:AL4"/>
    <mergeCell ref="AV3:AY3"/>
    <mergeCell ref="AQ3:AR3"/>
    <mergeCell ref="AT3:AU3"/>
  </mergeCells>
  <hyperlinks>
    <hyperlink ref="A1" location="Menu!A1" display="Return to Menu"/>
  </hyperlinks>
  <pageMargins left="0.7" right="0.7" top="0.75" bottom="0.75" header="0.3" footer="0.3"/>
  <pageSetup paperSize="9" scale="60" orientation="portrait" r:id="rId1"/>
  <headerFooter alignWithMargins="0"/>
  <colBreaks count="6" manualBreakCount="6">
    <brk id="8" max="81" man="1"/>
    <brk id="16" max="81" man="1"/>
    <brk id="24" max="81" man="1"/>
    <brk id="32" max="81" man="1"/>
    <brk id="38" max="81" man="1"/>
    <brk id="44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55</vt:i4>
      </vt:variant>
    </vt:vector>
  </HeadingPairs>
  <TitlesOfParts>
    <vt:vector size="106" baseType="lpstr">
      <vt:lpstr>MENU</vt:lpstr>
      <vt:lpstr>a1.1 </vt:lpstr>
      <vt:lpstr>a1.2</vt:lpstr>
      <vt:lpstr>a1.3</vt:lpstr>
      <vt:lpstr>a2.1 </vt:lpstr>
      <vt:lpstr>a2.2 </vt:lpstr>
      <vt:lpstr>a2.3</vt:lpstr>
      <vt:lpstr>a3.1  </vt:lpstr>
      <vt:lpstr>a 3.2 </vt:lpstr>
      <vt:lpstr>a 3.3 </vt:lpstr>
      <vt:lpstr>a3.4</vt:lpstr>
      <vt:lpstr>a3.5 </vt:lpstr>
      <vt:lpstr>a3.6 </vt:lpstr>
      <vt:lpstr>a3.7  </vt:lpstr>
      <vt:lpstr>a3.8 </vt:lpstr>
      <vt:lpstr>a 3.9 </vt:lpstr>
      <vt:lpstr>a3.10  </vt:lpstr>
      <vt:lpstr>a3.11</vt:lpstr>
      <vt:lpstr>a4.1</vt:lpstr>
      <vt:lpstr>a4.2</vt:lpstr>
      <vt:lpstr>a4.3</vt:lpstr>
      <vt:lpstr>a4.4</vt:lpstr>
      <vt:lpstr>a4.5 </vt:lpstr>
      <vt:lpstr>a4.6</vt:lpstr>
      <vt:lpstr>a4.7</vt:lpstr>
      <vt:lpstr> a4..8</vt:lpstr>
      <vt:lpstr>a4.9 </vt:lpstr>
      <vt:lpstr>a4.10</vt:lpstr>
      <vt:lpstr>a4.11</vt:lpstr>
      <vt:lpstr>a5.1 </vt:lpstr>
      <vt:lpstr>a5.2</vt:lpstr>
      <vt:lpstr>a5.3</vt:lpstr>
      <vt:lpstr>a5.4</vt:lpstr>
      <vt:lpstr>a5.5</vt:lpstr>
      <vt:lpstr>a5.6 </vt:lpstr>
      <vt:lpstr>a5.7</vt:lpstr>
      <vt:lpstr>a5.8</vt:lpstr>
      <vt:lpstr>a5.9</vt:lpstr>
      <vt:lpstr>a5.10</vt:lpstr>
      <vt:lpstr>a5.11 </vt:lpstr>
      <vt:lpstr>a5.12 </vt:lpstr>
      <vt:lpstr>a5.13 </vt:lpstr>
      <vt:lpstr>a5.14 </vt:lpstr>
      <vt:lpstr>a6.1 </vt:lpstr>
      <vt:lpstr>a6.2</vt:lpstr>
      <vt:lpstr>a6.3 </vt:lpstr>
      <vt:lpstr>a6.4 </vt:lpstr>
      <vt:lpstr>a6.5</vt:lpstr>
      <vt:lpstr>a6.6</vt:lpstr>
      <vt:lpstr>a7.1</vt:lpstr>
      <vt:lpstr>a7.2</vt:lpstr>
      <vt:lpstr>' a4..8'!Print_Area</vt:lpstr>
      <vt:lpstr>'a 3.2 '!Print_Area</vt:lpstr>
      <vt:lpstr>'a 3.3 '!Print_Area</vt:lpstr>
      <vt:lpstr>'a 3.9 '!Print_Area</vt:lpstr>
      <vt:lpstr>'a1.1 '!Print_Area</vt:lpstr>
      <vt:lpstr>a1.2!Print_Area</vt:lpstr>
      <vt:lpstr>a1.3!Print_Area</vt:lpstr>
      <vt:lpstr>'a2.1 '!Print_Area</vt:lpstr>
      <vt:lpstr>'a2.2 '!Print_Area</vt:lpstr>
      <vt:lpstr>a2.3!Print_Area</vt:lpstr>
      <vt:lpstr>'a3.1  '!Print_Area</vt:lpstr>
      <vt:lpstr>'a3.10  '!Print_Area</vt:lpstr>
      <vt:lpstr>a3.11!Print_Area</vt:lpstr>
      <vt:lpstr>a3.4!Print_Area</vt:lpstr>
      <vt:lpstr>'a3.5 '!Print_Area</vt:lpstr>
      <vt:lpstr>'a3.6 '!Print_Area</vt:lpstr>
      <vt:lpstr>'a3.7  '!Print_Area</vt:lpstr>
      <vt:lpstr>'a3.8 '!Print_Area</vt:lpstr>
      <vt:lpstr>a4.1!Print_Area</vt:lpstr>
      <vt:lpstr>a4.10!Print_Area</vt:lpstr>
      <vt:lpstr>a4.11!Print_Area</vt:lpstr>
      <vt:lpstr>a4.2!Print_Area</vt:lpstr>
      <vt:lpstr>a4.3!Print_Area</vt:lpstr>
      <vt:lpstr>a4.4!Print_Area</vt:lpstr>
      <vt:lpstr>'a4.5 '!Print_Area</vt:lpstr>
      <vt:lpstr>a4.6!Print_Area</vt:lpstr>
      <vt:lpstr>a4.7!Print_Area</vt:lpstr>
      <vt:lpstr>'a4.9 '!Print_Area</vt:lpstr>
      <vt:lpstr>'a5.1 '!Print_Area</vt:lpstr>
      <vt:lpstr>a5.10!Print_Area</vt:lpstr>
      <vt:lpstr>'a5.11 '!Print_Area</vt:lpstr>
      <vt:lpstr>'a5.12 '!Print_Area</vt:lpstr>
      <vt:lpstr>'a5.13 '!Print_Area</vt:lpstr>
      <vt:lpstr>'a5.14 '!Print_Area</vt:lpstr>
      <vt:lpstr>a5.2!Print_Area</vt:lpstr>
      <vt:lpstr>a5.3!Print_Area</vt:lpstr>
      <vt:lpstr>a5.4!Print_Area</vt:lpstr>
      <vt:lpstr>a5.5!Print_Area</vt:lpstr>
      <vt:lpstr>'a5.6 '!Print_Area</vt:lpstr>
      <vt:lpstr>a5.7!Print_Area</vt:lpstr>
      <vt:lpstr>a5.8!Print_Area</vt:lpstr>
      <vt:lpstr>a5.9!Print_Area</vt:lpstr>
      <vt:lpstr>'a6.1 '!Print_Area</vt:lpstr>
      <vt:lpstr>a6.2!Print_Area</vt:lpstr>
      <vt:lpstr>'a6.3 '!Print_Area</vt:lpstr>
      <vt:lpstr>'a6.4 '!Print_Area</vt:lpstr>
      <vt:lpstr>a6.5!Print_Area</vt:lpstr>
      <vt:lpstr>a6.6!Print_Area</vt:lpstr>
      <vt:lpstr>a7.1!Print_Area</vt:lpstr>
      <vt:lpstr>a7.2!Print_Area</vt:lpstr>
      <vt:lpstr>a1.2!Print_Titles</vt:lpstr>
      <vt:lpstr>a1.3!Print_Titles</vt:lpstr>
      <vt:lpstr>a3.11!Print_Titles</vt:lpstr>
      <vt:lpstr>a5.2!Print_Titles</vt:lpstr>
      <vt:lpstr>a5.4!Print_Titles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adeboye18344;SFOGUNYINKA@cbn.gov.ng</dc:creator>
  <cp:lastModifiedBy>CBNUser</cp:lastModifiedBy>
  <cp:lastPrinted>2019-05-27T13:14:37Z</cp:lastPrinted>
  <dcterms:created xsi:type="dcterms:W3CDTF">2011-06-23T09:08:57Z</dcterms:created>
  <dcterms:modified xsi:type="dcterms:W3CDTF">2019-06-03T15:32:57Z</dcterms:modified>
</cp:coreProperties>
</file>